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2 mell" sheetId="1" r:id="rId1"/>
    <sheet name="2a mell" sheetId="2" r:id="rId2"/>
    <sheet name="3 mell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7 mell" sheetId="10" r:id="rId10"/>
    <sheet name="10. sz. mell" sheetId="11" r:id="rId11"/>
    <sheet name="13. sz. mell (2)" sheetId="12" r:id="rId12"/>
    <sheet name="2b melléklet" sheetId="13" r:id="rId13"/>
    <sheet name="9 mellléklet" sheetId="14" r:id="rId14"/>
    <sheet name="9. melléklet" sheetId="15" r:id="rId15"/>
    <sheet name="12  melléklet" sheetId="16" r:id="rId16"/>
    <sheet name="14 melléklet" sheetId="17" r:id="rId17"/>
  </sheets>
  <externalReferences>
    <externalReference r:id="rId20"/>
    <externalReference r:id="rId21"/>
  </externalReferences>
  <definedNames>
    <definedName name="beruh" localSheetId="15">'[2]4.1. táj.'!#REF!</definedName>
    <definedName name="beruh" localSheetId="16">'[2]4.1. táj.'!#REF!</definedName>
    <definedName name="beruh" localSheetId="12">'[2]4.1. táj.'!#REF!</definedName>
    <definedName name="beruh" localSheetId="13">'[2]4.1. táj.'!#REF!</definedName>
    <definedName name="beruh" localSheetId="14">'[2]4.1. táj.'!#REF!</definedName>
    <definedName name="beruh">'[2]4.1. táj.'!#REF!</definedName>
    <definedName name="intézmények" localSheetId="15">'[1]4.1. táj.'!#REF!</definedName>
    <definedName name="intézmények" localSheetId="16">'[1]4.1. táj.'!#REF!</definedName>
    <definedName name="intézmények" localSheetId="12">'[1]4.1. táj.'!#REF!</definedName>
    <definedName name="intézmények" localSheetId="13">'[1]4.1. táj.'!#REF!</definedName>
    <definedName name="intézmények" localSheetId="14">'[1]4.1. táj.'!#REF!</definedName>
    <definedName name="intézmények">'[1]4.1. táj.'!#REF!</definedName>
    <definedName name="_xlnm.Print_Titles" localSheetId="10">'10. sz. mell'!$1:$6</definedName>
    <definedName name="_xlnm.Print_Titles" localSheetId="11">'13. sz. mell (2)'!$1:$6</definedName>
    <definedName name="_xlnm.Print_Titles" localSheetId="1">'2a mell'!$1:$8</definedName>
    <definedName name="_xlnm.Print_Area" localSheetId="10">'10. sz. mell'!$A$1:$F$50</definedName>
    <definedName name="_xlnm.Print_Area" localSheetId="16">'14 melléklet'!$A$1:$G$16</definedName>
    <definedName name="_xlnm.Print_Area" localSheetId="0">'2 mell'!$A$1:$R$56</definedName>
    <definedName name="_xlnm.Print_Area" localSheetId="1">'2a mell'!$A$1:$M$17</definedName>
    <definedName name="_xlnm.Print_Area" localSheetId="12">'2b melléklet'!$A$1:$E$15</definedName>
    <definedName name="_xlnm.Print_Area" localSheetId="6">'4. mell Közös'!$A$1:$I$46</definedName>
    <definedName name="_xlnm.Print_Area" localSheetId="5">'4. mell Óvoda'!$A$1:$I$48</definedName>
    <definedName name="_xlnm.Print_Area" localSheetId="4">'4. mell összesen'!$A$1:$N$52</definedName>
    <definedName name="_xlnm.Print_Area" localSheetId="7">'5 mell'!$A$1:$R$28</definedName>
    <definedName name="_xlnm.Print_Area" localSheetId="8">'6 mell'!$A$1:$N$19</definedName>
    <definedName name="_xlnm.Print_Area" localSheetId="13">'9 mellléklet'!$A$1:$J$33</definedName>
    <definedName name="_xlnm.Print_Area" localSheetId="14">'9. melléklet'!$A$1:$K$35</definedName>
  </definedNames>
  <calcPr calcMode="manual" fullCalcOnLoad="1"/>
</workbook>
</file>

<file path=xl/sharedStrings.xml><?xml version="1.0" encoding="utf-8"?>
<sst xmlns="http://schemas.openxmlformats.org/spreadsheetml/2006/main" count="874" uniqueCount="404">
  <si>
    <t>Zalacsány község Önkormányzata</t>
  </si>
  <si>
    <t>Zalacsányi Csány László Óvoda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</si>
  <si>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</si>
  <si>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</si>
  <si>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</si>
  <si>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</si>
  <si>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</si>
  <si>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</si>
  <si>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</si>
  <si>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</si>
  <si>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</si>
  <si>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</si>
  <si>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</si>
  <si>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</si>
  <si>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</si>
  <si>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</si>
  <si>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</si>
  <si>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</si>
  <si>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</si>
  <si>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</si>
  <si>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</si>
  <si>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</si>
  <si>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</si>
  <si>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</si>
  <si>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</si>
  <si>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</si>
  <si>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</si>
  <si>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</si>
  <si>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</si>
  <si>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</si>
  <si>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</si>
  <si>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</si>
  <si>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</si>
  <si>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</si>
  <si>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</si>
  <si>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</si>
  <si>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</si>
  <si>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</si>
  <si>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</si>
  <si>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</si>
  <si>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</si>
  <si>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</si>
  <si>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</si>
  <si>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</si>
  <si>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</si>
  <si>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</si>
  <si>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</si>
  <si>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</si>
  <si>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</si>
  <si>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</si>
  <si>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</si>
  <si>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</si>
  <si>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</si>
  <si>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</si>
  <si>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</si>
  <si>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</si>
  <si>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</si>
  <si>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</si>
  <si>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</si>
  <si>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</si>
  <si>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</si>
  <si>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</si>
  <si>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</si>
  <si>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</si>
  <si>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</si>
  <si>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</si>
  <si>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</si>
  <si>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</si>
  <si>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</si>
  <si>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</si>
  <si>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</si>
  <si>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</si>
  <si>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</si>
  <si>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</si>
  <si>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</si>
  <si>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</si>
  <si>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</si>
  <si>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</si>
  <si>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</si>
  <si>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</si>
  <si>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</si>
  <si>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</si>
  <si>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</si>
  <si>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</si>
  <si>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</si>
  <si>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</si>
  <si>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</si>
  <si>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</si>
  <si>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Önkormányzati költségvetési szervhez nem tartozó feladat</t>
  </si>
  <si>
    <t>Közvilágítás</t>
  </si>
  <si>
    <t>Átmeneti segély</t>
  </si>
  <si>
    <t>Temetési segély</t>
  </si>
  <si>
    <t>Közös Hivatal</t>
  </si>
  <si>
    <t>Hosszabb időtartamú közfogl.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</si>
  <si>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</si>
  <si>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</si>
  <si>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</si>
  <si>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</si>
  <si>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</si>
  <si>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</si>
  <si>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</si>
  <si>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</si>
  <si>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</si>
  <si>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</si>
  <si>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</si>
  <si>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</si>
  <si>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</si>
  <si>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</si>
  <si>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</si>
  <si>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</si>
  <si>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</si>
  <si>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</si>
  <si>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</si>
  <si>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</si>
  <si>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</si>
  <si>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</si>
  <si>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</si>
  <si>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</si>
  <si>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</si>
  <si>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</si>
  <si>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</si>
  <si>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</si>
  <si>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</si>
  <si>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</si>
  <si>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</si>
  <si>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</si>
  <si>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</si>
  <si>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</si>
  <si>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</si>
  <si>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</si>
  <si>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</si>
  <si>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</si>
  <si>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</si>
  <si>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</si>
  <si>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</si>
  <si>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</si>
  <si>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</si>
  <si>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</si>
  <si>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</si>
  <si>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</si>
  <si>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</si>
  <si>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</si>
  <si>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</si>
  <si>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</si>
  <si>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</si>
  <si>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</si>
  <si>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</si>
  <si>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</si>
  <si>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</si>
  <si>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</si>
  <si>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</si>
  <si>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</si>
  <si>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</si>
  <si>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</si>
  <si>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</si>
  <si>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</si>
  <si>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</si>
  <si>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</si>
  <si>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</si>
  <si>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</si>
  <si>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</si>
  <si>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</si>
  <si>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</si>
  <si>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</si>
  <si>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</si>
  <si>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</si>
  <si>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</si>
  <si>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</si>
  <si>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Óvodai intézmény étkeztetés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</si>
  <si>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</si>
  <si>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</si>
  <si>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</si>
  <si>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</si>
  <si>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</si>
  <si>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</si>
  <si>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</si>
  <si>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</si>
  <si>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</si>
  <si>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</si>
  <si>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</si>
  <si>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</si>
  <si>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</si>
  <si>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</si>
  <si>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</si>
  <si>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</si>
  <si>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</si>
  <si>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</si>
  <si>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</si>
  <si>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</si>
  <si>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</si>
  <si>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</si>
  <si>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</si>
  <si>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</si>
  <si>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</si>
  <si>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</si>
  <si>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</si>
  <si>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</si>
  <si>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</si>
  <si>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</si>
  <si>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</si>
  <si>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</si>
  <si>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</si>
  <si>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</si>
  <si>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</si>
  <si>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</si>
  <si>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</si>
  <si>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</si>
  <si>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</si>
  <si>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</si>
  <si>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</si>
  <si>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</si>
  <si>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</si>
  <si>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</si>
  <si>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</si>
  <si>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</si>
  <si>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</si>
  <si>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</si>
  <si>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</si>
  <si>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</si>
  <si>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</si>
  <si>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</si>
  <si>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</si>
  <si>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</si>
  <si>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</si>
  <si>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</si>
  <si>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</si>
  <si>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</si>
  <si>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</si>
  <si>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</si>
  <si>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</si>
  <si>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</si>
  <si>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</si>
  <si>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</si>
  <si>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</si>
  <si>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</si>
  <si>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</si>
  <si>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</si>
  <si>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</si>
  <si>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</si>
  <si>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</si>
  <si>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</si>
  <si>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</si>
  <si>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</si>
  <si>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</si>
  <si>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</si>
  <si>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</si>
  <si>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</si>
  <si>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</si>
  <si>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</si>
  <si>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</si>
  <si>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</si>
  <si>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</si>
  <si>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</si>
  <si>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</si>
  <si>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</si>
  <si>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</si>
  <si>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Várható kiadások jogcímeként a 2016. (II.16.) önk. rendelethez</t>
  </si>
  <si>
    <t>2016. évi eredeti előirányzat</t>
  </si>
  <si>
    <t>2016. évi módosított előirányzat</t>
  </si>
  <si>
    <t>Beruházás</t>
  </si>
  <si>
    <t>ZALACSÁNY KÖZSÉG ÖNKORMÁNYZAT 2016. ÉVI KÖLTSÉGVETÉSE</t>
  </si>
  <si>
    <t>Önkormányzati feladathoz tartozó feladatok cím előirányzatai 2016.évben</t>
  </si>
  <si>
    <t>Kiadási</t>
  </si>
  <si>
    <t>11.Óvodapedagógusok kiegészítő támogatás</t>
  </si>
  <si>
    <t>Óvodapedag. Minősítési támogatás</t>
  </si>
  <si>
    <t>Finanszírozás,megelőlegezés</t>
  </si>
  <si>
    <t>Megelőlegezések visszafizetése</t>
  </si>
  <si>
    <t>Az önkormányzat 2016. évi működési és felhalmozás célú bevételei és kiadásai tájékoztató jelleggel mérlegszerűen</t>
  </si>
  <si>
    <t xml:space="preserve"> Az önkormányzati költségvetési szervhez nem tartozó feladatok cím 2016. évi tervezett</t>
  </si>
  <si>
    <t>ZALACSÁNY ÖNKORMÁNYZAT 2016. ÉVI KÖLTSÉGVETÉSE</t>
  </si>
  <si>
    <t>Várható kiadások jogcímenként 4.melléklet a 2016.(II.15.) önk. rendelethez</t>
  </si>
  <si>
    <t>Energiatámogatás</t>
  </si>
  <si>
    <t>Gyermekétk. Köznevelési Intézményben</t>
  </si>
  <si>
    <t>2016.évi várható kiadásai és bevételei kiemelt előirányzatonként</t>
  </si>
  <si>
    <t>Kormányzati funkció</t>
  </si>
  <si>
    <t>ÁHT-n belüli pénze. Átadás</t>
  </si>
  <si>
    <t xml:space="preserve">
   4. melléklet a 6/2016(II.15.) önkormányzati rendelethez</t>
  </si>
  <si>
    <t>Önkormányzat</t>
  </si>
  <si>
    <t>2016.évi módosított előirányzat</t>
  </si>
  <si>
    <t>Önként vállalt</t>
  </si>
  <si>
    <t xml:space="preserve">adatok </t>
  </si>
  <si>
    <t xml:space="preserve"> Ft-ban</t>
  </si>
  <si>
    <t>(adatok  Ft-ban)</t>
  </si>
  <si>
    <t>(adatok Ft-ban)</t>
  </si>
  <si>
    <t>Társadalom és szociálpolitikai juttatások előirányzata 2016.év</t>
  </si>
  <si>
    <t>2016.évi költségvetése</t>
  </si>
  <si>
    <t>Önkorm,önkorm.hiv.jogalkotó,ált.igazgatási tevék.</t>
  </si>
  <si>
    <t>Köztemető-fenntartás és- működtetés</t>
  </si>
  <si>
    <t>Zöldterület-kezelés</t>
  </si>
  <si>
    <t>Háziorvosi alapellátás</t>
  </si>
  <si>
    <t>Család és nővédelmi egészségügyi gondozás</t>
  </si>
  <si>
    <t>Lakásfenntartással, lakhatással összefüggő ellátása</t>
  </si>
  <si>
    <t>Egyéb szociális pénzbeli,természetbeni ellátások</t>
  </si>
  <si>
    <t>Elhunyt személyek hátramaradott.pénzbeli ellátásai</t>
  </si>
  <si>
    <t>Szennyvíz gyűjtése, tisztítása, elhelyezése</t>
  </si>
  <si>
    <t>Nem veszélyes hulladék vegyes begyűjt,szállít, ártal.</t>
  </si>
  <si>
    <t>Közművelődés-hagyom.közösségi kult.érték.gondozása</t>
  </si>
  <si>
    <t>Könyvtári állomány gyarapítása, nyilvántartása</t>
  </si>
  <si>
    <t>Máshova nem sorolt gazdasági ügyek</t>
  </si>
  <si>
    <t>Gyermekétkeztetés köznevelési intézményben</t>
  </si>
  <si>
    <t>Város-, községgazdálkodási egyéb szolgáltatások</t>
  </si>
  <si>
    <t>Önkormányzatok elszámol. Központi költségvetéssel</t>
  </si>
  <si>
    <t>Közutak, hídak,alagútak üzemeltetése</t>
  </si>
  <si>
    <t>Önkorm.funkcióra nem sorolható bevét.áht-n kív.</t>
  </si>
  <si>
    <t>Támogatási célú finanszírozási műveletek</t>
  </si>
  <si>
    <t>Egyéb szárazföldi személysz.</t>
  </si>
  <si>
    <t>Óvodai nevelés, ellátás működtetési feladatai</t>
  </si>
  <si>
    <t>2/b melléklet a 6/2016.(II.15.) önkormányzati rendelethez</t>
  </si>
  <si>
    <t>2016. évi helyi adó bevétel</t>
  </si>
  <si>
    <t xml:space="preserve"> ezer Ft-ban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</si>
  <si>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</si>
  <si>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</si>
  <si>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</si>
  <si>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</si>
  <si>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</si>
  <si>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</si>
  <si>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</si>
  <si>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</si>
  <si>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</si>
  <si>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</si>
  <si>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 xml:space="preserve"> 9. melléklet a 6/2016.(II.15). önkormányzati </t>
  </si>
  <si>
    <t>Zalacsányi Önkormányzata</t>
  </si>
  <si>
    <t>Gördülő tervezés</t>
  </si>
  <si>
    <t xml:space="preserve">             Ezer forintban!</t>
  </si>
  <si>
    <t>Sor-szám</t>
  </si>
  <si>
    <t>Működési</t>
  </si>
  <si>
    <t>Intézményi működési bevétel</t>
  </si>
  <si>
    <t>Önkormányzat sajátos működési bevételei</t>
  </si>
  <si>
    <t>Önkormányzat működési támogatása</t>
  </si>
  <si>
    <t>Támogatásértékű bevételek</t>
  </si>
  <si>
    <t>Működési célú pénzeszközátvétel, Központosított előirányzat</t>
  </si>
  <si>
    <t>Nyilvános könyvtár</t>
  </si>
  <si>
    <t>Előző évi működési célú pénzmaradvány igénybevétele</t>
  </si>
  <si>
    <t>9.</t>
  </si>
  <si>
    <t>Értékpapír kibocsátása, értékesítése</t>
  </si>
  <si>
    <t>10.</t>
  </si>
  <si>
    <t>Hitelek felvétele</t>
  </si>
  <si>
    <t>11.</t>
  </si>
  <si>
    <t>Kapott kölcsön, nyújtott kölcsön visszatér.</t>
  </si>
  <si>
    <t>12.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</si>
  <si>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</si>
  <si>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</si>
  <si>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</si>
  <si>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</si>
  <si>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</si>
  <si>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</si>
  <si>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</si>
  <si>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</si>
  <si>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</si>
  <si>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</si>
  <si>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</si>
  <si>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9. melléklet a 6/2016. (II.15) önkormányzati rendelethez</t>
  </si>
  <si>
    <t>Munkaadókat terhelő járulék</t>
  </si>
  <si>
    <t>ÁHT kívüli pénzeszköz átadás</t>
  </si>
  <si>
    <t>Támogatásértékű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</si>
  <si>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</si>
  <si>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</si>
  <si>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</si>
  <si>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</si>
  <si>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</si>
  <si>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</si>
  <si>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</si>
  <si>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</si>
  <si>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Egyéb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</si>
  <si>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</si>
  <si>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</si>
  <si>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</si>
  <si>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</si>
  <si>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</si>
  <si>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</si>
  <si>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</si>
  <si>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</si>
  <si>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12. melléklet a 6/2016.(II.15.) önkormányzati rendelethez</t>
  </si>
  <si>
    <t>KIMUTATÁS A KÖZVETETT TÁMOGATÁSOKRÓL 2016.</t>
  </si>
  <si>
    <t>ezer Ft-ban</t>
  </si>
  <si>
    <t>Helyi adónál, gépjárműadónál</t>
  </si>
  <si>
    <t>biztosított kedvezmény, mentesség</t>
  </si>
  <si>
    <t xml:space="preserve">Bevétel kedvezmény </t>
  </si>
  <si>
    <t>Adott kedvezmény</t>
  </si>
  <si>
    <t>összege adónemenként</t>
  </si>
  <si>
    <t>nélkül</t>
  </si>
  <si>
    <t xml:space="preserve">Gépjárműadó </t>
  </si>
  <si>
    <t>Adókedvezmények</t>
  </si>
  <si>
    <t>14. melléklet a 6/2016.(II.15.) önkormányzati rendelethez Zalacsány Önkormányzat</t>
  </si>
  <si>
    <t>ZALACSÁNY KÖZSÉG ÖNKORMÁNYZAT</t>
  </si>
  <si>
    <t>2016. évi. Költségvetése</t>
  </si>
  <si>
    <t>Létszám</t>
  </si>
  <si>
    <t>Intézmény megnevezése</t>
  </si>
  <si>
    <t>Polgármester</t>
  </si>
  <si>
    <t>Közalkalmazott</t>
  </si>
  <si>
    <t>Köztisztviselő</t>
  </si>
  <si>
    <t>Zalacsány Község Önkormányzata</t>
  </si>
  <si>
    <t>Közfoglalkoztatottak</t>
  </si>
  <si>
    <t>Költségvetési szervek összesen:</t>
  </si>
  <si>
    <t xml:space="preserve">     
10. melléklet a 6/2016.(II.15.) önkormányzati rendelethez</t>
  </si>
  <si>
    <t>13. melléklet a 6/2016.(II.15.) önkormányzati rendelethez</t>
  </si>
  <si>
    <t xml:space="preserve">          7. melléklet a 6/2016.(II.15.) önkormányzati rendelethez</t>
  </si>
  <si>
    <t xml:space="preserve">      6. melléklet a 6/ 2016.(II.15.) önkormányzati rendelethez</t>
  </si>
  <si>
    <t>5. melléklet a 6./2016.(II.15.) önkormányzati rendelethez</t>
  </si>
  <si>
    <t>4. melléklet a 6./2016 (II.15.) önkormányzati rendelethez Zalacsány</t>
  </si>
  <si>
    <t xml:space="preserve">      
4. melléklet a 6./2016 (II.15.) önkormányzati rendelethez Zalacsány</t>
  </si>
  <si>
    <t xml:space="preserve">        
 3. melléklet a 6./2016(II.15) önkormányzati rendelethez</t>
  </si>
  <si>
    <t xml:space="preserve">  
2/a melléklet a 6./2016 (II.15.) önkormányzati rendelethez</t>
  </si>
  <si>
    <t xml:space="preserve">        
2. melléklet a 6./2016.(II.15.)önkormányzati rendelethez, bevételek részletezése címenként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</si>
</sst>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/>
      <bottom style="thick"/>
    </border>
    <border>
      <left style="medium"/>
      <right style="medium"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thick"/>
      <right style="thick"/>
      <top style="thick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Border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Border="1" applyAlignment="1">
      <alignment vertical="center"/>
      <protection/>
    </xf>
    <xf numFmtId="3" fontId="27" fillId="0" borderId="0" xfId="67" applyNumberFormat="1" applyFont="1" applyBorder="1" applyAlignment="1">
      <alignment horizontal="center" vertical="center"/>
      <protection/>
    </xf>
    <xf numFmtId="0" fontId="26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 vertical="center" wrapText="1"/>
      <protection/>
    </xf>
    <xf numFmtId="0" fontId="28" fillId="0" borderId="0" xfId="67" applyFont="1" applyBorder="1" applyAlignment="1">
      <alignment vertical="center" wrapText="1"/>
      <protection/>
    </xf>
    <xf numFmtId="3" fontId="27" fillId="0" borderId="11" xfId="67" applyNumberFormat="1" applyFont="1" applyFill="1" applyBorder="1" applyAlignment="1">
      <alignment vertical="center" wrapText="1"/>
      <protection/>
    </xf>
    <xf numFmtId="3" fontId="27" fillId="0" borderId="12" xfId="67" applyNumberFormat="1" applyFont="1" applyFill="1" applyBorder="1" applyAlignment="1">
      <alignment horizontal="center" vertical="center"/>
      <protection/>
    </xf>
    <xf numFmtId="3" fontId="27" fillId="0" borderId="12" xfId="67" applyNumberFormat="1" applyFont="1" applyFill="1" applyBorder="1" applyAlignment="1">
      <alignment vertical="center"/>
      <protection/>
    </xf>
    <xf numFmtId="3" fontId="26" fillId="0" borderId="15" xfId="67" applyNumberFormat="1" applyFont="1" applyBorder="1" applyAlignment="1">
      <alignment vertical="center"/>
      <protection/>
    </xf>
    <xf numFmtId="3" fontId="27" fillId="0" borderId="0" xfId="67" applyNumberFormat="1" applyFont="1" applyBorder="1" applyAlignment="1">
      <alignment horizontal="right" vertical="center"/>
      <protection/>
    </xf>
    <xf numFmtId="3" fontId="27" fillId="0" borderId="16" xfId="67" applyNumberFormat="1" applyFont="1" applyFill="1" applyBorder="1" applyAlignment="1">
      <alignment vertical="center" wrapText="1"/>
      <protection/>
    </xf>
    <xf numFmtId="3" fontId="27" fillId="0" borderId="13" xfId="67" applyNumberFormat="1" applyFont="1" applyFill="1" applyBorder="1" applyAlignment="1">
      <alignment horizontal="center" vertical="center"/>
      <protection/>
    </xf>
    <xf numFmtId="3" fontId="27" fillId="0" borderId="19" xfId="67" applyNumberFormat="1" applyFont="1" applyFill="1" applyBorder="1" applyAlignment="1">
      <alignment vertical="center"/>
      <protection/>
    </xf>
    <xf numFmtId="3" fontId="27" fillId="0" borderId="24" xfId="72" applyNumberFormat="1" applyFont="1" applyFill="1" applyBorder="1" applyAlignment="1">
      <alignment vertical="center" wrapText="1"/>
      <protection/>
    </xf>
    <xf numFmtId="164" fontId="27" fillId="0" borderId="14" xfId="72" applyNumberFormat="1" applyFont="1" applyFill="1" applyBorder="1" applyAlignment="1">
      <alignment horizontal="center" vertical="center"/>
      <protection/>
    </xf>
    <xf numFmtId="164" fontId="27" fillId="0" borderId="13" xfId="67" applyNumberFormat="1" applyFont="1" applyFill="1" applyBorder="1" applyAlignment="1">
      <alignment horizontal="center" vertical="center"/>
      <protection/>
    </xf>
    <xf numFmtId="3" fontId="27" fillId="0" borderId="24" xfId="67" applyNumberFormat="1" applyFont="1" applyFill="1" applyBorder="1" applyAlignment="1">
      <alignment horizontal="left" vertical="center" wrapText="1"/>
      <protection/>
    </xf>
    <xf numFmtId="3" fontId="27" fillId="0" borderId="16" xfId="67" applyNumberFormat="1" applyFont="1" applyFill="1" applyBorder="1" applyAlignment="1">
      <alignment horizontal="left" vertical="center" wrapText="1"/>
      <protection/>
    </xf>
    <xf numFmtId="3" fontId="27" fillId="0" borderId="25" xfId="67" applyNumberFormat="1" applyFont="1" applyFill="1" applyBorder="1" applyAlignment="1">
      <alignment horizontal="left" vertical="center" wrapText="1"/>
      <protection/>
    </xf>
    <xf numFmtId="3" fontId="27" fillId="0" borderId="26" xfId="67" applyNumberFormat="1" applyFont="1" applyFill="1" applyBorder="1" applyAlignment="1">
      <alignment horizontal="center" vertical="center"/>
      <protection/>
    </xf>
    <xf numFmtId="3" fontId="27" fillId="0" borderId="26" xfId="67" applyNumberFormat="1" applyFont="1" applyFill="1" applyBorder="1" applyAlignment="1">
      <alignment vertical="center"/>
      <protection/>
    </xf>
    <xf numFmtId="3" fontId="26" fillId="22" borderId="27" xfId="67" applyNumberFormat="1" applyFont="1" applyFill="1" applyBorder="1" applyAlignment="1">
      <alignment vertical="center" wrapText="1"/>
      <protection/>
    </xf>
    <xf numFmtId="3" fontId="26" fillId="22" borderId="28" xfId="67" applyNumberFormat="1" applyFont="1" applyFill="1" applyBorder="1" applyAlignment="1">
      <alignment horizontal="center" vertical="center"/>
      <protection/>
    </xf>
    <xf numFmtId="3" fontId="26" fillId="22" borderId="28" xfId="67" applyNumberFormat="1" applyFont="1" applyFill="1" applyBorder="1" applyAlignment="1">
      <alignment vertical="center"/>
      <protection/>
    </xf>
    <xf numFmtId="3" fontId="26" fillId="0" borderId="0" xfId="67" applyNumberFormat="1" applyFont="1" applyBorder="1" applyAlignment="1">
      <alignment horizontal="right" vertical="center"/>
      <protection/>
    </xf>
    <xf numFmtId="3" fontId="26" fillId="0" borderId="0" xfId="67" applyNumberFormat="1" applyFont="1" applyBorder="1" applyAlignment="1">
      <alignment vertical="center"/>
      <protection/>
    </xf>
    <xf numFmtId="3" fontId="26" fillId="0" borderId="0" xfId="67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9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7" fillId="0" borderId="31" xfId="0" applyFont="1" applyBorder="1" applyAlignment="1">
      <alignment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right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9" fillId="0" borderId="33" xfId="0" applyFont="1" applyBorder="1" applyAlignment="1">
      <alignment horizontal="right" vertical="top" wrapText="1"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3" fontId="26" fillId="0" borderId="0" xfId="68" applyNumberFormat="1" applyFont="1" applyFill="1" applyBorder="1" applyAlignment="1">
      <alignment horizontal="right" vertical="center"/>
      <protection/>
    </xf>
    <xf numFmtId="0" fontId="26" fillId="0" borderId="0" xfId="68" applyFont="1" applyFill="1" applyAlignment="1">
      <alignment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0" fontId="27" fillId="0" borderId="10" xfId="68" applyFont="1" applyFill="1" applyBorder="1" applyAlignment="1">
      <alignment vertical="center"/>
      <protection/>
    </xf>
    <xf numFmtId="3" fontId="26" fillId="22" borderId="14" xfId="68" applyNumberFormat="1" applyFont="1" applyFill="1" applyBorder="1" applyAlignment="1">
      <alignment vertical="center" wrapText="1"/>
      <protection/>
    </xf>
    <xf numFmtId="3" fontId="26" fillId="22" borderId="13" xfId="68" applyNumberFormat="1" applyFont="1" applyFill="1" applyBorder="1" applyAlignment="1">
      <alignment vertical="center" wrapText="1"/>
      <protection/>
    </xf>
    <xf numFmtId="3" fontId="26" fillId="22" borderId="34" xfId="68" applyNumberFormat="1" applyFont="1" applyFill="1" applyBorder="1" applyAlignment="1">
      <alignment horizontal="center" vertical="center" wrapText="1"/>
      <protection/>
    </xf>
    <xf numFmtId="0" fontId="26" fillId="22" borderId="18" xfId="68" applyFont="1" applyFill="1" applyBorder="1" applyAlignment="1">
      <alignment vertical="center"/>
      <protection/>
    </xf>
    <xf numFmtId="0" fontId="26" fillId="22" borderId="13" xfId="68" applyFont="1" applyFill="1" applyBorder="1" applyAlignment="1">
      <alignment vertical="center"/>
      <protection/>
    </xf>
    <xf numFmtId="0" fontId="26" fillId="22" borderId="26" xfId="68" applyFont="1" applyFill="1" applyBorder="1" applyAlignment="1">
      <alignment horizontal="center" vertical="center" wrapText="1"/>
      <protection/>
    </xf>
    <xf numFmtId="0" fontId="26" fillId="22" borderId="35" xfId="68" applyFont="1" applyFill="1" applyBorder="1" applyAlignment="1">
      <alignment vertical="center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3" fontId="26" fillId="0" borderId="19" xfId="68" applyNumberFormat="1" applyFont="1" applyFill="1" applyBorder="1" applyAlignment="1">
      <alignment horizontal="right" vertical="center" wrapText="1"/>
      <protection/>
    </xf>
    <xf numFmtId="3" fontId="26" fillId="0" borderId="36" xfId="68" applyNumberFormat="1" applyFont="1" applyFill="1" applyBorder="1" applyAlignment="1">
      <alignment horizontal="right" vertical="center" wrapText="1"/>
      <protection/>
    </xf>
    <xf numFmtId="0" fontId="26" fillId="0" borderId="37" xfId="68" applyFont="1" applyFill="1" applyBorder="1" applyAlignment="1">
      <alignment vertical="center"/>
      <protection/>
    </xf>
    <xf numFmtId="0" fontId="27" fillId="0" borderId="13" xfId="68" applyFont="1" applyFill="1" applyBorder="1" applyAlignment="1">
      <alignment vertical="center"/>
      <protection/>
    </xf>
    <xf numFmtId="0" fontId="27" fillId="0" borderId="14" xfId="68" applyFont="1" applyFill="1" applyBorder="1" applyAlignment="1">
      <alignment vertical="center"/>
      <protection/>
    </xf>
    <xf numFmtId="0" fontId="26" fillId="0" borderId="38" xfId="68" applyFont="1" applyFill="1" applyBorder="1" applyAlignment="1">
      <alignment vertical="center"/>
      <protection/>
    </xf>
    <xf numFmtId="0" fontId="26" fillId="0" borderId="16" xfId="68" applyFont="1" applyFill="1" applyBorder="1" applyAlignment="1">
      <alignment horizontal="center" vertical="top" wrapText="1"/>
      <protection/>
    </xf>
    <xf numFmtId="0" fontId="26" fillId="0" borderId="13" xfId="68" applyFont="1" applyFill="1" applyBorder="1" applyAlignment="1">
      <alignment horizontal="left" vertical="center" wrapText="1"/>
      <protection/>
    </xf>
    <xf numFmtId="3" fontId="26" fillId="0" borderId="39" xfId="68" applyNumberFormat="1" applyFont="1" applyFill="1" applyBorder="1" applyAlignment="1">
      <alignment horizontal="right" vertical="center" wrapText="1"/>
      <protection/>
    </xf>
    <xf numFmtId="0" fontId="27" fillId="0" borderId="13" xfId="68" applyFont="1" applyFill="1" applyBorder="1" applyAlignment="1">
      <alignment horizontal="center" vertical="center" wrapText="1"/>
      <protection/>
    </xf>
    <xf numFmtId="0" fontId="27" fillId="0" borderId="13" xfId="68" applyFont="1" applyFill="1" applyBorder="1" applyAlignment="1">
      <alignment horizontal="left" vertical="center"/>
      <protection/>
    </xf>
    <xf numFmtId="3" fontId="27" fillId="0" borderId="13" xfId="68" applyNumberFormat="1" applyFont="1" applyFill="1" applyBorder="1" applyAlignment="1">
      <alignment vertical="center"/>
      <protection/>
    </xf>
    <xf numFmtId="0" fontId="26" fillId="0" borderId="13" xfId="68" applyFont="1" applyFill="1" applyBorder="1" applyAlignment="1">
      <alignment horizontal="left" vertical="center"/>
      <protection/>
    </xf>
    <xf numFmtId="3" fontId="26" fillId="0" borderId="13" xfId="68" applyNumberFormat="1" applyFont="1" applyFill="1" applyBorder="1" applyAlignment="1">
      <alignment vertical="center"/>
      <protection/>
    </xf>
    <xf numFmtId="0" fontId="26" fillId="0" borderId="13" xfId="68" applyFont="1" applyFill="1" applyBorder="1" applyAlignment="1">
      <alignment vertical="center"/>
      <protection/>
    </xf>
    <xf numFmtId="0" fontId="26" fillId="0" borderId="14" xfId="68" applyFont="1" applyFill="1" applyBorder="1" applyAlignment="1">
      <alignment vertical="center"/>
      <protection/>
    </xf>
    <xf numFmtId="0" fontId="26" fillId="0" borderId="21" xfId="68" applyFont="1" applyFill="1" applyBorder="1" applyAlignment="1">
      <alignment horizontal="center" vertical="top" wrapText="1"/>
      <protection/>
    </xf>
    <xf numFmtId="0" fontId="26" fillId="0" borderId="22" xfId="68" applyFont="1" applyFill="1" applyBorder="1" applyAlignment="1">
      <alignment vertical="center"/>
      <protection/>
    </xf>
    <xf numFmtId="0" fontId="26" fillId="0" borderId="40" xfId="68" applyFont="1" applyFill="1" applyBorder="1" applyAlignment="1">
      <alignment horizontal="left" vertical="center" wrapText="1"/>
      <protection/>
    </xf>
    <xf numFmtId="0" fontId="26" fillId="0" borderId="41" xfId="68" applyFont="1" applyFill="1" applyBorder="1" applyAlignment="1">
      <alignment horizontal="left" vertical="center" wrapText="1"/>
      <protection/>
    </xf>
    <xf numFmtId="0" fontId="26" fillId="0" borderId="41" xfId="68" applyFont="1" applyFill="1" applyBorder="1" applyAlignment="1">
      <alignment horizontal="right" vertical="center" wrapText="1"/>
      <protection/>
    </xf>
    <xf numFmtId="0" fontId="26" fillId="0" borderId="19" xfId="68" applyFont="1" applyFill="1" applyBorder="1" applyAlignment="1">
      <alignment vertical="center"/>
      <protection/>
    </xf>
    <xf numFmtId="0" fontId="26" fillId="0" borderId="36" xfId="68" applyFont="1" applyFill="1" applyBorder="1" applyAlignment="1">
      <alignment vertical="center"/>
      <protection/>
    </xf>
    <xf numFmtId="0" fontId="27" fillId="0" borderId="16" xfId="68" applyFont="1" applyFill="1" applyBorder="1" applyAlignment="1">
      <alignment horizontal="center" vertical="center" wrapText="1"/>
      <protection/>
    </xf>
    <xf numFmtId="0" fontId="27" fillId="0" borderId="18" xfId="68" applyFont="1" applyFill="1" applyBorder="1" applyAlignment="1">
      <alignment horizontal="left" vertical="center"/>
      <protection/>
    </xf>
    <xf numFmtId="0" fontId="27" fillId="0" borderId="42" xfId="68" applyFont="1" applyFill="1" applyBorder="1" applyAlignment="1">
      <alignment horizontal="center" vertical="center" wrapText="1"/>
      <protection/>
    </xf>
    <xf numFmtId="0" fontId="27" fillId="0" borderId="34" xfId="68" applyFont="1" applyFill="1" applyBorder="1" applyAlignment="1">
      <alignment horizontal="left" vertical="center"/>
      <protection/>
    </xf>
    <xf numFmtId="3" fontId="27" fillId="0" borderId="34" xfId="68" applyNumberFormat="1" applyFont="1" applyFill="1" applyBorder="1" applyAlignment="1">
      <alignment vertical="center"/>
      <protection/>
    </xf>
    <xf numFmtId="0" fontId="27" fillId="0" borderId="22" xfId="68" applyFont="1" applyFill="1" applyBorder="1" applyAlignment="1">
      <alignment vertical="center"/>
      <protection/>
    </xf>
    <xf numFmtId="0" fontId="27" fillId="0" borderId="37" xfId="68" applyFont="1" applyFill="1" applyBorder="1" applyAlignment="1">
      <alignment vertical="center"/>
      <protection/>
    </xf>
    <xf numFmtId="0" fontId="27" fillId="0" borderId="12" xfId="68" applyFont="1" applyFill="1" applyBorder="1" applyAlignment="1">
      <alignment vertical="center"/>
      <protection/>
    </xf>
    <xf numFmtId="0" fontId="27" fillId="0" borderId="19" xfId="68" applyFont="1" applyFill="1" applyBorder="1" applyAlignment="1">
      <alignment vertical="center"/>
      <protection/>
    </xf>
    <xf numFmtId="0" fontId="27" fillId="0" borderId="36" xfId="68" applyFont="1" applyFill="1" applyBorder="1" applyAlignment="1">
      <alignment vertical="center"/>
      <protection/>
    </xf>
    <xf numFmtId="0" fontId="30" fillId="0" borderId="13" xfId="68" applyFont="1" applyBorder="1">
      <alignment/>
      <protection/>
    </xf>
    <xf numFmtId="0" fontId="27" fillId="0" borderId="13" xfId="68" applyFont="1" applyFill="1" applyBorder="1" applyAlignment="1">
      <alignment horizontal="left" vertical="center" wrapText="1"/>
      <protection/>
    </xf>
    <xf numFmtId="0" fontId="27" fillId="0" borderId="22" xfId="68" applyFont="1" applyFill="1" applyBorder="1" applyAlignment="1">
      <alignment horizontal="center" vertical="center" wrapText="1"/>
      <protection/>
    </xf>
    <xf numFmtId="0" fontId="27" fillId="0" borderId="22" xfId="68" applyFont="1" applyFill="1" applyBorder="1" applyAlignment="1">
      <alignment horizontal="left" vertical="center" wrapText="1"/>
      <protection/>
    </xf>
    <xf numFmtId="3" fontId="27" fillId="0" borderId="22" xfId="68" applyNumberFormat="1" applyFont="1" applyFill="1" applyBorder="1" applyAlignment="1">
      <alignment vertical="center"/>
      <protection/>
    </xf>
    <xf numFmtId="0" fontId="27" fillId="0" borderId="43" xfId="68" applyFont="1" applyFill="1" applyBorder="1" applyAlignment="1">
      <alignment vertical="center"/>
      <protection/>
    </xf>
    <xf numFmtId="3" fontId="26" fillId="0" borderId="12" xfId="68" applyNumberFormat="1" applyFont="1" applyFill="1" applyBorder="1" applyAlignment="1">
      <alignment vertical="center"/>
      <protection/>
    </xf>
    <xf numFmtId="0" fontId="26" fillId="0" borderId="44" xfId="68" applyFont="1" applyFill="1" applyBorder="1" applyAlignment="1">
      <alignment horizontal="center" vertical="center" wrapText="1"/>
      <protection/>
    </xf>
    <xf numFmtId="3" fontId="26" fillId="0" borderId="19" xfId="68" applyNumberFormat="1" applyFont="1" applyFill="1" applyBorder="1" applyAlignment="1">
      <alignment vertical="center"/>
      <protection/>
    </xf>
    <xf numFmtId="0" fontId="27" fillId="0" borderId="19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left" vertical="center" wrapText="1"/>
      <protection/>
    </xf>
    <xf numFmtId="3" fontId="27" fillId="0" borderId="19" xfId="68" applyNumberFormat="1" applyFont="1" applyFill="1" applyBorder="1" applyAlignment="1">
      <alignment vertical="center"/>
      <protection/>
    </xf>
    <xf numFmtId="0" fontId="27" fillId="0" borderId="45" xfId="68" applyFont="1" applyFill="1" applyBorder="1" applyAlignment="1">
      <alignment horizontal="center" vertical="center" wrapText="1"/>
      <protection/>
    </xf>
    <xf numFmtId="0" fontId="27" fillId="0" borderId="45" xfId="68" applyFont="1" applyFill="1" applyBorder="1" applyAlignment="1">
      <alignment horizontal="left" vertical="center" wrapText="1"/>
      <protection/>
    </xf>
    <xf numFmtId="3" fontId="27" fillId="0" borderId="45" xfId="68" applyNumberFormat="1" applyFont="1" applyFill="1" applyBorder="1" applyAlignment="1">
      <alignment vertical="center"/>
      <protection/>
    </xf>
    <xf numFmtId="0" fontId="26" fillId="0" borderId="46" xfId="68" applyFont="1" applyFill="1" applyBorder="1" applyAlignment="1">
      <alignment vertical="center"/>
      <protection/>
    </xf>
    <xf numFmtId="0" fontId="26" fillId="0" borderId="34" xfId="68" applyFont="1" applyFill="1" applyBorder="1" applyAlignment="1">
      <alignment vertical="center"/>
      <protection/>
    </xf>
    <xf numFmtId="0" fontId="26" fillId="0" borderId="47" xfId="68" applyFont="1" applyFill="1" applyBorder="1" applyAlignment="1">
      <alignment vertical="center"/>
      <protection/>
    </xf>
    <xf numFmtId="0" fontId="26" fillId="1" borderId="27" xfId="68" applyFont="1" applyFill="1" applyBorder="1" applyAlignment="1">
      <alignment horizontal="center" vertical="center" wrapText="1"/>
      <protection/>
    </xf>
    <xf numFmtId="0" fontId="26" fillId="1" borderId="28" xfId="68" applyFont="1" applyFill="1" applyBorder="1" applyAlignment="1">
      <alignment horizontal="left" vertical="center"/>
      <protection/>
    </xf>
    <xf numFmtId="0" fontId="26" fillId="1" borderId="28" xfId="68" applyFont="1" applyFill="1" applyBorder="1" applyAlignment="1">
      <alignment vertical="center"/>
      <protection/>
    </xf>
    <xf numFmtId="0" fontId="26" fillId="1" borderId="48" xfId="68" applyFont="1" applyFill="1" applyBorder="1" applyAlignment="1">
      <alignment vertical="center"/>
      <protection/>
    </xf>
    <xf numFmtId="0" fontId="26" fillId="0" borderId="19" xfId="68" applyFont="1" applyFill="1" applyBorder="1" applyAlignment="1">
      <alignment horizontal="left" vertical="center"/>
      <protection/>
    </xf>
    <xf numFmtId="0" fontId="26" fillId="0" borderId="16" xfId="68" applyFont="1" applyFill="1" applyBorder="1" applyAlignment="1">
      <alignment horizontal="center" vertical="center" wrapText="1"/>
      <protection/>
    </xf>
    <xf numFmtId="0" fontId="26" fillId="0" borderId="25" xfId="68" applyFont="1" applyFill="1" applyBorder="1" applyAlignment="1">
      <alignment horizontal="center" vertical="center" wrapText="1"/>
      <protection/>
    </xf>
    <xf numFmtId="0" fontId="27" fillId="0" borderId="34" xfId="68" applyFont="1" applyFill="1" applyBorder="1" applyAlignment="1">
      <alignment horizontal="center" vertical="center" wrapText="1"/>
      <protection/>
    </xf>
    <xf numFmtId="0" fontId="27" fillId="0" borderId="35" xfId="68" applyFont="1" applyFill="1" applyBorder="1" applyAlignment="1">
      <alignment horizontal="left" vertical="center"/>
      <protection/>
    </xf>
    <xf numFmtId="0" fontId="26" fillId="1" borderId="49" xfId="68" applyFont="1" applyFill="1" applyBorder="1" applyAlignment="1">
      <alignment horizontal="left" vertical="center"/>
      <protection/>
    </xf>
    <xf numFmtId="3" fontId="26" fillId="1" borderId="28" xfId="68" applyNumberFormat="1" applyFont="1" applyFill="1" applyBorder="1" applyAlignment="1">
      <alignment vertical="center"/>
      <protection/>
    </xf>
    <xf numFmtId="0" fontId="26" fillId="22" borderId="27" xfId="68" applyFont="1" applyFill="1" applyBorder="1" applyAlignment="1">
      <alignment horizontal="center" vertical="center" wrapText="1"/>
      <protection/>
    </xf>
    <xf numFmtId="0" fontId="26" fillId="22" borderId="28" xfId="68" applyFont="1" applyFill="1" applyBorder="1" applyAlignment="1">
      <alignment horizontal="left" vertical="center"/>
      <protection/>
    </xf>
    <xf numFmtId="0" fontId="26" fillId="22" borderId="28" xfId="68" applyFont="1" applyFill="1" applyBorder="1" applyAlignment="1">
      <alignment vertical="center"/>
      <protection/>
    </xf>
    <xf numFmtId="0" fontId="26" fillId="22" borderId="48" xfId="68" applyFont="1" applyFill="1" applyBorder="1" applyAlignment="1">
      <alignment vertical="center"/>
      <protection/>
    </xf>
    <xf numFmtId="0" fontId="27" fillId="0" borderId="24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vertical="center"/>
      <protection/>
    </xf>
    <xf numFmtId="3" fontId="27" fillId="0" borderId="0" xfId="68" applyNumberFormat="1" applyFont="1" applyFill="1" applyBorder="1" applyAlignment="1">
      <alignment vertical="center"/>
      <protection/>
    </xf>
    <xf numFmtId="0" fontId="27" fillId="0" borderId="26" xfId="68" applyFont="1" applyFill="1" applyBorder="1" applyAlignment="1">
      <alignment vertical="center"/>
      <protection/>
    </xf>
    <xf numFmtId="0" fontId="27" fillId="0" borderId="46" xfId="68" applyFont="1" applyFill="1" applyBorder="1" applyAlignment="1">
      <alignment vertical="center"/>
      <protection/>
    </xf>
    <xf numFmtId="0" fontId="27" fillId="0" borderId="11" xfId="68" applyFont="1" applyFill="1" applyBorder="1" applyAlignment="1">
      <alignment horizontal="center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3" fontId="27" fillId="0" borderId="12" xfId="68" applyNumberFormat="1" applyFont="1" applyFill="1" applyBorder="1" applyAlignment="1">
      <alignment vertical="center"/>
      <protection/>
    </xf>
    <xf numFmtId="0" fontId="27" fillId="0" borderId="28" xfId="68" applyFont="1" applyFill="1" applyBorder="1" applyAlignment="1">
      <alignment vertical="center"/>
      <protection/>
    </xf>
    <xf numFmtId="0" fontId="27" fillId="0" borderId="48" xfId="68" applyFont="1" applyFill="1" applyBorder="1" applyAlignment="1">
      <alignment vertical="center"/>
      <protection/>
    </xf>
    <xf numFmtId="0" fontId="27" fillId="0" borderId="42" xfId="68" applyFont="1" applyFill="1" applyBorder="1" applyAlignment="1">
      <alignment horizontal="center" vertical="center"/>
      <protection/>
    </xf>
    <xf numFmtId="0" fontId="26" fillId="22" borderId="27" xfId="68" applyFont="1" applyFill="1" applyBorder="1" applyAlignment="1">
      <alignment horizontal="center" vertical="center"/>
      <protection/>
    </xf>
    <xf numFmtId="0" fontId="26" fillId="22" borderId="27" xfId="68" applyFont="1" applyFill="1" applyBorder="1" applyAlignment="1">
      <alignment horizontal="left" vertical="center"/>
      <protection/>
    </xf>
    <xf numFmtId="0" fontId="26" fillId="22" borderId="27" xfId="68" applyFont="1" applyFill="1" applyBorder="1" applyAlignment="1">
      <alignment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3" fontId="26" fillId="22" borderId="50" xfId="69" applyNumberFormat="1" applyFont="1" applyFill="1" applyBorder="1" applyAlignment="1">
      <alignment horizontal="center" vertical="center" wrapText="1"/>
      <protection/>
    </xf>
    <xf numFmtId="0" fontId="26" fillId="22" borderId="51" xfId="69" applyFont="1" applyFill="1" applyBorder="1" applyAlignment="1">
      <alignment horizontal="center" vertical="center"/>
      <protection/>
    </xf>
    <xf numFmtId="0" fontId="26" fillId="22" borderId="52" xfId="69" applyFont="1" applyFill="1" applyBorder="1" applyAlignment="1">
      <alignment horizontal="center" vertical="center"/>
      <protection/>
    </xf>
    <xf numFmtId="0" fontId="26" fillId="0" borderId="16" xfId="69" applyFont="1" applyFill="1" applyBorder="1" applyAlignment="1">
      <alignment horizontal="center" vertical="top" wrapText="1"/>
      <protection/>
    </xf>
    <xf numFmtId="0" fontId="27" fillId="0" borderId="13" xfId="69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left" vertical="center"/>
      <protection/>
    </xf>
    <xf numFmtId="0" fontId="27" fillId="0" borderId="53" xfId="69" applyFont="1" applyFill="1" applyBorder="1" applyAlignment="1">
      <alignment vertical="center"/>
      <protection/>
    </xf>
    <xf numFmtId="0" fontId="26" fillId="0" borderId="51" xfId="69" applyFont="1" applyFill="1" applyBorder="1" applyAlignment="1">
      <alignment vertical="center"/>
      <protection/>
    </xf>
    <xf numFmtId="0" fontId="26" fillId="0" borderId="54" xfId="69" applyFont="1" applyFill="1" applyBorder="1" applyAlignment="1">
      <alignment vertical="center"/>
      <protection/>
    </xf>
    <xf numFmtId="0" fontId="27" fillId="0" borderId="55" xfId="69" applyFont="1" applyFill="1" applyBorder="1" applyAlignment="1">
      <alignment vertical="center"/>
      <protection/>
    </xf>
    <xf numFmtId="0" fontId="27" fillId="0" borderId="54" xfId="69" applyFont="1" applyFill="1" applyBorder="1" applyAlignment="1">
      <alignment vertical="center"/>
      <protection/>
    </xf>
    <xf numFmtId="0" fontId="26" fillId="0" borderId="56" xfId="69" applyFont="1" applyFill="1" applyBorder="1" applyAlignment="1">
      <alignment vertical="center"/>
      <protection/>
    </xf>
    <xf numFmtId="0" fontId="26" fillId="0" borderId="55" xfId="69" applyFont="1" applyFill="1" applyBorder="1" applyAlignment="1">
      <alignment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21" xfId="69" applyFont="1" applyFill="1" applyBorder="1" applyAlignment="1">
      <alignment horizontal="center" vertical="top" wrapText="1"/>
      <protection/>
    </xf>
    <xf numFmtId="0" fontId="27" fillId="0" borderId="16" xfId="69" applyFont="1" applyFill="1" applyBorder="1" applyAlignment="1">
      <alignment horizontal="center" vertical="center" wrapText="1"/>
      <protection/>
    </xf>
    <xf numFmtId="0" fontId="27" fillId="0" borderId="42" xfId="69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left" vertical="center" wrapText="1"/>
      <protection/>
    </xf>
    <xf numFmtId="0" fontId="27" fillId="0" borderId="22" xfId="69" applyFont="1" applyFill="1" applyBorder="1" applyAlignment="1">
      <alignment horizontal="center" vertical="center" wrapText="1"/>
      <protection/>
    </xf>
    <xf numFmtId="0" fontId="27" fillId="0" borderId="22" xfId="69" applyFont="1" applyFill="1" applyBorder="1" applyAlignment="1">
      <alignment horizontal="left" vertical="center" wrapText="1"/>
      <protection/>
    </xf>
    <xf numFmtId="0" fontId="26" fillId="0" borderId="44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left" vertical="center" wrapText="1"/>
      <protection/>
    </xf>
    <xf numFmtId="0" fontId="27" fillId="0" borderId="45" xfId="69" applyFont="1" applyFill="1" applyBorder="1" applyAlignment="1">
      <alignment horizontal="center" vertical="center" wrapText="1"/>
      <protection/>
    </xf>
    <xf numFmtId="0" fontId="27" fillId="0" borderId="45" xfId="69" applyFont="1" applyFill="1" applyBorder="1" applyAlignment="1">
      <alignment horizontal="left" vertical="center" wrapText="1"/>
      <protection/>
    </xf>
    <xf numFmtId="0" fontId="26" fillId="1" borderId="54" xfId="69" applyFont="1" applyFill="1" applyBorder="1" applyAlignment="1">
      <alignment horizontal="center" vertical="center" wrapText="1"/>
      <protection/>
    </xf>
    <xf numFmtId="3" fontId="26" fillId="1" borderId="54" xfId="69" applyNumberFormat="1" applyFont="1" applyFill="1" applyBorder="1" applyAlignment="1">
      <alignment vertical="center" wrapText="1"/>
      <protection/>
    </xf>
    <xf numFmtId="0" fontId="26" fillId="1" borderId="55" xfId="69" applyFont="1" applyFill="1" applyBorder="1" applyAlignment="1">
      <alignment vertical="center"/>
      <protection/>
    </xf>
    <xf numFmtId="0" fontId="26" fillId="1" borderId="51" xfId="69" applyFont="1" applyFill="1" applyBorder="1" applyAlignment="1">
      <alignment vertical="center"/>
      <protection/>
    </xf>
    <xf numFmtId="0" fontId="27" fillId="0" borderId="14" xfId="69" applyFont="1" applyFill="1" applyBorder="1" applyAlignment="1">
      <alignment vertical="center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7" fillId="0" borderId="34" xfId="69" applyFont="1" applyFill="1" applyBorder="1" applyAlignment="1">
      <alignment horizontal="center" vertical="center" wrapText="1"/>
      <protection/>
    </xf>
    <xf numFmtId="0" fontId="27" fillId="0" borderId="35" xfId="69" applyFont="1" applyFill="1" applyBorder="1" applyAlignment="1">
      <alignment horizontal="left" vertical="center"/>
      <protection/>
    </xf>
    <xf numFmtId="0" fontId="26" fillId="1" borderId="27" xfId="69" applyFont="1" applyFill="1" applyBorder="1" applyAlignment="1">
      <alignment horizontal="center" vertical="center" wrapText="1"/>
      <protection/>
    </xf>
    <xf numFmtId="0" fontId="26" fillId="1" borderId="57" xfId="69" applyFont="1" applyFill="1" applyBorder="1" applyAlignment="1">
      <alignment vertical="center"/>
      <protection/>
    </xf>
    <xf numFmtId="0" fontId="26" fillId="1" borderId="58" xfId="69" applyFont="1" applyFill="1" applyBorder="1" applyAlignment="1">
      <alignment vertical="center"/>
      <protection/>
    </xf>
    <xf numFmtId="0" fontId="26" fillId="1" borderId="59" xfId="69" applyFont="1" applyFill="1" applyBorder="1" applyAlignment="1">
      <alignment vertical="center"/>
      <protection/>
    </xf>
    <xf numFmtId="0" fontId="26" fillId="22" borderId="54" xfId="69" applyFont="1" applyFill="1" applyBorder="1" applyAlignment="1">
      <alignment horizontal="center" vertical="center" wrapText="1"/>
      <protection/>
    </xf>
    <xf numFmtId="0" fontId="26" fillId="22" borderId="54" xfId="69" applyFont="1" applyFill="1" applyBorder="1" applyAlignment="1">
      <alignment vertical="center"/>
      <protection/>
    </xf>
    <xf numFmtId="0" fontId="26" fillId="22" borderId="51" xfId="69" applyFont="1" applyFill="1" applyBorder="1" applyAlignment="1">
      <alignment vertical="center"/>
      <protection/>
    </xf>
    <xf numFmtId="0" fontId="27" fillId="0" borderId="24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6" fillId="0" borderId="60" xfId="69" applyFont="1" applyFill="1" applyBorder="1" applyAlignment="1">
      <alignment vertical="center"/>
      <protection/>
    </xf>
    <xf numFmtId="0" fontId="27" fillId="0" borderId="11" xfId="69" applyFont="1" applyFill="1" applyBorder="1" applyAlignment="1">
      <alignment horizontal="center" vertical="center"/>
      <protection/>
    </xf>
    <xf numFmtId="0" fontId="27" fillId="0" borderId="42" xfId="69" applyFont="1" applyFill="1" applyBorder="1" applyAlignment="1">
      <alignment horizontal="center" vertical="center"/>
      <protection/>
    </xf>
    <xf numFmtId="0" fontId="26" fillId="0" borderId="57" xfId="69" applyFont="1" applyFill="1" applyBorder="1" applyAlignment="1">
      <alignment vertical="center"/>
      <protection/>
    </xf>
    <xf numFmtId="0" fontId="27" fillId="0" borderId="58" xfId="69" applyFont="1" applyFill="1" applyBorder="1" applyAlignment="1">
      <alignment vertical="center"/>
      <protection/>
    </xf>
    <xf numFmtId="0" fontId="26" fillId="0" borderId="59" xfId="69" applyFont="1" applyFill="1" applyBorder="1" applyAlignment="1">
      <alignment vertical="center"/>
      <protection/>
    </xf>
    <xf numFmtId="0" fontId="26" fillId="22" borderId="27" xfId="69" applyFont="1" applyFill="1" applyBorder="1" applyAlignment="1">
      <alignment horizontal="center" vertical="center"/>
      <protection/>
    </xf>
    <xf numFmtId="0" fontId="27" fillId="22" borderId="54" xfId="69" applyFont="1" applyFill="1" applyBorder="1" applyAlignment="1">
      <alignment vertical="center"/>
      <protection/>
    </xf>
    <xf numFmtId="3" fontId="27" fillId="0" borderId="0" xfId="69" applyNumberFormat="1" applyFont="1" applyFill="1" applyAlignment="1">
      <alignment vertical="center"/>
      <protection/>
    </xf>
    <xf numFmtId="0" fontId="26" fillId="0" borderId="0" xfId="70" applyFont="1" applyFill="1" applyAlignment="1">
      <alignment horizontal="center" vertical="center"/>
      <protection/>
    </xf>
    <xf numFmtId="0" fontId="27" fillId="0" borderId="0" xfId="70" applyFont="1" applyFill="1" applyAlignment="1">
      <alignment vertical="center"/>
      <protection/>
    </xf>
    <xf numFmtId="3" fontId="26" fillId="0" borderId="0" xfId="70" applyNumberFormat="1" applyFont="1" applyFill="1" applyAlignment="1">
      <alignment horizontal="center" vertical="center"/>
      <protection/>
    </xf>
    <xf numFmtId="3" fontId="27" fillId="0" borderId="0" xfId="70" applyNumberFormat="1" applyFont="1" applyFill="1" applyAlignment="1">
      <alignment vertical="center"/>
      <protection/>
    </xf>
    <xf numFmtId="3" fontId="26" fillId="0" borderId="0" xfId="70" applyNumberFormat="1" applyFont="1" applyFill="1" applyBorder="1" applyAlignment="1">
      <alignment horizontal="right" vertical="center"/>
      <protection/>
    </xf>
    <xf numFmtId="0" fontId="26" fillId="0" borderId="0" xfId="70" applyFont="1" applyFill="1" applyAlignment="1">
      <alignment horizontal="right" vertical="center"/>
      <protection/>
    </xf>
    <xf numFmtId="0" fontId="27" fillId="0" borderId="0" xfId="70" applyFont="1" applyFill="1" applyAlignment="1">
      <alignment horizontal="center" vertical="center"/>
      <protection/>
    </xf>
    <xf numFmtId="3" fontId="26" fillId="0" borderId="0" xfId="70" applyNumberFormat="1" applyFont="1" applyFill="1" applyAlignment="1">
      <alignment horizontal="right" vertical="center"/>
      <protection/>
    </xf>
    <xf numFmtId="0" fontId="26" fillId="22" borderId="16" xfId="70" applyFont="1" applyFill="1" applyBorder="1" applyAlignment="1">
      <alignment horizontal="center" vertical="center"/>
      <protection/>
    </xf>
    <xf numFmtId="0" fontId="26" fillId="22" borderId="42" xfId="70" applyFont="1" applyFill="1" applyBorder="1" applyAlignment="1">
      <alignment horizontal="center" vertical="center"/>
      <protection/>
    </xf>
    <xf numFmtId="0" fontId="26" fillId="0" borderId="48" xfId="70" applyFont="1" applyFill="1" applyBorder="1" applyAlignment="1">
      <alignment vertical="center"/>
      <protection/>
    </xf>
    <xf numFmtId="0" fontId="26" fillId="0" borderId="61" xfId="70" applyFont="1" applyFill="1" applyBorder="1" applyAlignment="1">
      <alignment vertical="center"/>
      <protection/>
    </xf>
    <xf numFmtId="0" fontId="26" fillId="0" borderId="51" xfId="70" applyFont="1" applyFill="1" applyBorder="1" applyAlignment="1">
      <alignment vertical="center"/>
      <protection/>
    </xf>
    <xf numFmtId="0" fontId="26" fillId="0" borderId="16" xfId="70" applyFont="1" applyFill="1" applyBorder="1" applyAlignment="1">
      <alignment horizontal="center" vertical="top" wrapText="1"/>
      <protection/>
    </xf>
    <xf numFmtId="0" fontId="26" fillId="0" borderId="55" xfId="70" applyFont="1" applyFill="1" applyBorder="1" applyAlignment="1">
      <alignment vertical="center"/>
      <protection/>
    </xf>
    <xf numFmtId="0" fontId="27" fillId="0" borderId="13" xfId="70" applyFont="1" applyFill="1" applyBorder="1" applyAlignment="1">
      <alignment horizontal="center" vertical="center" wrapText="1"/>
      <protection/>
    </xf>
    <xf numFmtId="0" fontId="27" fillId="0" borderId="13" xfId="70" applyFont="1" applyFill="1" applyBorder="1" applyAlignment="1">
      <alignment horizontal="left" vertical="center"/>
      <protection/>
    </xf>
    <xf numFmtId="0" fontId="27" fillId="0" borderId="55" xfId="70" applyFont="1" applyFill="1" applyBorder="1" applyAlignment="1">
      <alignment vertical="center"/>
      <protection/>
    </xf>
    <xf numFmtId="0" fontId="27" fillId="0" borderId="48" xfId="70" applyFont="1" applyFill="1" applyBorder="1" applyAlignment="1">
      <alignment vertical="center"/>
      <protection/>
    </xf>
    <xf numFmtId="0" fontId="27" fillId="0" borderId="51" xfId="70" applyFont="1" applyFill="1" applyBorder="1" applyAlignment="1">
      <alignment vertical="center"/>
      <protection/>
    </xf>
    <xf numFmtId="0" fontId="26" fillId="0" borderId="0" xfId="70" applyFont="1" applyFill="1" applyAlignment="1">
      <alignment vertical="center"/>
      <protection/>
    </xf>
    <xf numFmtId="0" fontId="26" fillId="0" borderId="21" xfId="70" applyFont="1" applyFill="1" applyBorder="1" applyAlignment="1">
      <alignment horizontal="center" vertical="top" wrapText="1"/>
      <protection/>
    </xf>
    <xf numFmtId="0" fontId="27" fillId="0" borderId="16" xfId="70" applyFont="1" applyFill="1" applyBorder="1" applyAlignment="1">
      <alignment horizontal="center" vertical="center" wrapText="1"/>
      <protection/>
    </xf>
    <xf numFmtId="0" fontId="27" fillId="0" borderId="42" xfId="70" applyFont="1" applyFill="1" applyBorder="1" applyAlignment="1">
      <alignment horizontal="center" vertical="center" wrapText="1"/>
      <protection/>
    </xf>
    <xf numFmtId="0" fontId="27" fillId="0" borderId="13" xfId="70" applyFont="1" applyFill="1" applyBorder="1" applyAlignment="1">
      <alignment horizontal="left" vertical="center" wrapText="1"/>
      <protection/>
    </xf>
    <xf numFmtId="0" fontId="27" fillId="0" borderId="22" xfId="70" applyFont="1" applyFill="1" applyBorder="1" applyAlignment="1">
      <alignment horizontal="center" vertical="center" wrapText="1"/>
      <protection/>
    </xf>
    <xf numFmtId="0" fontId="27" fillId="0" borderId="22" xfId="70" applyFont="1" applyFill="1" applyBorder="1" applyAlignment="1">
      <alignment horizontal="left" vertical="center" wrapText="1"/>
      <protection/>
    </xf>
    <xf numFmtId="0" fontId="26" fillId="0" borderId="44" xfId="70" applyFont="1" applyFill="1" applyBorder="1" applyAlignment="1">
      <alignment horizontal="center" vertical="center" wrapText="1"/>
      <protection/>
    </xf>
    <xf numFmtId="0" fontId="27" fillId="0" borderId="19" xfId="70" applyFont="1" applyFill="1" applyBorder="1" applyAlignment="1">
      <alignment horizontal="center" vertical="center" wrapText="1"/>
      <protection/>
    </xf>
    <xf numFmtId="0" fontId="27" fillId="0" borderId="19" xfId="70" applyFont="1" applyFill="1" applyBorder="1" applyAlignment="1">
      <alignment horizontal="left" vertical="center" wrapText="1"/>
      <protection/>
    </xf>
    <xf numFmtId="0" fontId="27" fillId="0" borderId="45" xfId="70" applyFont="1" applyFill="1" applyBorder="1" applyAlignment="1">
      <alignment horizontal="center" vertical="center" wrapText="1"/>
      <protection/>
    </xf>
    <xf numFmtId="0" fontId="27" fillId="0" borderId="45" xfId="70" applyFont="1" applyFill="1" applyBorder="1" applyAlignment="1">
      <alignment horizontal="left" vertical="center" wrapText="1"/>
      <protection/>
    </xf>
    <xf numFmtId="0" fontId="26" fillId="0" borderId="62" xfId="70" applyFont="1" applyFill="1" applyBorder="1" applyAlignment="1">
      <alignment vertical="center"/>
      <protection/>
    </xf>
    <xf numFmtId="0" fontId="26" fillId="0" borderId="58" xfId="70" applyFont="1" applyFill="1" applyBorder="1" applyAlignment="1">
      <alignment vertical="center"/>
      <protection/>
    </xf>
    <xf numFmtId="0" fontId="26" fillId="1" borderId="27" xfId="70" applyFont="1" applyFill="1" applyBorder="1" applyAlignment="1">
      <alignment horizontal="center" vertical="center" wrapText="1"/>
      <protection/>
    </xf>
    <xf numFmtId="0" fontId="26" fillId="1" borderId="54" xfId="70" applyFont="1" applyFill="1" applyBorder="1" applyAlignment="1">
      <alignment vertical="center"/>
      <protection/>
    </xf>
    <xf numFmtId="0" fontId="26" fillId="1" borderId="51" xfId="70" applyFont="1" applyFill="1" applyBorder="1" applyAlignment="1">
      <alignment vertical="center"/>
      <protection/>
    </xf>
    <xf numFmtId="0" fontId="26" fillId="0" borderId="63" xfId="70" applyFont="1" applyFill="1" applyBorder="1" applyAlignment="1">
      <alignment vertical="center"/>
      <protection/>
    </xf>
    <xf numFmtId="0" fontId="26" fillId="0" borderId="53" xfId="70" applyFont="1" applyFill="1" applyBorder="1" applyAlignment="1">
      <alignment vertical="center"/>
      <protection/>
    </xf>
    <xf numFmtId="0" fontId="27" fillId="0" borderId="14" xfId="70" applyFont="1" applyFill="1" applyBorder="1" applyAlignment="1">
      <alignment vertical="center"/>
      <protection/>
    </xf>
    <xf numFmtId="0" fontId="26" fillId="0" borderId="16" xfId="70" applyFont="1" applyFill="1" applyBorder="1" applyAlignment="1">
      <alignment horizontal="center" vertical="center" wrapText="1"/>
      <protection/>
    </xf>
    <xf numFmtId="0" fontId="26" fillId="0" borderId="25" xfId="70" applyFont="1" applyFill="1" applyBorder="1" applyAlignment="1">
      <alignment horizontal="center" vertical="center" wrapText="1"/>
      <protection/>
    </xf>
    <xf numFmtId="0" fontId="27" fillId="0" borderId="34" xfId="70" applyFont="1" applyFill="1" applyBorder="1" applyAlignment="1">
      <alignment horizontal="center" vertical="center" wrapText="1"/>
      <protection/>
    </xf>
    <xf numFmtId="0" fontId="27" fillId="0" borderId="35" xfId="70" applyFont="1" applyFill="1" applyBorder="1" applyAlignment="1">
      <alignment horizontal="left" vertical="center"/>
      <protection/>
    </xf>
    <xf numFmtId="0" fontId="26" fillId="22" borderId="27" xfId="70" applyFont="1" applyFill="1" applyBorder="1" applyAlignment="1">
      <alignment horizontal="center" vertical="center" wrapText="1"/>
      <protection/>
    </xf>
    <xf numFmtId="0" fontId="26" fillId="22" borderId="63" xfId="70" applyFont="1" applyFill="1" applyBorder="1" applyAlignment="1">
      <alignment vertical="center"/>
      <protection/>
    </xf>
    <xf numFmtId="0" fontId="26" fillId="22" borderId="53" xfId="70" applyFont="1" applyFill="1" applyBorder="1" applyAlignment="1">
      <alignment vertical="center"/>
      <protection/>
    </xf>
    <xf numFmtId="0" fontId="26" fillId="22" borderId="51" xfId="70" applyFont="1" applyFill="1" applyBorder="1" applyAlignment="1">
      <alignment vertical="center"/>
      <protection/>
    </xf>
    <xf numFmtId="0" fontId="27" fillId="0" borderId="24" xfId="70" applyFont="1" applyFill="1" applyBorder="1" applyAlignment="1">
      <alignment horizontal="center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7" fillId="0" borderId="11" xfId="70" applyFont="1" applyFill="1" applyBorder="1" applyAlignment="1">
      <alignment horizontal="center" vertical="center"/>
      <protection/>
    </xf>
    <xf numFmtId="0" fontId="27" fillId="0" borderId="42" xfId="70" applyFont="1" applyFill="1" applyBorder="1" applyAlignment="1">
      <alignment horizontal="center" vertical="center"/>
      <protection/>
    </xf>
    <xf numFmtId="0" fontId="27" fillId="0" borderId="58" xfId="70" applyFont="1" applyFill="1" applyBorder="1" applyAlignment="1">
      <alignment vertical="center"/>
      <protection/>
    </xf>
    <xf numFmtId="0" fontId="26" fillId="22" borderId="27" xfId="70" applyFont="1" applyFill="1" applyBorder="1" applyAlignment="1">
      <alignment horizontal="center" vertical="center"/>
      <protection/>
    </xf>
    <xf numFmtId="0" fontId="26" fillId="22" borderId="54" xfId="70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165" fontId="32" fillId="0" borderId="0" xfId="63" applyNumberFormat="1" applyFont="1" applyFill="1" applyAlignment="1" applyProtection="1">
      <alignment horizontal="left" vertical="center" wrapText="1"/>
      <protection/>
    </xf>
    <xf numFmtId="165" fontId="32" fillId="0" borderId="0" xfId="63" applyNumberFormat="1" applyFont="1" applyFill="1" applyAlignment="1" applyProtection="1">
      <alignment vertical="center" wrapText="1"/>
      <protection/>
    </xf>
    <xf numFmtId="165" fontId="32" fillId="0" borderId="0" xfId="63" applyNumberFormat="1" applyFont="1" applyFill="1" applyAlignment="1">
      <alignment vertical="center" wrapText="1"/>
      <protection/>
    </xf>
    <xf numFmtId="0" fontId="36" fillId="0" borderId="0" xfId="63" applyFont="1" applyFill="1" applyAlignment="1">
      <alignment vertical="center"/>
      <protection/>
    </xf>
    <xf numFmtId="0" fontId="35" fillId="0" borderId="64" xfId="63" applyFont="1" applyFill="1" applyBorder="1" applyAlignment="1" applyProtection="1">
      <alignment vertical="center"/>
      <protection/>
    </xf>
    <xf numFmtId="0" fontId="35" fillId="0" borderId="43" xfId="63" applyFont="1" applyFill="1" applyBorder="1" applyAlignment="1" applyProtection="1">
      <alignment vertical="center"/>
      <protection/>
    </xf>
    <xf numFmtId="0" fontId="35" fillId="0" borderId="0" xfId="63" applyFont="1" applyFill="1" applyAlignment="1" applyProtection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35" fillId="0" borderId="54" xfId="63" applyFont="1" applyFill="1" applyBorder="1" applyAlignment="1" applyProtection="1">
      <alignment horizontal="center" vertical="center" wrapText="1"/>
      <protection/>
    </xf>
    <xf numFmtId="0" fontId="35" fillId="0" borderId="28" xfId="63" applyFont="1" applyFill="1" applyBorder="1" applyAlignment="1" applyProtection="1">
      <alignment horizontal="center" vertical="center" wrapText="1"/>
      <protection/>
    </xf>
    <xf numFmtId="0" fontId="35" fillId="0" borderId="48" xfId="63" applyFont="1" applyFill="1" applyBorder="1" applyAlignment="1" applyProtection="1">
      <alignment horizontal="center" vertical="center" wrapText="1"/>
      <protection/>
    </xf>
    <xf numFmtId="0" fontId="37" fillId="0" borderId="38" xfId="63" applyFont="1" applyFill="1" applyBorder="1" applyAlignment="1">
      <alignment horizontal="center" vertical="center" wrapText="1"/>
      <protection/>
    </xf>
    <xf numFmtId="0" fontId="31" fillId="0" borderId="0" xfId="63" applyFill="1" applyAlignment="1">
      <alignment vertical="center" wrapText="1"/>
      <protection/>
    </xf>
    <xf numFmtId="0" fontId="38" fillId="0" borderId="27" xfId="63" applyFont="1" applyFill="1" applyBorder="1" applyAlignment="1" applyProtection="1">
      <alignment horizontal="center" vertical="center" wrapText="1"/>
      <protection/>
    </xf>
    <xf numFmtId="0" fontId="38" fillId="0" borderId="28" xfId="63" applyFont="1" applyFill="1" applyBorder="1" applyAlignment="1" applyProtection="1">
      <alignment horizontal="center" vertical="center" wrapText="1"/>
      <protection/>
    </xf>
    <xf numFmtId="0" fontId="38" fillId="0" borderId="62" xfId="63" applyFont="1" applyFill="1" applyBorder="1" applyAlignment="1" applyProtection="1">
      <alignment horizontal="center" vertical="center" wrapText="1"/>
      <protection/>
    </xf>
    <xf numFmtId="0" fontId="36" fillId="0" borderId="65" xfId="63" applyFont="1" applyFill="1" applyBorder="1" applyAlignment="1">
      <alignment horizontal="center" vertical="center" wrapText="1"/>
      <protection/>
    </xf>
    <xf numFmtId="0" fontId="36" fillId="0" borderId="0" xfId="63" applyFont="1" applyFill="1" applyAlignment="1">
      <alignment horizontal="center" vertical="center" wrapText="1"/>
      <protection/>
    </xf>
    <xf numFmtId="0" fontId="35" fillId="0" borderId="66" xfId="63" applyFont="1" applyFill="1" applyBorder="1" applyAlignment="1" applyProtection="1">
      <alignment horizontal="center" vertical="center" wrapText="1"/>
      <protection/>
    </xf>
    <xf numFmtId="0" fontId="39" fillId="0" borderId="48" xfId="63" applyFont="1" applyFill="1" applyBorder="1" applyAlignment="1" applyProtection="1">
      <alignment horizontal="center" vertical="center" wrapText="1"/>
      <protection/>
    </xf>
    <xf numFmtId="0" fontId="38" fillId="0" borderId="54" xfId="63" applyFont="1" applyFill="1" applyBorder="1" applyAlignment="1" applyProtection="1">
      <alignment horizontal="center" vertical="center" wrapText="1"/>
      <protection/>
    </xf>
    <xf numFmtId="0" fontId="40" fillId="0" borderId="65" xfId="63" applyFont="1" applyFill="1" applyBorder="1" applyAlignment="1">
      <alignment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8" fillId="0" borderId="11" xfId="63" applyFont="1" applyFill="1" applyBorder="1" applyAlignment="1" applyProtection="1">
      <alignment horizontal="center" vertical="center" wrapText="1"/>
      <protection/>
    </xf>
    <xf numFmtId="49" fontId="33" fillId="0" borderId="12" xfId="63" applyNumberFormat="1" applyFont="1" applyFill="1" applyBorder="1" applyAlignment="1" applyProtection="1">
      <alignment horizontal="center" vertical="center" wrapText="1"/>
      <protection/>
    </xf>
    <xf numFmtId="0" fontId="33" fillId="0" borderId="12" xfId="71" applyFont="1" applyFill="1" applyBorder="1" applyAlignment="1" applyProtection="1">
      <alignment horizontal="left" vertical="center" wrapText="1" indent="1"/>
      <protection/>
    </xf>
    <xf numFmtId="165" fontId="33" fillId="0" borderId="39" xfId="63" applyNumberFormat="1" applyFont="1" applyFill="1" applyBorder="1" applyAlignment="1" applyProtection="1">
      <alignment vertical="center" wrapText="1"/>
      <protection locked="0"/>
    </xf>
    <xf numFmtId="0" fontId="38" fillId="0" borderId="16" xfId="63" applyFont="1" applyFill="1" applyBorder="1" applyAlignment="1" applyProtection="1">
      <alignment horizontal="center" vertical="center" wrapText="1"/>
      <protection/>
    </xf>
    <xf numFmtId="49" fontId="33" fillId="0" borderId="13" xfId="63" applyNumberFormat="1" applyFont="1" applyFill="1" applyBorder="1" applyAlignment="1" applyProtection="1">
      <alignment horizontal="center" vertical="center" wrapText="1"/>
      <protection/>
    </xf>
    <xf numFmtId="0" fontId="33" fillId="0" borderId="13" xfId="71" applyFont="1" applyFill="1" applyBorder="1" applyAlignment="1" applyProtection="1">
      <alignment horizontal="left" vertical="center" wrapText="1" indent="1"/>
      <protection/>
    </xf>
    <xf numFmtId="165" fontId="33" fillId="0" borderId="14" xfId="63" applyNumberFormat="1" applyFont="1" applyFill="1" applyBorder="1" applyAlignment="1" applyProtection="1">
      <alignment vertical="center" wrapText="1"/>
      <protection locked="0"/>
    </xf>
    <xf numFmtId="0" fontId="33" fillId="0" borderId="26" xfId="71" applyFont="1" applyFill="1" applyBorder="1" applyAlignment="1" applyProtection="1">
      <alignment horizontal="left" vertical="center" wrapText="1" indent="1"/>
      <protection/>
    </xf>
    <xf numFmtId="0" fontId="38" fillId="0" borderId="25" xfId="63" applyFont="1" applyFill="1" applyBorder="1" applyAlignment="1" applyProtection="1">
      <alignment horizontal="center" vertical="center" wrapText="1"/>
      <protection/>
    </xf>
    <xf numFmtId="165" fontId="33" fillId="0" borderId="46" xfId="63" applyNumberFormat="1" applyFont="1" applyFill="1" applyBorder="1" applyAlignment="1" applyProtection="1">
      <alignment vertical="center" wrapText="1"/>
      <protection locked="0"/>
    </xf>
    <xf numFmtId="0" fontId="41" fillId="0" borderId="65" xfId="63" applyFont="1" applyFill="1" applyBorder="1" applyAlignment="1">
      <alignment vertical="center" wrapText="1"/>
      <protection/>
    </xf>
    <xf numFmtId="0" fontId="41" fillId="0" borderId="0" xfId="63" applyFont="1" applyFill="1" applyAlignment="1">
      <alignment vertical="center" wrapText="1"/>
      <protection/>
    </xf>
    <xf numFmtId="0" fontId="38" fillId="0" borderId="42" xfId="63" applyFont="1" applyFill="1" applyBorder="1" applyAlignment="1" applyProtection="1">
      <alignment horizontal="center" vertical="center" wrapText="1"/>
      <protection/>
    </xf>
    <xf numFmtId="49" fontId="33" fillId="0" borderId="34" xfId="63" applyNumberFormat="1" applyFont="1" applyFill="1" applyBorder="1" applyAlignment="1" applyProtection="1">
      <alignment horizontal="center" vertical="center" wrapText="1"/>
      <protection/>
    </xf>
    <xf numFmtId="165" fontId="33" fillId="0" borderId="47" xfId="63" applyNumberFormat="1" applyFont="1" applyFill="1" applyBorder="1" applyAlignment="1" applyProtection="1">
      <alignment vertical="center" wrapText="1"/>
      <protection locked="0"/>
    </xf>
    <xf numFmtId="0" fontId="37" fillId="0" borderId="65" xfId="63" applyFont="1" applyFill="1" applyBorder="1" applyAlignment="1">
      <alignment vertical="center" wrapText="1"/>
      <protection/>
    </xf>
    <xf numFmtId="0" fontId="39" fillId="0" borderId="28" xfId="63" applyFont="1" applyFill="1" applyBorder="1" applyAlignment="1" applyProtection="1">
      <alignment horizontal="center" vertical="center" wrapText="1"/>
      <protection/>
    </xf>
    <xf numFmtId="0" fontId="38" fillId="0" borderId="28" xfId="63" applyFont="1" applyFill="1" applyBorder="1" applyAlignment="1" applyProtection="1">
      <alignment horizontal="left" vertical="center" wrapText="1" indent="1"/>
      <protection/>
    </xf>
    <xf numFmtId="165" fontId="38" fillId="0" borderId="48" xfId="63" applyNumberFormat="1" applyFont="1" applyFill="1" applyBorder="1" applyAlignment="1" applyProtection="1">
      <alignment vertical="center" wrapText="1"/>
      <protection/>
    </xf>
    <xf numFmtId="0" fontId="38" fillId="0" borderId="65" xfId="63" applyFont="1" applyFill="1" applyBorder="1" applyAlignment="1">
      <alignment vertical="center" wrapText="1"/>
      <protection/>
    </xf>
    <xf numFmtId="0" fontId="38" fillId="0" borderId="44" xfId="63" applyFont="1" applyFill="1" applyBorder="1" applyAlignment="1" applyProtection="1">
      <alignment horizontal="center" vertical="center" wrapText="1"/>
      <protection/>
    </xf>
    <xf numFmtId="49" fontId="33" fillId="0" borderId="19" xfId="63" applyNumberFormat="1" applyFont="1" applyFill="1" applyBorder="1" applyAlignment="1" applyProtection="1">
      <alignment horizontal="center" vertical="center" wrapText="1"/>
      <protection/>
    </xf>
    <xf numFmtId="0" fontId="33" fillId="0" borderId="19" xfId="71" applyFont="1" applyFill="1" applyBorder="1" applyAlignment="1" applyProtection="1">
      <alignment horizontal="left" vertical="center" wrapText="1" indent="1"/>
      <protection/>
    </xf>
    <xf numFmtId="165" fontId="33" fillId="0" borderId="36" xfId="63" applyNumberFormat="1" applyFont="1" applyFill="1" applyBorder="1" applyAlignment="1" applyProtection="1">
      <alignment vertical="center" wrapText="1"/>
      <protection locked="0"/>
    </xf>
    <xf numFmtId="0" fontId="33" fillId="0" borderId="34" xfId="71" applyFont="1" applyFill="1" applyBorder="1" applyAlignment="1" applyProtection="1">
      <alignment horizontal="left" vertical="center" wrapText="1" indent="1"/>
      <protection/>
    </xf>
    <xf numFmtId="0" fontId="38" fillId="0" borderId="27" xfId="63" applyFont="1" applyFill="1" applyBorder="1" applyAlignment="1" applyProtection="1">
      <alignment horizontal="center" vertical="center" wrapText="1"/>
      <protection/>
    </xf>
    <xf numFmtId="0" fontId="38" fillId="0" borderId="28" xfId="71" applyFont="1" applyFill="1" applyBorder="1" applyAlignment="1" applyProtection="1">
      <alignment horizontal="left" vertical="center" wrapText="1" indent="1"/>
      <protection/>
    </xf>
    <xf numFmtId="165" fontId="38" fillId="0" borderId="48" xfId="63" applyNumberFormat="1" applyFont="1" applyFill="1" applyBorder="1" applyAlignment="1" applyProtection="1">
      <alignment vertical="center" wrapText="1"/>
      <protection locked="0"/>
    </xf>
    <xf numFmtId="0" fontId="39" fillId="0" borderId="49" xfId="63" applyFont="1" applyFill="1" applyBorder="1" applyAlignment="1" applyProtection="1">
      <alignment horizontal="center" vertical="center" wrapText="1"/>
      <protection/>
    </xf>
    <xf numFmtId="49" fontId="38" fillId="0" borderId="28" xfId="71" applyNumberFormat="1" applyFont="1" applyFill="1" applyBorder="1" applyAlignment="1" applyProtection="1">
      <alignment horizontal="left" vertical="center" wrapText="1" indent="1"/>
      <protection/>
    </xf>
    <xf numFmtId="49" fontId="33" fillId="0" borderId="19" xfId="71" applyNumberFormat="1" applyFont="1" applyFill="1" applyBorder="1" applyAlignment="1" applyProtection="1">
      <alignment horizontal="left" vertical="center" wrapText="1" indent="1"/>
      <protection/>
    </xf>
    <xf numFmtId="0" fontId="33" fillId="0" borderId="19" xfId="71" applyFont="1" applyFill="1" applyBorder="1" applyAlignment="1" applyProtection="1">
      <alignment horizontal="left" vertical="center" wrapText="1" indent="1"/>
      <protection/>
    </xf>
    <xf numFmtId="165" fontId="38" fillId="0" borderId="46" xfId="63" applyNumberFormat="1" applyFont="1" applyFill="1" applyBorder="1" applyAlignment="1" applyProtection="1">
      <alignment vertical="center" wrapText="1"/>
      <protection locked="0"/>
    </xf>
    <xf numFmtId="49" fontId="33" fillId="0" borderId="34" xfId="71" applyNumberFormat="1" applyFont="1" applyFill="1" applyBorder="1" applyAlignment="1" applyProtection="1">
      <alignment horizontal="left" vertical="center" wrapText="1" indent="1"/>
      <protection/>
    </xf>
    <xf numFmtId="0" fontId="33" fillId="0" borderId="26" xfId="71" applyFont="1" applyFill="1" applyBorder="1" applyAlignment="1" applyProtection="1">
      <alignment horizontal="left" vertical="center" wrapText="1" indent="1"/>
      <protection/>
    </xf>
    <xf numFmtId="165" fontId="38" fillId="0" borderId="47" xfId="63" applyNumberFormat="1" applyFont="1" applyFill="1" applyBorder="1" applyAlignment="1" applyProtection="1">
      <alignment vertical="center" wrapText="1"/>
      <protection locked="0"/>
    </xf>
    <xf numFmtId="0" fontId="28" fillId="0" borderId="27" xfId="63" applyFont="1" applyBorder="1" applyAlignment="1" applyProtection="1">
      <alignment horizontal="center" vertical="center" wrapText="1"/>
      <protection/>
    </xf>
    <xf numFmtId="0" fontId="42" fillId="0" borderId="28" xfId="63" applyFont="1" applyBorder="1" applyAlignment="1" applyProtection="1">
      <alignment horizontal="center" wrapText="1"/>
      <protection/>
    </xf>
    <xf numFmtId="0" fontId="42" fillId="0" borderId="49" xfId="63" applyFont="1" applyBorder="1" applyAlignment="1" applyProtection="1">
      <alignment horizontal="center" wrapText="1"/>
      <protection/>
    </xf>
    <xf numFmtId="0" fontId="38" fillId="0" borderId="49" xfId="71" applyFont="1" applyFill="1" applyBorder="1" applyAlignment="1" applyProtection="1">
      <alignment horizontal="left" vertical="center" wrapText="1" indent="1"/>
      <protection/>
    </xf>
    <xf numFmtId="0" fontId="43" fillId="0" borderId="49" xfId="63" applyFont="1" applyBorder="1" applyAlignment="1" applyProtection="1">
      <alignment horizontal="center" wrapText="1"/>
      <protection/>
    </xf>
    <xf numFmtId="0" fontId="44" fillId="0" borderId="49" xfId="63" applyFont="1" applyBorder="1" applyAlignment="1" applyProtection="1">
      <alignment horizontal="left" wrapText="1" indent="1"/>
      <protection/>
    </xf>
    <xf numFmtId="0" fontId="33" fillId="0" borderId="24" xfId="63" applyFont="1" applyFill="1" applyBorder="1" applyAlignment="1" applyProtection="1">
      <alignment horizontal="center" vertical="center" wrapText="1"/>
      <protection/>
    </xf>
    <xf numFmtId="0" fontId="33" fillId="0" borderId="0" xfId="63" applyFont="1" applyFill="1" applyBorder="1" applyAlignment="1" applyProtection="1">
      <alignment horizontal="center" vertical="center" wrapText="1"/>
      <protection/>
    </xf>
    <xf numFmtId="0" fontId="35" fillId="0" borderId="0" xfId="63" applyFont="1" applyFill="1" applyBorder="1" applyAlignment="1" applyProtection="1">
      <alignment horizontal="left" vertical="center" wrapText="1" indent="1"/>
      <protection/>
    </xf>
    <xf numFmtId="0" fontId="33" fillId="0" borderId="24" xfId="63" applyFont="1" applyFill="1" applyBorder="1" applyAlignment="1" applyProtection="1">
      <alignment horizontal="left" vertical="center" wrapText="1"/>
      <protection/>
    </xf>
    <xf numFmtId="0" fontId="33" fillId="0" borderId="0" xfId="63" applyFont="1" applyFill="1" applyBorder="1" applyAlignment="1" applyProtection="1">
      <alignment vertical="center" wrapText="1"/>
      <protection/>
    </xf>
    <xf numFmtId="0" fontId="38" fillId="0" borderId="65" xfId="63" applyFont="1" applyFill="1" applyBorder="1" applyAlignment="1">
      <alignment horizontal="center" vertical="center" wrapText="1"/>
      <protection/>
    </xf>
    <xf numFmtId="0" fontId="38" fillId="0" borderId="28" xfId="71" applyFont="1" applyFill="1" applyBorder="1" applyAlignment="1" applyProtection="1">
      <alignment horizontal="left" vertical="center" wrapText="1" indent="1"/>
      <protection/>
    </xf>
    <xf numFmtId="0" fontId="38" fillId="0" borderId="28" xfId="71" applyFont="1" applyFill="1" applyBorder="1" applyAlignment="1" applyProtection="1">
      <alignment vertical="center" wrapText="1"/>
      <protection/>
    </xf>
    <xf numFmtId="0" fontId="45" fillId="0" borderId="0" xfId="63" applyFont="1" applyFill="1" applyAlignment="1">
      <alignment vertical="center" wrapText="1"/>
      <protection/>
    </xf>
    <xf numFmtId="0" fontId="38" fillId="0" borderId="44" xfId="63" applyFont="1" applyFill="1" applyBorder="1" applyAlignment="1" applyProtection="1">
      <alignment horizontal="center" vertical="center" wrapText="1"/>
      <protection/>
    </xf>
    <xf numFmtId="0" fontId="38" fillId="0" borderId="16" xfId="63" applyFont="1" applyFill="1" applyBorder="1" applyAlignment="1" applyProtection="1">
      <alignment horizontal="center" vertical="center" wrapText="1"/>
      <protection/>
    </xf>
    <xf numFmtId="49" fontId="33" fillId="0" borderId="13" xfId="71" applyNumberFormat="1" applyFont="1" applyFill="1" applyBorder="1" applyAlignment="1" applyProtection="1">
      <alignment horizontal="left" vertical="center" wrapText="1" indent="1"/>
      <protection/>
    </xf>
    <xf numFmtId="0" fontId="38" fillId="0" borderId="42" xfId="63" applyFont="1" applyFill="1" applyBorder="1" applyAlignment="1" applyProtection="1">
      <alignment horizontal="center" vertical="center" wrapText="1"/>
      <protection/>
    </xf>
    <xf numFmtId="0" fontId="38" fillId="0" borderId="27" xfId="71" applyFont="1" applyFill="1" applyBorder="1" applyAlignment="1" applyProtection="1">
      <alignment horizontal="left" vertical="center" wrapText="1" indent="1"/>
      <protection/>
    </xf>
    <xf numFmtId="0" fontId="33" fillId="0" borderId="28" xfId="63" applyFont="1" applyFill="1" applyBorder="1" applyAlignment="1" applyProtection="1">
      <alignment horizontal="center" vertical="center" wrapText="1"/>
      <protection/>
    </xf>
    <xf numFmtId="0" fontId="35" fillId="0" borderId="28" xfId="63" applyFont="1" applyFill="1" applyBorder="1" applyAlignment="1" applyProtection="1">
      <alignment horizontal="left" vertical="center" wrapText="1" indent="1"/>
      <protection/>
    </xf>
    <xf numFmtId="0" fontId="31" fillId="0" borderId="24" xfId="63" applyFill="1" applyBorder="1" applyAlignment="1" applyProtection="1">
      <alignment horizontal="left" vertical="center" wrapText="1"/>
      <protection/>
    </xf>
    <xf numFmtId="0" fontId="31" fillId="0" borderId="0" xfId="63" applyFill="1" applyBorder="1" applyAlignment="1" applyProtection="1">
      <alignment vertical="center" wrapText="1"/>
      <protection/>
    </xf>
    <xf numFmtId="0" fontId="37" fillId="0" borderId="54" xfId="63" applyFont="1" applyFill="1" applyBorder="1" applyAlignment="1" applyProtection="1">
      <alignment horizontal="left" vertical="center"/>
      <protection/>
    </xf>
    <xf numFmtId="0" fontId="31" fillId="0" borderId="54" xfId="63" applyFont="1" applyFill="1" applyBorder="1" applyAlignment="1" applyProtection="1">
      <alignment vertical="center" wrapText="1"/>
      <protection/>
    </xf>
    <xf numFmtId="0" fontId="37" fillId="0" borderId="49" xfId="63" applyFont="1" applyFill="1" applyBorder="1" applyAlignment="1" applyProtection="1">
      <alignment vertical="center" wrapText="1"/>
      <protection/>
    </xf>
    <xf numFmtId="0" fontId="38" fillId="0" borderId="48" xfId="63" applyFont="1" applyFill="1" applyBorder="1" applyAlignment="1" applyProtection="1">
      <alignment horizontal="right" vertical="center" wrapText="1"/>
      <protection/>
    </xf>
    <xf numFmtId="0" fontId="37" fillId="0" borderId="27" xfId="63" applyFont="1" applyFill="1" applyBorder="1" applyAlignment="1" applyProtection="1">
      <alignment horizontal="left" vertical="center"/>
      <protection/>
    </xf>
    <xf numFmtId="0" fontId="31" fillId="0" borderId="66" xfId="63" applyFont="1" applyFill="1" applyBorder="1" applyAlignment="1" applyProtection="1">
      <alignment vertical="center" wrapText="1"/>
      <protection/>
    </xf>
    <xf numFmtId="0" fontId="37" fillId="0" borderId="48" xfId="63" applyFont="1" applyFill="1" applyBorder="1" applyAlignment="1" applyProtection="1">
      <alignment horizontal="center" vertical="center" wrapText="1"/>
      <protection/>
    </xf>
    <xf numFmtId="0" fontId="31" fillId="0" borderId="67" xfId="63" applyFill="1" applyBorder="1" applyAlignment="1">
      <alignment vertical="center" wrapText="1"/>
      <protection/>
    </xf>
    <xf numFmtId="0" fontId="31" fillId="0" borderId="0" xfId="63" applyFill="1" applyAlignment="1">
      <alignment horizontal="left" vertical="center" wrapText="1"/>
      <protection/>
    </xf>
    <xf numFmtId="165" fontId="32" fillId="0" borderId="0" xfId="64" applyNumberFormat="1" applyFont="1" applyFill="1" applyAlignment="1" applyProtection="1">
      <alignment horizontal="left" vertical="center" wrapText="1"/>
      <protection/>
    </xf>
    <xf numFmtId="165" fontId="32" fillId="0" borderId="0" xfId="64" applyNumberFormat="1" applyFont="1" applyFill="1" applyAlignment="1" applyProtection="1">
      <alignment vertical="center" wrapText="1"/>
      <protection/>
    </xf>
    <xf numFmtId="165" fontId="32" fillId="0" borderId="0" xfId="64" applyNumberFormat="1" applyFont="1" applyFill="1" applyAlignment="1">
      <alignment vertical="center" wrapText="1"/>
      <protection/>
    </xf>
    <xf numFmtId="0" fontId="36" fillId="0" borderId="0" xfId="64" applyFont="1" applyFill="1" applyAlignment="1">
      <alignment vertical="center"/>
      <protection/>
    </xf>
    <xf numFmtId="0" fontId="35" fillId="0" borderId="64" xfId="64" applyFont="1" applyFill="1" applyBorder="1" applyAlignment="1" applyProtection="1">
      <alignment vertical="center"/>
      <protection/>
    </xf>
    <xf numFmtId="0" fontId="35" fillId="0" borderId="43" xfId="64" applyFont="1" applyFill="1" applyBorder="1" applyAlignment="1" applyProtection="1">
      <alignment vertical="center"/>
      <protection/>
    </xf>
    <xf numFmtId="0" fontId="35" fillId="0" borderId="0" xfId="64" applyFont="1" applyFill="1" applyAlignment="1" applyProtection="1">
      <alignment vertical="center"/>
      <protection/>
    </xf>
    <xf numFmtId="0" fontId="37" fillId="0" borderId="0" xfId="64" applyFont="1" applyFill="1" applyAlignment="1">
      <alignment vertical="center"/>
      <protection/>
    </xf>
    <xf numFmtId="0" fontId="35" fillId="0" borderId="54" xfId="64" applyFont="1" applyFill="1" applyBorder="1" applyAlignment="1" applyProtection="1">
      <alignment horizontal="center" vertical="center" wrapText="1"/>
      <protection/>
    </xf>
    <xf numFmtId="0" fontId="35" fillId="0" borderId="28" xfId="64" applyFont="1" applyFill="1" applyBorder="1" applyAlignment="1" applyProtection="1">
      <alignment horizontal="center" vertical="center" wrapText="1"/>
      <protection/>
    </xf>
    <xf numFmtId="0" fontId="35" fillId="0" borderId="48" xfId="64" applyFont="1" applyFill="1" applyBorder="1" applyAlignment="1" applyProtection="1">
      <alignment horizontal="center" vertical="center" wrapText="1"/>
      <protection/>
    </xf>
    <xf numFmtId="0" fontId="37" fillId="0" borderId="51" xfId="64" applyFont="1" applyFill="1" applyBorder="1" applyAlignment="1">
      <alignment horizontal="center" vertical="center" wrapText="1"/>
      <protection/>
    </xf>
    <xf numFmtId="0" fontId="31" fillId="0" borderId="0" xfId="64" applyFill="1" applyAlignment="1">
      <alignment vertical="center" wrapText="1"/>
      <protection/>
    </xf>
    <xf numFmtId="0" fontId="38" fillId="0" borderId="27" xfId="64" applyFont="1" applyFill="1" applyBorder="1" applyAlignment="1" applyProtection="1">
      <alignment horizontal="center" vertical="center" wrapText="1"/>
      <protection/>
    </xf>
    <xf numFmtId="0" fontId="38" fillId="0" borderId="28" xfId="64" applyFont="1" applyFill="1" applyBorder="1" applyAlignment="1" applyProtection="1">
      <alignment horizontal="center" vertical="center" wrapText="1"/>
      <protection/>
    </xf>
    <xf numFmtId="0" fontId="38" fillId="0" borderId="62" xfId="64" applyFont="1" applyFill="1" applyBorder="1" applyAlignment="1" applyProtection="1">
      <alignment horizontal="center" vertical="center" wrapText="1"/>
      <protection/>
    </xf>
    <xf numFmtId="0" fontId="36" fillId="0" borderId="68" xfId="64" applyFont="1" applyFill="1" applyBorder="1" applyAlignment="1">
      <alignment horizontal="center" vertical="center" wrapText="1"/>
      <protection/>
    </xf>
    <xf numFmtId="0" fontId="36" fillId="0" borderId="0" xfId="64" applyFont="1" applyFill="1" applyAlignment="1">
      <alignment horizontal="center" vertical="center" wrapText="1"/>
      <protection/>
    </xf>
    <xf numFmtId="0" fontId="35" fillId="0" borderId="66" xfId="64" applyFont="1" applyFill="1" applyBorder="1" applyAlignment="1" applyProtection="1">
      <alignment horizontal="center" vertical="center" wrapText="1"/>
      <protection/>
    </xf>
    <xf numFmtId="0" fontId="36" fillId="0" borderId="65" xfId="64" applyFont="1" applyFill="1" applyBorder="1" applyAlignment="1">
      <alignment horizontal="center" vertical="center" wrapText="1"/>
      <protection/>
    </xf>
    <xf numFmtId="0" fontId="39" fillId="0" borderId="48" xfId="64" applyFont="1" applyFill="1" applyBorder="1" applyAlignment="1" applyProtection="1">
      <alignment horizontal="center" vertical="center" wrapText="1"/>
      <protection/>
    </xf>
    <xf numFmtId="0" fontId="38" fillId="0" borderId="54" xfId="64" applyFont="1" applyFill="1" applyBorder="1" applyAlignment="1" applyProtection="1">
      <alignment horizontal="center" vertical="center" wrapText="1"/>
      <protection/>
    </xf>
    <xf numFmtId="0" fontId="40" fillId="0" borderId="65" xfId="64" applyFont="1" applyFill="1" applyBorder="1" applyAlignment="1">
      <alignment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8" fillId="0" borderId="11" xfId="64" applyFont="1" applyFill="1" applyBorder="1" applyAlignment="1" applyProtection="1">
      <alignment horizontal="center" vertical="center" wrapText="1"/>
      <protection/>
    </xf>
    <xf numFmtId="49" fontId="33" fillId="0" borderId="12" xfId="64" applyNumberFormat="1" applyFont="1" applyFill="1" applyBorder="1" applyAlignment="1" applyProtection="1">
      <alignment horizontal="center" vertical="center" wrapText="1"/>
      <protection/>
    </xf>
    <xf numFmtId="165" fontId="33" fillId="0" borderId="39" xfId="64" applyNumberFormat="1" applyFont="1" applyFill="1" applyBorder="1" applyAlignment="1" applyProtection="1">
      <alignment vertical="center" wrapText="1"/>
      <protection locked="0"/>
    </xf>
    <xf numFmtId="0" fontId="38" fillId="0" borderId="16" xfId="64" applyFont="1" applyFill="1" applyBorder="1" applyAlignment="1" applyProtection="1">
      <alignment horizontal="center" vertical="center" wrapText="1"/>
      <protection/>
    </xf>
    <xf numFmtId="49" fontId="33" fillId="0" borderId="13" xfId="64" applyNumberFormat="1" applyFont="1" applyFill="1" applyBorder="1" applyAlignment="1" applyProtection="1">
      <alignment horizontal="center" vertical="center" wrapText="1"/>
      <protection/>
    </xf>
    <xf numFmtId="165" fontId="33" fillId="0" borderId="14" xfId="64" applyNumberFormat="1" applyFont="1" applyFill="1" applyBorder="1" applyAlignment="1" applyProtection="1">
      <alignment vertical="center" wrapText="1"/>
      <protection locked="0"/>
    </xf>
    <xf numFmtId="0" fontId="38" fillId="0" borderId="25" xfId="64" applyFont="1" applyFill="1" applyBorder="1" applyAlignment="1" applyProtection="1">
      <alignment horizontal="center" vertical="center" wrapText="1"/>
      <protection/>
    </xf>
    <xf numFmtId="165" fontId="33" fillId="0" borderId="46" xfId="64" applyNumberFormat="1" applyFont="1" applyFill="1" applyBorder="1" applyAlignment="1" applyProtection="1">
      <alignment vertical="center" wrapText="1"/>
      <protection locked="0"/>
    </xf>
    <xf numFmtId="0" fontId="41" fillId="0" borderId="65" xfId="64" applyFont="1" applyFill="1" applyBorder="1" applyAlignment="1">
      <alignment vertical="center" wrapText="1"/>
      <protection/>
    </xf>
    <xf numFmtId="0" fontId="41" fillId="0" borderId="0" xfId="64" applyFont="1" applyFill="1" applyAlignment="1">
      <alignment vertical="center" wrapText="1"/>
      <protection/>
    </xf>
    <xf numFmtId="0" fontId="38" fillId="0" borderId="42" xfId="64" applyFont="1" applyFill="1" applyBorder="1" applyAlignment="1" applyProtection="1">
      <alignment horizontal="center" vertical="center" wrapText="1"/>
      <protection/>
    </xf>
    <xf numFmtId="49" fontId="33" fillId="0" borderId="34" xfId="64" applyNumberFormat="1" applyFont="1" applyFill="1" applyBorder="1" applyAlignment="1" applyProtection="1">
      <alignment horizontal="center" vertical="center" wrapText="1"/>
      <protection/>
    </xf>
    <xf numFmtId="165" fontId="33" fillId="0" borderId="47" xfId="64" applyNumberFormat="1" applyFont="1" applyFill="1" applyBorder="1" applyAlignment="1" applyProtection="1">
      <alignment vertical="center" wrapText="1"/>
      <protection locked="0"/>
    </xf>
    <xf numFmtId="0" fontId="41" fillId="0" borderId="69" xfId="64" applyFont="1" applyFill="1" applyBorder="1" applyAlignment="1">
      <alignment vertical="center" wrapText="1"/>
      <protection/>
    </xf>
    <xf numFmtId="0" fontId="39" fillId="0" borderId="28" xfId="64" applyFont="1" applyFill="1" applyBorder="1" applyAlignment="1" applyProtection="1">
      <alignment horizontal="center" vertical="center" wrapText="1"/>
      <protection/>
    </xf>
    <xf numFmtId="0" fontId="38" fillId="0" borderId="28" xfId="64" applyFont="1" applyFill="1" applyBorder="1" applyAlignment="1" applyProtection="1">
      <alignment horizontal="left" vertical="center" wrapText="1" indent="1"/>
      <protection/>
    </xf>
    <xf numFmtId="165" fontId="38" fillId="0" borderId="48" xfId="64" applyNumberFormat="1" applyFont="1" applyFill="1" applyBorder="1" applyAlignment="1" applyProtection="1">
      <alignment vertical="center" wrapText="1"/>
      <protection/>
    </xf>
    <xf numFmtId="0" fontId="38" fillId="0" borderId="51" xfId="64" applyFont="1" applyFill="1" applyBorder="1" applyAlignment="1">
      <alignment vertical="center" wrapText="1"/>
      <protection/>
    </xf>
    <xf numFmtId="0" fontId="38" fillId="0" borderId="44" xfId="64" applyFont="1" applyFill="1" applyBorder="1" applyAlignment="1" applyProtection="1">
      <alignment horizontal="center" vertical="center" wrapText="1"/>
      <protection/>
    </xf>
    <xf numFmtId="49" fontId="33" fillId="0" borderId="19" xfId="64" applyNumberFormat="1" applyFont="1" applyFill="1" applyBorder="1" applyAlignment="1" applyProtection="1">
      <alignment horizontal="center" vertical="center" wrapText="1"/>
      <protection/>
    </xf>
    <xf numFmtId="165" fontId="33" fillId="0" borderId="36" xfId="64" applyNumberFormat="1" applyFont="1" applyFill="1" applyBorder="1" applyAlignment="1" applyProtection="1">
      <alignment vertical="center" wrapText="1"/>
      <protection locked="0"/>
    </xf>
    <xf numFmtId="0" fontId="38" fillId="0" borderId="68" xfId="64" applyFont="1" applyFill="1" applyBorder="1" applyAlignment="1">
      <alignment vertical="center" wrapText="1"/>
      <protection/>
    </xf>
    <xf numFmtId="0" fontId="38" fillId="0" borderId="65" xfId="64" applyFont="1" applyFill="1" applyBorder="1" applyAlignment="1">
      <alignment vertical="center" wrapText="1"/>
      <protection/>
    </xf>
    <xf numFmtId="0" fontId="38" fillId="0" borderId="27" xfId="64" applyFont="1" applyFill="1" applyBorder="1" applyAlignment="1" applyProtection="1">
      <alignment horizontal="center" vertical="center" wrapText="1"/>
      <protection/>
    </xf>
    <xf numFmtId="165" fontId="38" fillId="0" borderId="48" xfId="64" applyNumberFormat="1" applyFont="1" applyFill="1" applyBorder="1" applyAlignment="1" applyProtection="1">
      <alignment vertical="center" wrapText="1"/>
      <protection locked="0"/>
    </xf>
    <xf numFmtId="0" fontId="39" fillId="0" borderId="49" xfId="64" applyFont="1" applyFill="1" applyBorder="1" applyAlignment="1" applyProtection="1">
      <alignment horizontal="center" vertical="center" wrapText="1"/>
      <protection/>
    </xf>
    <xf numFmtId="165" fontId="38" fillId="0" borderId="46" xfId="64" applyNumberFormat="1" applyFont="1" applyFill="1" applyBorder="1" applyAlignment="1" applyProtection="1">
      <alignment vertical="center" wrapText="1"/>
      <protection locked="0"/>
    </xf>
    <xf numFmtId="165" fontId="38" fillId="0" borderId="47" xfId="64" applyNumberFormat="1" applyFont="1" applyFill="1" applyBorder="1" applyAlignment="1" applyProtection="1">
      <alignment vertical="center" wrapText="1"/>
      <protection locked="0"/>
    </xf>
    <xf numFmtId="0" fontId="28" fillId="0" borderId="27" xfId="64" applyFont="1" applyBorder="1" applyAlignment="1" applyProtection="1">
      <alignment horizontal="center" vertical="center" wrapText="1"/>
      <protection/>
    </xf>
    <xf numFmtId="0" fontId="42" fillId="0" borderId="28" xfId="64" applyFont="1" applyBorder="1" applyAlignment="1" applyProtection="1">
      <alignment horizontal="center" wrapText="1"/>
      <protection/>
    </xf>
    <xf numFmtId="0" fontId="42" fillId="0" borderId="49" xfId="64" applyFont="1" applyBorder="1" applyAlignment="1" applyProtection="1">
      <alignment horizontal="center" wrapText="1"/>
      <protection/>
    </xf>
    <xf numFmtId="0" fontId="38" fillId="0" borderId="69" xfId="64" applyFont="1" applyFill="1" applyBorder="1" applyAlignment="1">
      <alignment vertical="center" wrapText="1"/>
      <protection/>
    </xf>
    <xf numFmtId="0" fontId="43" fillId="0" borderId="49" xfId="64" applyFont="1" applyBorder="1" applyAlignment="1" applyProtection="1">
      <alignment horizontal="center" wrapText="1"/>
      <protection/>
    </xf>
    <xf numFmtId="0" fontId="44" fillId="0" borderId="49" xfId="64" applyFont="1" applyBorder="1" applyAlignment="1" applyProtection="1">
      <alignment horizontal="left" wrapText="1" indent="1"/>
      <protection/>
    </xf>
    <xf numFmtId="0" fontId="33" fillId="0" borderId="24" xfId="64" applyFont="1" applyFill="1" applyBorder="1" applyAlignment="1" applyProtection="1">
      <alignment horizontal="center" vertical="center" wrapText="1"/>
      <protection/>
    </xf>
    <xf numFmtId="0" fontId="33" fillId="0" borderId="0" xfId="64" applyFont="1" applyFill="1" applyBorder="1" applyAlignment="1" applyProtection="1">
      <alignment horizontal="center" vertical="center" wrapText="1"/>
      <protection/>
    </xf>
    <xf numFmtId="0" fontId="35" fillId="0" borderId="0" xfId="64" applyFont="1" applyFill="1" applyBorder="1" applyAlignment="1" applyProtection="1">
      <alignment horizontal="left" vertical="center" wrapText="1" indent="1"/>
      <protection/>
    </xf>
    <xf numFmtId="0" fontId="33" fillId="0" borderId="24" xfId="64" applyFont="1" applyFill="1" applyBorder="1" applyAlignment="1" applyProtection="1">
      <alignment horizontal="left" vertical="center" wrapText="1"/>
      <protection/>
    </xf>
    <xf numFmtId="0" fontId="33" fillId="0" borderId="0" xfId="64" applyFont="1" applyFill="1" applyBorder="1" applyAlignment="1" applyProtection="1">
      <alignment vertical="center" wrapText="1"/>
      <protection/>
    </xf>
    <xf numFmtId="0" fontId="38" fillId="0" borderId="69" xfId="64" applyFont="1" applyFill="1" applyBorder="1" applyAlignment="1">
      <alignment horizontal="center" vertical="center" wrapText="1"/>
      <protection/>
    </xf>
    <xf numFmtId="0" fontId="38" fillId="0" borderId="48" xfId="71" applyFont="1" applyFill="1" applyBorder="1" applyAlignment="1" applyProtection="1">
      <alignment vertical="center" wrapText="1"/>
      <protection/>
    </xf>
    <xf numFmtId="165" fontId="38" fillId="0" borderId="54" xfId="64" applyNumberFormat="1" applyFont="1" applyFill="1" applyBorder="1" applyAlignment="1" applyProtection="1">
      <alignment vertical="center" wrapText="1"/>
      <protection/>
    </xf>
    <xf numFmtId="0" fontId="45" fillId="0" borderId="0" xfId="64" applyFont="1" applyFill="1" applyAlignment="1">
      <alignment vertical="center" wrapText="1"/>
      <protection/>
    </xf>
    <xf numFmtId="0" fontId="38" fillId="0" borderId="44" xfId="64" applyFont="1" applyFill="1" applyBorder="1" applyAlignment="1" applyProtection="1">
      <alignment horizontal="center" vertical="center" wrapText="1"/>
      <protection/>
    </xf>
    <xf numFmtId="0" fontId="38" fillId="0" borderId="16" xfId="64" applyFont="1" applyFill="1" applyBorder="1" applyAlignment="1" applyProtection="1">
      <alignment horizontal="center" vertical="center" wrapText="1"/>
      <protection/>
    </xf>
    <xf numFmtId="0" fontId="38" fillId="0" borderId="42" xfId="64" applyFont="1" applyFill="1" applyBorder="1" applyAlignment="1" applyProtection="1">
      <alignment horizontal="center" vertical="center" wrapText="1"/>
      <protection/>
    </xf>
    <xf numFmtId="0" fontId="33" fillId="0" borderId="28" xfId="64" applyFont="1" applyFill="1" applyBorder="1" applyAlignment="1" applyProtection="1">
      <alignment horizontal="center" vertical="center" wrapText="1"/>
      <protection/>
    </xf>
    <xf numFmtId="0" fontId="35" fillId="0" borderId="28" xfId="64" applyFont="1" applyFill="1" applyBorder="1" applyAlignment="1" applyProtection="1">
      <alignment horizontal="left" vertical="center" wrapText="1" indent="1"/>
      <protection/>
    </xf>
    <xf numFmtId="0" fontId="31" fillId="0" borderId="24" xfId="64" applyFill="1" applyBorder="1" applyAlignment="1" applyProtection="1">
      <alignment horizontal="left" vertical="center" wrapText="1"/>
      <protection/>
    </xf>
    <xf numFmtId="0" fontId="31" fillId="0" borderId="0" xfId="64" applyFill="1" applyBorder="1" applyAlignment="1" applyProtection="1">
      <alignment vertical="center" wrapText="1"/>
      <protection/>
    </xf>
    <xf numFmtId="0" fontId="38" fillId="0" borderId="52" xfId="64" applyFont="1" applyFill="1" applyBorder="1" applyAlignment="1">
      <alignment vertical="center" wrapText="1"/>
      <protection/>
    </xf>
    <xf numFmtId="0" fontId="37" fillId="0" borderId="54" xfId="64" applyFont="1" applyFill="1" applyBorder="1" applyAlignment="1" applyProtection="1">
      <alignment horizontal="left" vertical="center"/>
      <protection/>
    </xf>
    <xf numFmtId="0" fontId="31" fillId="0" borderId="54" xfId="64" applyFont="1" applyFill="1" applyBorder="1" applyAlignment="1" applyProtection="1">
      <alignment vertical="center" wrapText="1"/>
      <protection/>
    </xf>
    <xf numFmtId="0" fontId="37" fillId="0" borderId="49" xfId="64" applyFont="1" applyFill="1" applyBorder="1" applyAlignment="1" applyProtection="1">
      <alignment vertical="center" wrapText="1"/>
      <protection/>
    </xf>
    <xf numFmtId="0" fontId="38" fillId="0" borderId="48" xfId="64" applyFont="1" applyFill="1" applyBorder="1" applyAlignment="1" applyProtection="1">
      <alignment horizontal="right" vertical="center" wrapText="1"/>
      <protection/>
    </xf>
    <xf numFmtId="0" fontId="37" fillId="0" borderId="27" xfId="64" applyFont="1" applyFill="1" applyBorder="1" applyAlignment="1" applyProtection="1">
      <alignment horizontal="left" vertical="center"/>
      <protection/>
    </xf>
    <xf numFmtId="0" fontId="31" fillId="0" borderId="66" xfId="64" applyFont="1" applyFill="1" applyBorder="1" applyAlignment="1" applyProtection="1">
      <alignment vertical="center" wrapText="1"/>
      <protection/>
    </xf>
    <xf numFmtId="0" fontId="37" fillId="0" borderId="48" xfId="64" applyFont="1" applyFill="1" applyBorder="1" applyAlignment="1" applyProtection="1">
      <alignment horizontal="center" vertical="center" wrapText="1"/>
      <protection/>
    </xf>
    <xf numFmtId="0" fontId="31" fillId="0" borderId="56" xfId="64" applyFill="1" applyBorder="1" applyAlignment="1">
      <alignment vertical="center" wrapText="1"/>
      <protection/>
    </xf>
    <xf numFmtId="0" fontId="31" fillId="0" borderId="0" xfId="64" applyFill="1" applyAlignment="1">
      <alignment horizontal="left" vertical="center" wrapText="1"/>
      <protection/>
    </xf>
    <xf numFmtId="3" fontId="26" fillId="0" borderId="39" xfId="69" applyNumberFormat="1" applyFont="1" applyFill="1" applyBorder="1" applyAlignment="1">
      <alignment vertical="center" wrapText="1"/>
      <protection/>
    </xf>
    <xf numFmtId="3" fontId="26" fillId="0" borderId="14" xfId="69" applyNumberFormat="1" applyFont="1" applyFill="1" applyBorder="1" applyAlignment="1">
      <alignment vertical="center" wrapText="1"/>
      <protection/>
    </xf>
    <xf numFmtId="3" fontId="27" fillId="0" borderId="14" xfId="69" applyNumberFormat="1" applyFont="1" applyFill="1" applyBorder="1" applyAlignment="1">
      <alignment vertical="center"/>
      <protection/>
    </xf>
    <xf numFmtId="3" fontId="26" fillId="22" borderId="70" xfId="69" applyNumberFormat="1" applyFont="1" applyFill="1" applyBorder="1" applyAlignment="1">
      <alignment horizontal="center" vertical="center" wrapText="1"/>
      <protection/>
    </xf>
    <xf numFmtId="0" fontId="27" fillId="0" borderId="60" xfId="69" applyFont="1" applyFill="1" applyBorder="1" applyAlignment="1">
      <alignment vertical="center"/>
      <protection/>
    </xf>
    <xf numFmtId="3" fontId="26" fillId="0" borderId="13" xfId="69" applyNumberFormat="1" applyFont="1" applyFill="1" applyBorder="1" applyAlignment="1">
      <alignment vertical="center" wrapText="1"/>
      <protection/>
    </xf>
    <xf numFmtId="3" fontId="27" fillId="0" borderId="13" xfId="69" applyNumberFormat="1" applyFont="1" applyFill="1" applyBorder="1" applyAlignment="1">
      <alignment vertical="center"/>
      <protection/>
    </xf>
    <xf numFmtId="3" fontId="26" fillId="0" borderId="0" xfId="69" applyNumberFormat="1" applyFont="1" applyFill="1" applyBorder="1" applyAlignment="1">
      <alignment vertical="center" wrapText="1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2" xfId="0" applyBorder="1" applyAlignment="1">
      <alignment horizontal="center"/>
    </xf>
    <xf numFmtId="0" fontId="26" fillId="0" borderId="13" xfId="68" applyFont="1" applyFill="1" applyBorder="1" applyAlignment="1">
      <alignment horizontal="right" vertical="center" wrapText="1"/>
      <protection/>
    </xf>
    <xf numFmtId="0" fontId="26" fillId="0" borderId="26" xfId="68" applyFont="1" applyFill="1" applyBorder="1" applyAlignment="1">
      <alignment vertical="center"/>
      <protection/>
    </xf>
    <xf numFmtId="3" fontId="26" fillId="1" borderId="28" xfId="68" applyNumberFormat="1" applyFont="1" applyFill="1" applyBorder="1" applyAlignment="1">
      <alignment horizontal="left" vertical="center"/>
      <protection/>
    </xf>
    <xf numFmtId="0" fontId="27" fillId="0" borderId="73" xfId="68" applyFont="1" applyFill="1" applyBorder="1" applyAlignment="1">
      <alignment horizontal="left" vertical="center"/>
      <protection/>
    </xf>
    <xf numFmtId="3" fontId="27" fillId="0" borderId="26" xfId="68" applyNumberFormat="1" applyFont="1" applyFill="1" applyBorder="1" applyAlignment="1">
      <alignment vertical="center"/>
      <protection/>
    </xf>
    <xf numFmtId="0" fontId="26" fillId="0" borderId="34" xfId="68" applyFont="1" applyFill="1" applyBorder="1" applyAlignment="1">
      <alignment horizontal="left" vertical="center"/>
      <protection/>
    </xf>
    <xf numFmtId="3" fontId="26" fillId="0" borderId="34" xfId="68" applyNumberFormat="1" applyFont="1" applyFill="1" applyBorder="1" applyAlignment="1">
      <alignment vertical="center"/>
      <protection/>
    </xf>
    <xf numFmtId="3" fontId="26" fillId="0" borderId="13" xfId="68" applyNumberFormat="1" applyFont="1" applyFill="1" applyBorder="1" applyAlignment="1">
      <alignment horizontal="right" vertical="center" wrapText="1"/>
      <protection/>
    </xf>
    <xf numFmtId="3" fontId="26" fillId="22" borderId="28" xfId="68" applyNumberFormat="1" applyFont="1" applyFill="1" applyBorder="1" applyAlignment="1">
      <alignment horizontal="left" vertical="center"/>
      <protection/>
    </xf>
    <xf numFmtId="0" fontId="0" fillId="0" borderId="46" xfId="0" applyFont="1" applyBorder="1" applyAlignment="1">
      <alignment/>
    </xf>
    <xf numFmtId="3" fontId="27" fillId="0" borderId="39" xfId="68" applyNumberFormat="1" applyFont="1" applyFill="1" applyBorder="1" applyAlignment="1">
      <alignment horizontal="right" vertical="center" wrapText="1"/>
      <protection/>
    </xf>
    <xf numFmtId="0" fontId="26" fillId="0" borderId="0" xfId="73" applyFont="1" applyFill="1" applyAlignment="1">
      <alignment horizontal="center" vertical="center"/>
      <protection/>
    </xf>
    <xf numFmtId="0" fontId="27" fillId="0" borderId="0" xfId="73" applyFont="1" applyFill="1" applyAlignment="1">
      <alignment vertical="center"/>
      <protection/>
    </xf>
    <xf numFmtId="3" fontId="26" fillId="0" borderId="0" xfId="73" applyNumberFormat="1" applyFont="1" applyFill="1" applyBorder="1" applyAlignment="1">
      <alignment horizontal="right" vertical="center"/>
      <protection/>
    </xf>
    <xf numFmtId="0" fontId="26" fillId="0" borderId="0" xfId="73" applyFont="1" applyFill="1" applyAlignment="1">
      <alignment horizontal="right" vertical="center"/>
      <protection/>
    </xf>
    <xf numFmtId="0" fontId="27" fillId="0" borderId="0" xfId="73" applyFont="1" applyFill="1" applyAlignment="1">
      <alignment horizontal="center" vertical="center"/>
      <protection/>
    </xf>
    <xf numFmtId="3" fontId="26" fillId="0" borderId="0" xfId="73" applyNumberFormat="1" applyFont="1" applyFill="1" applyAlignment="1">
      <alignment horizontal="right" vertical="center"/>
      <protection/>
    </xf>
    <xf numFmtId="3" fontId="27" fillId="0" borderId="0" xfId="73" applyNumberFormat="1" applyFont="1" applyFill="1" applyAlignment="1">
      <alignment vertical="center"/>
      <protection/>
    </xf>
    <xf numFmtId="0" fontId="26" fillId="22" borderId="54" xfId="73" applyFont="1" applyFill="1" applyBorder="1" applyAlignment="1">
      <alignment horizontal="center" vertical="center"/>
      <protection/>
    </xf>
    <xf numFmtId="3" fontId="26" fillId="22" borderId="14" xfId="73" applyNumberFormat="1" applyFont="1" applyFill="1" applyBorder="1" applyAlignment="1">
      <alignment vertical="center" wrapText="1"/>
      <protection/>
    </xf>
    <xf numFmtId="3" fontId="26" fillId="22" borderId="13" xfId="73" applyNumberFormat="1" applyFont="1" applyFill="1" applyBorder="1" applyAlignment="1">
      <alignment vertical="center" wrapText="1"/>
      <protection/>
    </xf>
    <xf numFmtId="0" fontId="26" fillId="22" borderId="51" xfId="73" applyFont="1" applyFill="1" applyBorder="1" applyAlignment="1">
      <alignment horizontal="center" vertical="center"/>
      <protection/>
    </xf>
    <xf numFmtId="0" fontId="26" fillId="22" borderId="59" xfId="73" applyFont="1" applyFill="1" applyBorder="1" applyAlignment="1">
      <alignment horizontal="center" vertical="center"/>
      <protection/>
    </xf>
    <xf numFmtId="0" fontId="26" fillId="22" borderId="26" xfId="73" applyFont="1" applyFill="1" applyBorder="1" applyAlignment="1">
      <alignment horizontal="center" vertical="center" wrapText="1"/>
      <protection/>
    </xf>
    <xf numFmtId="3" fontId="26" fillId="22" borderId="22" xfId="73" applyNumberFormat="1" applyFont="1" applyFill="1" applyBorder="1" applyAlignment="1">
      <alignment horizontal="center" vertical="center" wrapText="1"/>
      <protection/>
    </xf>
    <xf numFmtId="0" fontId="26" fillId="0" borderId="12" xfId="73" applyFont="1" applyFill="1" applyBorder="1" applyAlignment="1">
      <alignment horizontal="left" vertical="center" wrapText="1"/>
      <protection/>
    </xf>
    <xf numFmtId="3" fontId="26" fillId="0" borderId="19" xfId="73" applyNumberFormat="1" applyFont="1" applyFill="1" applyBorder="1" applyAlignment="1">
      <alignment horizontal="right" vertical="center" wrapText="1"/>
      <protection/>
    </xf>
    <xf numFmtId="3" fontId="26" fillId="0" borderId="39" xfId="73" applyNumberFormat="1" applyFont="1" applyFill="1" applyBorder="1" applyAlignment="1">
      <alignment horizontal="right" vertical="center" wrapText="1"/>
      <protection/>
    </xf>
    <xf numFmtId="0" fontId="27" fillId="0" borderId="13" xfId="73" applyFont="1" applyFill="1" applyBorder="1" applyAlignment="1">
      <alignment vertical="center"/>
      <protection/>
    </xf>
    <xf numFmtId="0" fontId="26" fillId="0" borderId="16" xfId="73" applyFont="1" applyFill="1" applyBorder="1" applyAlignment="1">
      <alignment horizontal="center" vertical="top" wrapText="1"/>
      <protection/>
    </xf>
    <xf numFmtId="0" fontId="26" fillId="0" borderId="13" xfId="73" applyFont="1" applyFill="1" applyBorder="1" applyAlignment="1">
      <alignment horizontal="left" vertical="center" wrapText="1"/>
      <protection/>
    </xf>
    <xf numFmtId="3" fontId="26" fillId="0" borderId="13" xfId="73" applyNumberFormat="1" applyFont="1" applyFill="1" applyBorder="1" applyAlignment="1">
      <alignment vertical="center" wrapText="1"/>
      <protection/>
    </xf>
    <xf numFmtId="0" fontId="27" fillId="0" borderId="13" xfId="73" applyFont="1" applyFill="1" applyBorder="1" applyAlignment="1">
      <alignment horizontal="center" vertical="center" wrapText="1"/>
      <protection/>
    </xf>
    <xf numFmtId="0" fontId="27" fillId="0" borderId="13" xfId="73" applyFont="1" applyFill="1" applyBorder="1" applyAlignment="1">
      <alignment horizontal="left" vertical="center"/>
      <protection/>
    </xf>
    <xf numFmtId="3" fontId="27" fillId="0" borderId="13" xfId="73" applyNumberFormat="1" applyFont="1" applyFill="1" applyBorder="1" applyAlignment="1">
      <alignment vertical="center"/>
      <protection/>
    </xf>
    <xf numFmtId="0" fontId="26" fillId="0" borderId="13" xfId="73" applyFont="1" applyFill="1" applyBorder="1" applyAlignment="1">
      <alignment horizontal="left" vertical="center"/>
      <protection/>
    </xf>
    <xf numFmtId="3" fontId="26" fillId="0" borderId="13" xfId="73" applyNumberFormat="1" applyFont="1" applyFill="1" applyBorder="1" applyAlignment="1">
      <alignment vertical="center"/>
      <protection/>
    </xf>
    <xf numFmtId="0" fontId="26" fillId="0" borderId="13" xfId="73" applyFont="1" applyFill="1" applyBorder="1" applyAlignment="1">
      <alignment vertical="center"/>
      <protection/>
    </xf>
    <xf numFmtId="0" fontId="26" fillId="0" borderId="21" xfId="73" applyFont="1" applyFill="1" applyBorder="1" applyAlignment="1">
      <alignment horizontal="center" vertical="top" wrapText="1"/>
      <protection/>
    </xf>
    <xf numFmtId="0" fontId="26" fillId="0" borderId="22" xfId="73" applyFont="1" applyFill="1" applyBorder="1" applyAlignment="1">
      <alignment horizontal="left" vertical="center"/>
      <protection/>
    </xf>
    <xf numFmtId="3" fontId="26" fillId="0" borderId="22" xfId="73" applyNumberFormat="1" applyFont="1" applyFill="1" applyBorder="1" applyAlignment="1">
      <alignment vertical="center"/>
      <protection/>
    </xf>
    <xf numFmtId="0" fontId="26" fillId="0" borderId="40" xfId="73" applyFont="1" applyFill="1" applyBorder="1" applyAlignment="1">
      <alignment horizontal="left" vertical="center" wrapText="1"/>
      <protection/>
    </xf>
    <xf numFmtId="0" fontId="26" fillId="0" borderId="41" xfId="73" applyFont="1" applyFill="1" applyBorder="1" applyAlignment="1">
      <alignment horizontal="left" vertical="center" wrapText="1"/>
      <protection/>
    </xf>
    <xf numFmtId="0" fontId="26" fillId="0" borderId="41" xfId="73" applyFont="1" applyFill="1" applyBorder="1" applyAlignment="1">
      <alignment horizontal="right" vertical="center" wrapText="1"/>
      <protection/>
    </xf>
    <xf numFmtId="0" fontId="27" fillId="0" borderId="42" xfId="73" applyFont="1" applyFill="1" applyBorder="1" applyAlignment="1">
      <alignment horizontal="center" vertical="center" wrapText="1"/>
      <protection/>
    </xf>
    <xf numFmtId="0" fontId="27" fillId="0" borderId="34" xfId="73" applyFont="1" applyFill="1" applyBorder="1" applyAlignment="1">
      <alignment horizontal="left" vertical="center"/>
      <protection/>
    </xf>
    <xf numFmtId="3" fontId="27" fillId="0" borderId="34" xfId="73" applyNumberFormat="1" applyFont="1" applyFill="1" applyBorder="1" applyAlignment="1">
      <alignment vertical="center"/>
      <protection/>
    </xf>
    <xf numFmtId="3" fontId="26" fillId="0" borderId="62" xfId="73" applyNumberFormat="1" applyFont="1" applyFill="1" applyBorder="1" applyAlignment="1">
      <alignment horizontal="right" vertical="center" wrapText="1"/>
      <protection/>
    </xf>
    <xf numFmtId="0" fontId="27" fillId="0" borderId="44" xfId="73" applyFont="1" applyFill="1" applyBorder="1" applyAlignment="1">
      <alignment horizontal="center" vertical="center" wrapText="1"/>
      <protection/>
    </xf>
    <xf numFmtId="0" fontId="27" fillId="0" borderId="41" xfId="73" applyFont="1" applyFill="1" applyBorder="1" applyAlignment="1">
      <alignment horizontal="left" vertical="center"/>
      <protection/>
    </xf>
    <xf numFmtId="3" fontId="27" fillId="0" borderId="19" xfId="73" applyNumberFormat="1" applyFont="1" applyFill="1" applyBorder="1" applyAlignment="1">
      <alignment vertical="center"/>
      <protection/>
    </xf>
    <xf numFmtId="3" fontId="26" fillId="0" borderId="36" xfId="73" applyNumberFormat="1" applyFont="1" applyFill="1" applyBorder="1" applyAlignment="1">
      <alignment horizontal="right" vertical="center" wrapText="1"/>
      <protection/>
    </xf>
    <xf numFmtId="0" fontId="27" fillId="0" borderId="12" xfId="73" applyFont="1" applyFill="1" applyBorder="1" applyAlignment="1">
      <alignment vertical="center"/>
      <protection/>
    </xf>
    <xf numFmtId="0" fontId="30" fillId="0" borderId="13" xfId="73" applyFont="1" applyBorder="1">
      <alignment/>
      <protection/>
    </xf>
    <xf numFmtId="0" fontId="27" fillId="0" borderId="13" xfId="73" applyFont="1" applyFill="1" applyBorder="1" applyAlignment="1">
      <alignment horizontal="left" vertical="center" wrapText="1"/>
      <protection/>
    </xf>
    <xf numFmtId="0" fontId="27" fillId="0" borderId="22" xfId="73" applyFont="1" applyFill="1" applyBorder="1" applyAlignment="1">
      <alignment horizontal="center" vertical="center" wrapText="1"/>
      <protection/>
    </xf>
    <xf numFmtId="0" fontId="27" fillId="0" borderId="22" xfId="73" applyFont="1" applyFill="1" applyBorder="1" applyAlignment="1">
      <alignment horizontal="left" vertical="center" wrapText="1"/>
      <protection/>
    </xf>
    <xf numFmtId="3" fontId="27" fillId="0" borderId="22" xfId="73" applyNumberFormat="1" applyFont="1" applyFill="1" applyBorder="1" applyAlignment="1">
      <alignment vertical="center"/>
      <protection/>
    </xf>
    <xf numFmtId="3" fontId="26" fillId="0" borderId="12" xfId="73" applyNumberFormat="1" applyFont="1" applyFill="1" applyBorder="1" applyAlignment="1">
      <alignment vertical="center"/>
      <protection/>
    </xf>
    <xf numFmtId="0" fontId="26" fillId="0" borderId="44" xfId="73" applyFont="1" applyFill="1" applyBorder="1" applyAlignment="1">
      <alignment horizontal="center" vertical="center" wrapText="1"/>
      <protection/>
    </xf>
    <xf numFmtId="3" fontId="26" fillId="0" borderId="19" xfId="73" applyNumberFormat="1" applyFont="1" applyFill="1" applyBorder="1" applyAlignment="1">
      <alignment vertical="center"/>
      <protection/>
    </xf>
    <xf numFmtId="0" fontId="27" fillId="0" borderId="19" xfId="73" applyFont="1" applyFill="1" applyBorder="1" applyAlignment="1">
      <alignment horizontal="center" vertical="center" wrapText="1"/>
      <protection/>
    </xf>
    <xf numFmtId="0" fontId="27" fillId="0" borderId="19" xfId="73" applyFont="1" applyFill="1" applyBorder="1" applyAlignment="1">
      <alignment horizontal="left" vertical="center" wrapText="1"/>
      <protection/>
    </xf>
    <xf numFmtId="0" fontId="27" fillId="0" borderId="45" xfId="73" applyFont="1" applyFill="1" applyBorder="1" applyAlignment="1">
      <alignment horizontal="center" vertical="center" wrapText="1"/>
      <protection/>
    </xf>
    <xf numFmtId="0" fontId="27" fillId="0" borderId="45" xfId="73" applyFont="1" applyFill="1" applyBorder="1" applyAlignment="1">
      <alignment horizontal="left" vertical="center" wrapText="1"/>
      <protection/>
    </xf>
    <xf numFmtId="3" fontId="27" fillId="0" borderId="45" xfId="73" applyNumberFormat="1" applyFont="1" applyFill="1" applyBorder="1" applyAlignment="1">
      <alignment vertical="center"/>
      <protection/>
    </xf>
    <xf numFmtId="0" fontId="26" fillId="0" borderId="34" xfId="73" applyFont="1" applyFill="1" applyBorder="1" applyAlignment="1">
      <alignment vertical="center"/>
      <protection/>
    </xf>
    <xf numFmtId="0" fontId="26" fillId="1" borderId="27" xfId="73" applyFont="1" applyFill="1" applyBorder="1" applyAlignment="1">
      <alignment horizontal="center" vertical="center" wrapText="1"/>
      <protection/>
    </xf>
    <xf numFmtId="0" fontId="26" fillId="1" borderId="28" xfId="73" applyFont="1" applyFill="1" applyBorder="1" applyAlignment="1">
      <alignment horizontal="left" vertical="center"/>
      <protection/>
    </xf>
    <xf numFmtId="3" fontId="26" fillId="1" borderId="39" xfId="73" applyNumberFormat="1" applyFont="1" applyFill="1" applyBorder="1" applyAlignment="1">
      <alignment horizontal="right" vertical="center" wrapText="1"/>
      <protection/>
    </xf>
    <xf numFmtId="0" fontId="26" fillId="1" borderId="27" xfId="73" applyFont="1" applyFill="1" applyBorder="1" applyAlignment="1">
      <alignment vertical="center"/>
      <protection/>
    </xf>
    <xf numFmtId="0" fontId="26" fillId="1" borderId="28" xfId="73" applyFont="1" applyFill="1" applyBorder="1" applyAlignment="1">
      <alignment vertical="center"/>
      <protection/>
    </xf>
    <xf numFmtId="0" fontId="26" fillId="0" borderId="19" xfId="73" applyFont="1" applyFill="1" applyBorder="1" applyAlignment="1">
      <alignment horizontal="left" vertical="center"/>
      <protection/>
    </xf>
    <xf numFmtId="0" fontId="26" fillId="0" borderId="19" xfId="73" applyFont="1" applyFill="1" applyBorder="1" applyAlignment="1">
      <alignment vertical="center"/>
      <protection/>
    </xf>
    <xf numFmtId="0" fontId="27" fillId="0" borderId="14" xfId="73" applyFont="1" applyFill="1" applyBorder="1" applyAlignment="1">
      <alignment vertical="center"/>
      <protection/>
    </xf>
    <xf numFmtId="0" fontId="26" fillId="0" borderId="16" xfId="73" applyFont="1" applyFill="1" applyBorder="1" applyAlignment="1">
      <alignment horizontal="center" vertical="center" wrapText="1"/>
      <protection/>
    </xf>
    <xf numFmtId="0" fontId="26" fillId="0" borderId="25" xfId="73" applyFont="1" applyFill="1" applyBorder="1" applyAlignment="1">
      <alignment horizontal="center" vertical="center" wrapText="1"/>
      <protection/>
    </xf>
    <xf numFmtId="0" fontId="27" fillId="0" borderId="34" xfId="73" applyFont="1" applyFill="1" applyBorder="1" applyAlignment="1">
      <alignment horizontal="center" vertical="center" wrapText="1"/>
      <protection/>
    </xf>
    <xf numFmtId="0" fontId="27" fillId="0" borderId="35" xfId="73" applyFont="1" applyFill="1" applyBorder="1" applyAlignment="1">
      <alignment horizontal="left" vertical="center"/>
      <protection/>
    </xf>
    <xf numFmtId="0" fontId="26" fillId="1" borderId="49" xfId="73" applyFont="1" applyFill="1" applyBorder="1" applyAlignment="1">
      <alignment horizontal="left" vertical="center"/>
      <protection/>
    </xf>
    <xf numFmtId="3" fontId="26" fillId="1" borderId="28" xfId="73" applyNumberFormat="1" applyFont="1" applyFill="1" applyBorder="1" applyAlignment="1">
      <alignment vertical="center"/>
      <protection/>
    </xf>
    <xf numFmtId="0" fontId="26" fillId="22" borderId="27" xfId="73" applyFont="1" applyFill="1" applyBorder="1" applyAlignment="1">
      <alignment horizontal="center" vertical="center" wrapText="1"/>
      <protection/>
    </xf>
    <xf numFmtId="0" fontId="26" fillId="22" borderId="28" xfId="73" applyFont="1" applyFill="1" applyBorder="1" applyAlignment="1">
      <alignment horizontal="left" vertical="center"/>
      <protection/>
    </xf>
    <xf numFmtId="0" fontId="26" fillId="22" borderId="48" xfId="73" applyFont="1" applyFill="1" applyBorder="1" applyAlignment="1">
      <alignment horizontal="left" vertical="center"/>
      <protection/>
    </xf>
    <xf numFmtId="3" fontId="26" fillId="22" borderId="54" xfId="73" applyNumberFormat="1" applyFont="1" applyFill="1" applyBorder="1" applyAlignment="1">
      <alignment horizontal="right" vertical="center" wrapText="1"/>
      <protection/>
    </xf>
    <xf numFmtId="0" fontId="26" fillId="22" borderId="28" xfId="73" applyFont="1" applyFill="1" applyBorder="1" applyAlignment="1">
      <alignment vertical="center"/>
      <protection/>
    </xf>
    <xf numFmtId="0" fontId="27" fillId="0" borderId="19" xfId="73" applyFont="1" applyFill="1" applyBorder="1" applyAlignment="1">
      <alignment vertical="center"/>
      <protection/>
    </xf>
    <xf numFmtId="0" fontId="27" fillId="0" borderId="11" xfId="73" applyFont="1" applyFill="1" applyBorder="1" applyAlignment="1">
      <alignment horizontal="center" vertical="center"/>
      <protection/>
    </xf>
    <xf numFmtId="0" fontId="27" fillId="0" borderId="12" xfId="73" applyFont="1" applyFill="1" applyBorder="1" applyAlignment="1">
      <alignment horizontal="left" vertical="center"/>
      <protection/>
    </xf>
    <xf numFmtId="3" fontId="27" fillId="0" borderId="12" xfId="73" applyNumberFormat="1" applyFont="1" applyFill="1" applyBorder="1" applyAlignment="1">
      <alignment vertical="center"/>
      <protection/>
    </xf>
    <xf numFmtId="0" fontId="27" fillId="0" borderId="42" xfId="73" applyFont="1" applyFill="1" applyBorder="1" applyAlignment="1">
      <alignment horizontal="center" vertical="center"/>
      <protection/>
    </xf>
    <xf numFmtId="3" fontId="27" fillId="0" borderId="47" xfId="73" applyNumberFormat="1" applyFont="1" applyFill="1" applyBorder="1" applyAlignment="1">
      <alignment vertical="center"/>
      <protection/>
    </xf>
    <xf numFmtId="0" fontId="27" fillId="0" borderId="34" xfId="73" applyFont="1" applyFill="1" applyBorder="1" applyAlignment="1">
      <alignment vertical="center"/>
      <protection/>
    </xf>
    <xf numFmtId="0" fontId="26" fillId="22" borderId="27" xfId="73" applyFont="1" applyFill="1" applyBorder="1" applyAlignment="1">
      <alignment horizontal="center" vertical="center"/>
      <protection/>
    </xf>
    <xf numFmtId="3" fontId="26" fillId="22" borderId="48" xfId="73" applyNumberFormat="1" applyFont="1" applyFill="1" applyBorder="1" applyAlignment="1">
      <alignment vertical="center"/>
      <protection/>
    </xf>
    <xf numFmtId="0" fontId="27" fillId="22" borderId="28" xfId="73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6" fillId="0" borderId="0" xfId="68" applyFont="1" applyFill="1" applyAlignment="1">
      <alignment horizontal="left" vertical="center"/>
      <protection/>
    </xf>
    <xf numFmtId="0" fontId="27" fillId="0" borderId="0" xfId="68" applyFont="1" applyFill="1" applyAlignment="1">
      <alignment horizontal="left" vertical="center"/>
      <protection/>
    </xf>
    <xf numFmtId="0" fontId="47" fillId="0" borderId="0" xfId="0" applyFont="1" applyAlignment="1">
      <alignment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6" xfId="65" applyFont="1" applyFill="1" applyBorder="1" applyAlignment="1">
      <alignment horizontal="center" vertical="center"/>
      <protection/>
    </xf>
    <xf numFmtId="0" fontId="27" fillId="0" borderId="13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27" fillId="0" borderId="0" xfId="62" applyFont="1" applyAlignment="1">
      <alignment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48" fillId="0" borderId="0" xfId="62" applyFont="1" applyAlignment="1">
      <alignment horizontal="right"/>
      <protection/>
    </xf>
    <xf numFmtId="0" fontId="49" fillId="0" borderId="76" xfId="62" applyFont="1" applyBorder="1" applyAlignment="1">
      <alignment vertical="top" wrapText="1"/>
      <protection/>
    </xf>
    <xf numFmtId="0" fontId="2" fillId="0" borderId="76" xfId="62" applyFont="1" applyBorder="1" applyAlignment="1">
      <alignment horizontal="center" vertical="top" wrapText="1"/>
      <protection/>
    </xf>
    <xf numFmtId="0" fontId="2" fillId="0" borderId="76" xfId="62" applyFont="1" applyBorder="1" applyAlignment="1">
      <alignment vertical="top" wrapText="1"/>
      <protection/>
    </xf>
    <xf numFmtId="0" fontId="49" fillId="0" borderId="78" xfId="62" applyFont="1" applyBorder="1" applyAlignment="1">
      <alignment horizontal="center" vertical="top" wrapText="1"/>
      <protection/>
    </xf>
    <xf numFmtId="0" fontId="49" fillId="0" borderId="79" xfId="62" applyFont="1" applyBorder="1" applyAlignment="1">
      <alignment horizontal="center" vertical="top" wrapText="1"/>
      <protection/>
    </xf>
    <xf numFmtId="0" fontId="49" fillId="0" borderId="78" xfId="62" applyFont="1" applyBorder="1" applyAlignment="1">
      <alignment vertical="top" wrapText="1"/>
      <protection/>
    </xf>
    <xf numFmtId="0" fontId="50" fillId="0" borderId="56" xfId="62" applyFont="1" applyBorder="1" applyAlignment="1">
      <alignment horizontal="center" vertical="top" wrapText="1"/>
      <protection/>
    </xf>
    <xf numFmtId="0" fontId="50" fillId="0" borderId="31" xfId="62" applyFont="1" applyBorder="1" applyAlignment="1">
      <alignment vertical="top" wrapText="1"/>
      <protection/>
    </xf>
    <xf numFmtId="0" fontId="50" fillId="0" borderId="80" xfId="62" applyFont="1" applyBorder="1" applyAlignment="1">
      <alignment horizontal="center" vertical="top" wrapText="1"/>
      <protection/>
    </xf>
    <xf numFmtId="0" fontId="50" fillId="0" borderId="33" xfId="62" applyFont="1" applyBorder="1" applyAlignment="1">
      <alignment vertical="top" wrapText="1"/>
      <protection/>
    </xf>
    <xf numFmtId="0" fontId="49" fillId="0" borderId="32" xfId="62" applyFont="1" applyBorder="1" applyAlignment="1">
      <alignment horizontal="center" vertical="top" wrapText="1"/>
      <protection/>
    </xf>
    <xf numFmtId="0" fontId="49" fillId="0" borderId="33" xfId="62" applyFont="1" applyBorder="1" applyAlignment="1">
      <alignment vertical="top" wrapText="1"/>
      <protection/>
    </xf>
    <xf numFmtId="0" fontId="1" fillId="0" borderId="0" xfId="62" applyFont="1">
      <alignment/>
      <protection/>
    </xf>
    <xf numFmtId="0" fontId="51" fillId="0" borderId="0" xfId="62" applyFont="1">
      <alignment/>
      <protection/>
    </xf>
    <xf numFmtId="0" fontId="52" fillId="0" borderId="57" xfId="62" applyFont="1" applyBorder="1" applyAlignment="1">
      <alignment/>
      <protection/>
    </xf>
    <xf numFmtId="0" fontId="52" fillId="0" borderId="81" xfId="62" applyFont="1" applyBorder="1" applyAlignment="1">
      <alignment/>
      <protection/>
    </xf>
    <xf numFmtId="0" fontId="51" fillId="0" borderId="57" xfId="62" applyFont="1" applyBorder="1" applyAlignment="1">
      <alignment/>
      <protection/>
    </xf>
    <xf numFmtId="0" fontId="51" fillId="0" borderId="81" xfId="62" applyFont="1" applyBorder="1" applyAlignment="1">
      <alignment/>
      <protection/>
    </xf>
    <xf numFmtId="0" fontId="51" fillId="0" borderId="82" xfId="62" applyFont="1" applyBorder="1" applyAlignment="1">
      <alignment/>
      <protection/>
    </xf>
    <xf numFmtId="0" fontId="0" fillId="0" borderId="0" xfId="62" applyAlignment="1">
      <alignment/>
      <protection/>
    </xf>
    <xf numFmtId="0" fontId="52" fillId="0" borderId="24" xfId="62" applyFont="1" applyBorder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30" xfId="62" applyFont="1" applyBorder="1" applyAlignment="1">
      <alignment/>
      <protection/>
    </xf>
    <xf numFmtId="0" fontId="51" fillId="0" borderId="24" xfId="62" applyFont="1" applyBorder="1" applyAlignment="1">
      <alignment/>
      <protection/>
    </xf>
    <xf numFmtId="0" fontId="51" fillId="0" borderId="0" xfId="62" applyFont="1" applyBorder="1" applyAlignment="1">
      <alignment/>
      <protection/>
    </xf>
    <xf numFmtId="0" fontId="51" fillId="0" borderId="30" xfId="62" applyFont="1" applyBorder="1" applyAlignment="1">
      <alignment/>
      <protection/>
    </xf>
    <xf numFmtId="0" fontId="27" fillId="0" borderId="0" xfId="66" applyFont="1" applyAlignment="1">
      <alignment vertical="center"/>
      <protection/>
    </xf>
    <xf numFmtId="49" fontId="27" fillId="0" borderId="0" xfId="66" applyNumberFormat="1" applyFont="1" applyAlignment="1">
      <alignment horizontal="center" vertical="center"/>
      <protection/>
    </xf>
    <xf numFmtId="43" fontId="26" fillId="0" borderId="0" xfId="66" applyNumberFormat="1" applyFont="1" applyAlignment="1">
      <alignment vertical="center"/>
      <protection/>
    </xf>
    <xf numFmtId="43" fontId="27" fillId="0" borderId="0" xfId="66" applyNumberFormat="1" applyFont="1" applyAlignment="1">
      <alignment vertical="center"/>
      <protection/>
    </xf>
    <xf numFmtId="43" fontId="26" fillId="22" borderId="83" xfId="66" applyNumberFormat="1" applyFont="1" applyFill="1" applyBorder="1" applyAlignment="1">
      <alignment horizontal="center" vertical="center" wrapText="1"/>
      <protection/>
    </xf>
    <xf numFmtId="43" fontId="26" fillId="22" borderId="19" xfId="66" applyNumberFormat="1" applyFont="1" applyFill="1" applyBorder="1" applyAlignment="1">
      <alignment horizontal="center" vertical="center" wrapText="1"/>
      <protection/>
    </xf>
    <xf numFmtId="43" fontId="26" fillId="22" borderId="22" xfId="66" applyNumberFormat="1" applyFont="1" applyFill="1" applyBorder="1" applyAlignment="1">
      <alignment horizontal="right" vertical="center" wrapText="1"/>
      <protection/>
    </xf>
    <xf numFmtId="43" fontId="26" fillId="22" borderId="37" xfId="66" applyNumberFormat="1" applyFont="1" applyFill="1" applyBorder="1" applyAlignment="1">
      <alignment horizontal="right" vertical="center" wrapText="1"/>
      <protection/>
    </xf>
    <xf numFmtId="43" fontId="26" fillId="22" borderId="23" xfId="66" applyNumberFormat="1" applyFont="1" applyFill="1" applyBorder="1" applyAlignment="1">
      <alignment horizontal="right" vertical="center" wrapText="1"/>
      <protection/>
    </xf>
    <xf numFmtId="0" fontId="26" fillId="0" borderId="0" xfId="66" applyFont="1" applyAlignment="1">
      <alignment vertical="center"/>
      <protection/>
    </xf>
    <xf numFmtId="0" fontId="27" fillId="0" borderId="0" xfId="66" applyFont="1" applyBorder="1" applyAlignment="1">
      <alignment vertical="center"/>
      <protection/>
    </xf>
    <xf numFmtId="43" fontId="27" fillId="0" borderId="0" xfId="66" applyNumberFormat="1" applyFont="1" applyBorder="1" applyAlignment="1">
      <alignment vertical="center"/>
      <protection/>
    </xf>
    <xf numFmtId="49" fontId="27" fillId="0" borderId="0" xfId="66" applyNumberFormat="1" applyFont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43" fontId="26" fillId="0" borderId="0" xfId="66" applyNumberFormat="1" applyFont="1" applyBorder="1" applyAlignment="1">
      <alignment vertical="center"/>
      <protection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47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5" xfId="0" applyBorder="1" applyAlignment="1">
      <alignment horizontal="center"/>
    </xf>
    <xf numFmtId="0" fontId="26" fillId="0" borderId="0" xfId="67" applyFont="1" applyFill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 wrapText="1"/>
      <protection/>
    </xf>
    <xf numFmtId="3" fontId="26" fillId="22" borderId="12" xfId="67" applyNumberFormat="1" applyFont="1" applyFill="1" applyBorder="1" applyAlignment="1">
      <alignment horizontal="center" vertical="center"/>
      <protection/>
    </xf>
    <xf numFmtId="3" fontId="26" fillId="22" borderId="15" xfId="67" applyNumberFormat="1" applyFont="1" applyFill="1" applyBorder="1" applyAlignment="1">
      <alignment horizontal="center" vertical="center"/>
      <protection/>
    </xf>
    <xf numFmtId="3" fontId="26" fillId="22" borderId="11" xfId="67" applyNumberFormat="1" applyFont="1" applyFill="1" applyBorder="1" applyAlignment="1">
      <alignment horizontal="center" vertical="center"/>
      <protection/>
    </xf>
    <xf numFmtId="3" fontId="26" fillId="22" borderId="16" xfId="67" applyNumberFormat="1" applyFont="1" applyFill="1" applyBorder="1" applyAlignment="1">
      <alignment horizontal="center" vertical="center"/>
      <protection/>
    </xf>
    <xf numFmtId="3" fontId="26" fillId="22" borderId="21" xfId="67" applyNumberFormat="1" applyFont="1" applyFill="1" applyBorder="1" applyAlignment="1">
      <alignment horizontal="center" vertical="center"/>
      <protection/>
    </xf>
    <xf numFmtId="3" fontId="26" fillId="22" borderId="83" xfId="67" applyNumberFormat="1" applyFont="1" applyFill="1" applyBorder="1" applyAlignment="1">
      <alignment horizontal="center" vertical="center" wrapText="1"/>
      <protection/>
    </xf>
    <xf numFmtId="3" fontId="26" fillId="22" borderId="26" xfId="67" applyNumberFormat="1" applyFont="1" applyFill="1" applyBorder="1" applyAlignment="1">
      <alignment horizontal="center" vertical="center" wrapText="1"/>
      <protection/>
    </xf>
    <xf numFmtId="3" fontId="26" fillId="22" borderId="45" xfId="67" applyNumberFormat="1" applyFont="1" applyFill="1" applyBorder="1" applyAlignment="1">
      <alignment horizontal="center" vertical="center" wrapText="1"/>
      <protection/>
    </xf>
    <xf numFmtId="3" fontId="26" fillId="22" borderId="17" xfId="67" applyNumberFormat="1" applyFont="1" applyFill="1" applyBorder="1" applyAlignment="1">
      <alignment horizontal="center" vertical="center" wrapText="1"/>
      <protection/>
    </xf>
    <xf numFmtId="3" fontId="26" fillId="22" borderId="23" xfId="67" applyNumberFormat="1" applyFont="1" applyFill="1" applyBorder="1" applyAlignment="1">
      <alignment horizontal="center" vertical="center" wrapText="1"/>
      <protection/>
    </xf>
    <xf numFmtId="3" fontId="26" fillId="22" borderId="34" xfId="67" applyNumberFormat="1" applyFont="1" applyFill="1" applyBorder="1" applyAlignment="1">
      <alignment horizontal="center" vertical="center" wrapText="1"/>
      <protection/>
    </xf>
    <xf numFmtId="0" fontId="27" fillId="0" borderId="54" xfId="0" applyFont="1" applyBorder="1" applyAlignment="1">
      <alignment horizontal="center" vertical="top" wrapText="1"/>
    </xf>
    <xf numFmtId="0" fontId="27" fillId="0" borderId="86" xfId="0" applyFont="1" applyBorder="1" applyAlignment="1">
      <alignment horizontal="center" vertical="top" wrapText="1"/>
    </xf>
    <xf numFmtId="0" fontId="27" fillId="0" borderId="87" xfId="0" applyFont="1" applyBorder="1" applyAlignment="1">
      <alignment horizontal="center" vertical="top" wrapText="1"/>
    </xf>
    <xf numFmtId="0" fontId="27" fillId="0" borderId="75" xfId="0" applyFont="1" applyBorder="1" applyAlignment="1">
      <alignment horizontal="center" vertical="top" wrapText="1"/>
    </xf>
    <xf numFmtId="0" fontId="29" fillId="0" borderId="88" xfId="0" applyFont="1" applyBorder="1" applyAlignment="1">
      <alignment horizontal="center" vertical="top" wrapText="1"/>
    </xf>
    <xf numFmtId="0" fontId="29" fillId="0" borderId="89" xfId="0" applyFont="1" applyBorder="1" applyAlignment="1">
      <alignment horizontal="center" vertical="top" wrapText="1"/>
    </xf>
    <xf numFmtId="0" fontId="29" fillId="0" borderId="75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90" xfId="0" applyFont="1" applyBorder="1" applyAlignment="1">
      <alignment horizontal="center" vertical="top" wrapText="1"/>
    </xf>
    <xf numFmtId="0" fontId="27" fillId="0" borderId="91" xfId="0" applyFont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26" fillId="0" borderId="86" xfId="0" applyFont="1" applyBorder="1" applyAlignment="1">
      <alignment horizontal="center" vertical="top" wrapText="1"/>
    </xf>
    <xf numFmtId="0" fontId="26" fillId="0" borderId="92" xfId="0" applyFont="1" applyBorder="1" applyAlignment="1">
      <alignment horizontal="center" vertical="top" wrapText="1"/>
    </xf>
    <xf numFmtId="0" fontId="26" fillId="0" borderId="93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6" fillId="0" borderId="57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66" xfId="0" applyFont="1" applyBorder="1" applyAlignment="1">
      <alignment horizontal="center" vertical="top" wrapText="1"/>
    </xf>
    <xf numFmtId="0" fontId="26" fillId="22" borderId="57" xfId="73" applyFont="1" applyFill="1" applyBorder="1" applyAlignment="1">
      <alignment horizontal="center" vertical="center" wrapText="1"/>
      <protection/>
    </xf>
    <xf numFmtId="0" fontId="26" fillId="22" borderId="81" xfId="73" applyFont="1" applyFill="1" applyBorder="1" applyAlignment="1">
      <alignment horizontal="center" vertical="center" wrapText="1"/>
      <protection/>
    </xf>
    <xf numFmtId="0" fontId="26" fillId="22" borderId="95" xfId="73" applyFont="1" applyFill="1" applyBorder="1" applyAlignment="1">
      <alignment horizontal="center" vertical="center" wrapText="1"/>
      <protection/>
    </xf>
    <xf numFmtId="0" fontId="26" fillId="22" borderId="24" xfId="73" applyFont="1" applyFill="1" applyBorder="1" applyAlignment="1">
      <alignment horizontal="center" vertical="center" wrapText="1"/>
      <protection/>
    </xf>
    <xf numFmtId="0" fontId="26" fillId="22" borderId="0" xfId="73" applyFont="1" applyFill="1" applyBorder="1" applyAlignment="1">
      <alignment horizontal="center" vertical="center" wrapText="1"/>
      <protection/>
    </xf>
    <xf numFmtId="0" fontId="26" fillId="22" borderId="73" xfId="73" applyFont="1" applyFill="1" applyBorder="1" applyAlignment="1">
      <alignment horizontal="center" vertical="center" wrapText="1"/>
      <protection/>
    </xf>
    <xf numFmtId="0" fontId="26" fillId="22" borderId="60" xfId="73" applyFont="1" applyFill="1" applyBorder="1" applyAlignment="1">
      <alignment horizontal="center" vertical="center" wrapText="1"/>
      <protection/>
    </xf>
    <xf numFmtId="0" fontId="26" fillId="22" borderId="10" xfId="73" applyFont="1" applyFill="1" applyBorder="1" applyAlignment="1">
      <alignment horizontal="center" vertical="center" wrapText="1"/>
      <protection/>
    </xf>
    <xf numFmtId="0" fontId="26" fillId="22" borderId="96" xfId="73" applyFont="1" applyFill="1" applyBorder="1" applyAlignment="1">
      <alignment horizontal="center" vertical="center" wrapText="1"/>
      <protection/>
    </xf>
    <xf numFmtId="3" fontId="26" fillId="22" borderId="39" xfId="73" applyNumberFormat="1" applyFont="1" applyFill="1" applyBorder="1" applyAlignment="1">
      <alignment horizontal="center" vertical="center"/>
      <protection/>
    </xf>
    <xf numFmtId="3" fontId="26" fillId="22" borderId="97" xfId="73" applyNumberFormat="1" applyFont="1" applyFill="1" applyBorder="1" applyAlignment="1">
      <alignment horizontal="center" vertical="center"/>
      <protection/>
    </xf>
    <xf numFmtId="3" fontId="26" fillId="22" borderId="98" xfId="73" applyNumberFormat="1" applyFont="1" applyFill="1" applyBorder="1" applyAlignment="1">
      <alignment horizontal="center" vertical="center"/>
      <protection/>
    </xf>
    <xf numFmtId="0" fontId="26" fillId="22" borderId="54" xfId="73" applyFont="1" applyFill="1" applyBorder="1" applyAlignment="1">
      <alignment horizontal="center" vertical="center"/>
      <protection/>
    </xf>
    <xf numFmtId="0" fontId="26" fillId="22" borderId="66" xfId="73" applyFont="1" applyFill="1" applyBorder="1" applyAlignment="1">
      <alignment horizontal="center" vertical="center"/>
      <protection/>
    </xf>
    <xf numFmtId="0" fontId="26" fillId="22" borderId="86" xfId="73" applyFont="1" applyFill="1" applyBorder="1" applyAlignment="1">
      <alignment horizontal="center" vertical="center"/>
      <protection/>
    </xf>
    <xf numFmtId="3" fontId="26" fillId="22" borderId="71" xfId="73" applyNumberFormat="1" applyFont="1" applyFill="1" applyBorder="1" applyAlignment="1">
      <alignment horizontal="center" vertical="center" wrapText="1"/>
      <protection/>
    </xf>
    <xf numFmtId="3" fontId="26" fillId="22" borderId="99" xfId="73" applyNumberFormat="1" applyFont="1" applyFill="1" applyBorder="1" applyAlignment="1">
      <alignment horizontal="center" vertical="center" wrapText="1"/>
      <protection/>
    </xf>
    <xf numFmtId="0" fontId="26" fillId="22" borderId="59" xfId="73" applyFont="1" applyFill="1" applyBorder="1" applyAlignment="1">
      <alignment horizontal="center" vertical="center"/>
      <protection/>
    </xf>
    <xf numFmtId="0" fontId="26" fillId="22" borderId="52" xfId="73" applyFont="1" applyFill="1" applyBorder="1" applyAlignment="1">
      <alignment horizontal="center" vertical="center"/>
      <protection/>
    </xf>
    <xf numFmtId="0" fontId="26" fillId="0" borderId="11" xfId="73" applyFont="1" applyFill="1" applyBorder="1" applyAlignment="1">
      <alignment horizontal="left" vertical="center" wrapText="1"/>
      <protection/>
    </xf>
    <xf numFmtId="0" fontId="26" fillId="0" borderId="12" xfId="73" applyFont="1" applyFill="1" applyBorder="1" applyAlignment="1">
      <alignment horizontal="left" vertical="center" wrapText="1"/>
      <protection/>
    </xf>
    <xf numFmtId="0" fontId="26" fillId="0" borderId="16" xfId="73" applyFont="1" applyFill="1" applyBorder="1" applyAlignment="1">
      <alignment horizontal="center" vertical="top" wrapText="1"/>
      <protection/>
    </xf>
    <xf numFmtId="0" fontId="26" fillId="0" borderId="13" xfId="73" applyFont="1" applyFill="1" applyBorder="1" applyAlignment="1">
      <alignment horizontal="left" vertical="center" wrapText="1"/>
      <protection/>
    </xf>
    <xf numFmtId="0" fontId="26" fillId="0" borderId="13" xfId="73" applyFont="1" applyFill="1" applyBorder="1" applyAlignment="1">
      <alignment horizontal="left" vertical="center"/>
      <protection/>
    </xf>
    <xf numFmtId="0" fontId="27" fillId="0" borderId="34" xfId="73" applyFont="1" applyFill="1" applyBorder="1" applyAlignment="1">
      <alignment horizontal="left" vertical="center"/>
      <protection/>
    </xf>
    <xf numFmtId="0" fontId="30" fillId="0" borderId="13" xfId="73" applyFont="1" applyBorder="1">
      <alignment/>
      <protection/>
    </xf>
    <xf numFmtId="0" fontId="26" fillId="22" borderId="28" xfId="73" applyFont="1" applyFill="1" applyBorder="1" applyAlignment="1">
      <alignment horizontal="left" vertical="center"/>
      <protection/>
    </xf>
    <xf numFmtId="0" fontId="26" fillId="0" borderId="0" xfId="73" applyFont="1" applyFill="1" applyAlignment="1">
      <alignment horizontal="center" vertical="center"/>
      <protection/>
    </xf>
    <xf numFmtId="0" fontId="26" fillId="1" borderId="28" xfId="73" applyFont="1" applyFill="1" applyBorder="1" applyAlignment="1">
      <alignment horizontal="left" vertical="center"/>
      <protection/>
    </xf>
    <xf numFmtId="0" fontId="26" fillId="0" borderId="19" xfId="73" applyFont="1" applyFill="1" applyBorder="1" applyAlignment="1">
      <alignment horizontal="left" vertical="center"/>
      <protection/>
    </xf>
    <xf numFmtId="0" fontId="26" fillId="0" borderId="42" xfId="73" applyFont="1" applyFill="1" applyBorder="1" applyAlignment="1">
      <alignment horizontal="center" vertical="center" wrapText="1"/>
      <protection/>
    </xf>
    <xf numFmtId="0" fontId="26" fillId="0" borderId="44" xfId="73" applyFont="1" applyFill="1" applyBorder="1" applyAlignment="1">
      <alignment horizontal="center" vertical="center" wrapText="1"/>
      <protection/>
    </xf>
    <xf numFmtId="0" fontId="26" fillId="1" borderId="48" xfId="73" applyFont="1" applyFill="1" applyBorder="1" applyAlignment="1">
      <alignment horizontal="left" vertical="center"/>
      <protection/>
    </xf>
    <xf numFmtId="0" fontId="26" fillId="1" borderId="49" xfId="73" applyFont="1" applyFill="1" applyBorder="1" applyAlignment="1">
      <alignment horizontal="left" vertical="center"/>
      <protection/>
    </xf>
    <xf numFmtId="0" fontId="26" fillId="0" borderId="21" xfId="73" applyFont="1" applyFill="1" applyBorder="1" applyAlignment="1">
      <alignment horizontal="center" vertical="top" wrapText="1"/>
      <protection/>
    </xf>
    <xf numFmtId="0" fontId="2" fillId="0" borderId="0" xfId="73" applyFont="1" applyFill="1" applyAlignment="1">
      <alignment horizontal="center" vertical="center" wrapText="1"/>
      <protection/>
    </xf>
    <xf numFmtId="0" fontId="2" fillId="0" borderId="0" xfId="73" applyFont="1" applyFill="1" applyAlignment="1">
      <alignment horizontal="center" vertical="center"/>
      <protection/>
    </xf>
    <xf numFmtId="0" fontId="26" fillId="0" borderId="0" xfId="69" applyFont="1" applyFill="1" applyAlignment="1">
      <alignment horizontal="center" vertical="center" wrapText="1"/>
      <protection/>
    </xf>
    <xf numFmtId="0" fontId="26" fillId="0" borderId="22" xfId="73" applyFont="1" applyFill="1" applyBorder="1" applyAlignment="1">
      <alignment horizontal="left" vertical="center"/>
      <protection/>
    </xf>
    <xf numFmtId="0" fontId="26" fillId="0" borderId="61" xfId="73" applyFont="1" applyFill="1" applyBorder="1" applyAlignment="1">
      <alignment horizontal="left" vertical="center" wrapText="1"/>
      <protection/>
    </xf>
    <xf numFmtId="0" fontId="26" fillId="0" borderId="97" xfId="73" applyFont="1" applyFill="1" applyBorder="1" applyAlignment="1">
      <alignment horizontal="left" vertical="center" wrapText="1"/>
      <protection/>
    </xf>
    <xf numFmtId="0" fontId="26" fillId="0" borderId="40" xfId="73" applyFont="1" applyFill="1" applyBorder="1" applyAlignment="1">
      <alignment horizontal="left" vertical="center" wrapText="1"/>
      <protection/>
    </xf>
    <xf numFmtId="0" fontId="26" fillId="0" borderId="14" xfId="73" applyFont="1" applyFill="1" applyBorder="1" applyAlignment="1">
      <alignment horizontal="left" vertical="center" wrapText="1"/>
      <protection/>
    </xf>
    <xf numFmtId="0" fontId="26" fillId="0" borderId="18" xfId="73" applyFont="1" applyFill="1" applyBorder="1" applyAlignment="1">
      <alignment horizontal="left" vertical="center" wrapText="1"/>
      <protection/>
    </xf>
    <xf numFmtId="0" fontId="27" fillId="0" borderId="14" xfId="73" applyFont="1" applyFill="1" applyBorder="1" applyAlignment="1">
      <alignment horizontal="left" vertical="center"/>
      <protection/>
    </xf>
    <xf numFmtId="0" fontId="27" fillId="0" borderId="18" xfId="73" applyFont="1" applyFill="1" applyBorder="1" applyAlignment="1">
      <alignment horizontal="left" vertical="center"/>
      <protection/>
    </xf>
    <xf numFmtId="0" fontId="27" fillId="0" borderId="36" xfId="73" applyFont="1" applyFill="1" applyBorder="1" applyAlignment="1">
      <alignment horizontal="left" vertical="center"/>
      <protection/>
    </xf>
    <xf numFmtId="0" fontId="27" fillId="0" borderId="41" xfId="73" applyFont="1" applyFill="1" applyBorder="1" applyAlignment="1">
      <alignment horizontal="left" vertical="center"/>
      <protection/>
    </xf>
    <xf numFmtId="0" fontId="27" fillId="0" borderId="12" xfId="73" applyFont="1" applyFill="1" applyBorder="1" applyAlignment="1">
      <alignment horizontal="left" vertical="center"/>
      <protection/>
    </xf>
    <xf numFmtId="0" fontId="26" fillId="0" borderId="42" xfId="73" applyFont="1" applyFill="1" applyBorder="1" applyAlignment="1">
      <alignment horizontal="center" vertical="top" wrapText="1"/>
      <protection/>
    </xf>
    <xf numFmtId="0" fontId="26" fillId="0" borderId="25" xfId="73" applyFont="1" applyFill="1" applyBorder="1" applyAlignment="1">
      <alignment horizontal="center" vertical="top" wrapText="1"/>
      <protection/>
    </xf>
    <xf numFmtId="0" fontId="26" fillId="0" borderId="100" xfId="73" applyFont="1" applyFill="1" applyBorder="1" applyAlignment="1">
      <alignment horizontal="center" vertical="top" wrapText="1"/>
      <protection/>
    </xf>
    <xf numFmtId="0" fontId="26" fillId="0" borderId="16" xfId="68" applyFont="1" applyFill="1" applyBorder="1" applyAlignment="1">
      <alignment horizontal="center" vertical="top" wrapText="1"/>
      <protection/>
    </xf>
    <xf numFmtId="0" fontId="26" fillId="0" borderId="21" xfId="68" applyFont="1" applyFill="1" applyBorder="1" applyAlignment="1">
      <alignment horizontal="center" vertical="top" wrapText="1"/>
      <protection/>
    </xf>
    <xf numFmtId="0" fontId="26" fillId="0" borderId="11" xfId="68" applyFont="1" applyFill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6" fillId="0" borderId="13" xfId="68" applyFont="1" applyFill="1" applyBorder="1" applyAlignment="1">
      <alignment horizontal="left" vertical="center"/>
      <protection/>
    </xf>
    <xf numFmtId="0" fontId="26" fillId="0" borderId="22" xfId="68" applyFont="1" applyFill="1" applyBorder="1" applyAlignment="1">
      <alignment horizontal="left" vertical="center"/>
      <protection/>
    </xf>
    <xf numFmtId="0" fontId="26" fillId="0" borderId="61" xfId="68" applyFont="1" applyFill="1" applyBorder="1" applyAlignment="1">
      <alignment horizontal="left" vertical="center" wrapText="1"/>
      <protection/>
    </xf>
    <xf numFmtId="0" fontId="26" fillId="0" borderId="97" xfId="68" applyFont="1" applyFill="1" applyBorder="1" applyAlignment="1">
      <alignment horizontal="left" vertical="center" wrapText="1"/>
      <protection/>
    </xf>
    <xf numFmtId="0" fontId="26" fillId="0" borderId="40" xfId="68" applyFont="1" applyFill="1" applyBorder="1" applyAlignment="1">
      <alignment horizontal="left" vertical="center" wrapText="1"/>
      <protection/>
    </xf>
    <xf numFmtId="0" fontId="26" fillId="0" borderId="13" xfId="68" applyFont="1" applyFill="1" applyBorder="1" applyAlignment="1">
      <alignment horizontal="left" vertical="center" wrapText="1"/>
      <protection/>
    </xf>
    <xf numFmtId="0" fontId="27" fillId="0" borderId="34" xfId="68" applyFont="1" applyFill="1" applyBorder="1" applyAlignment="1">
      <alignment horizontal="left" vertical="center"/>
      <protection/>
    </xf>
    <xf numFmtId="0" fontId="26" fillId="0" borderId="42" xfId="68" applyFont="1" applyFill="1" applyBorder="1" applyAlignment="1">
      <alignment horizontal="center" vertical="center" wrapText="1"/>
      <protection/>
    </xf>
    <xf numFmtId="0" fontId="26" fillId="0" borderId="44" xfId="68" applyFont="1" applyFill="1" applyBorder="1" applyAlignment="1">
      <alignment horizontal="center" vertical="center" wrapText="1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0" fontId="26" fillId="0" borderId="18" xfId="68" applyFont="1" applyFill="1" applyBorder="1" applyAlignment="1">
      <alignment horizontal="left" vertical="center" wrapText="1"/>
      <protection/>
    </xf>
    <xf numFmtId="0" fontId="26" fillId="0" borderId="42" xfId="68" applyFont="1" applyFill="1" applyBorder="1" applyAlignment="1">
      <alignment horizontal="center" vertical="top" wrapText="1"/>
      <protection/>
    </xf>
    <xf numFmtId="0" fontId="26" fillId="0" borderId="25" xfId="68" applyFont="1" applyFill="1" applyBorder="1" applyAlignment="1">
      <alignment horizontal="center" vertical="top" wrapText="1"/>
      <protection/>
    </xf>
    <xf numFmtId="0" fontId="26" fillId="0" borderId="100" xfId="68" applyFont="1" applyFill="1" applyBorder="1" applyAlignment="1">
      <alignment horizontal="center" vertical="top" wrapText="1"/>
      <protection/>
    </xf>
    <xf numFmtId="0" fontId="26" fillId="1" borderId="28" xfId="68" applyFont="1" applyFill="1" applyBorder="1" applyAlignment="1">
      <alignment horizontal="left" vertical="center"/>
      <protection/>
    </xf>
    <xf numFmtId="0" fontId="26" fillId="22" borderId="28" xfId="68" applyFont="1" applyFill="1" applyBorder="1" applyAlignment="1">
      <alignment horizontal="left" vertical="center"/>
      <protection/>
    </xf>
    <xf numFmtId="0" fontId="26" fillId="22" borderId="48" xfId="68" applyFont="1" applyFill="1" applyBorder="1" applyAlignment="1">
      <alignment horizontal="left" vertical="center"/>
      <protection/>
    </xf>
    <xf numFmtId="0" fontId="30" fillId="0" borderId="13" xfId="68" applyFont="1" applyBorder="1">
      <alignment/>
      <protection/>
    </xf>
    <xf numFmtId="0" fontId="26" fillId="1" borderId="48" xfId="68" applyFont="1" applyFill="1" applyBorder="1" applyAlignment="1">
      <alignment horizontal="left" vertical="center"/>
      <protection/>
    </xf>
    <xf numFmtId="0" fontId="26" fillId="1" borderId="49" xfId="68" applyFont="1" applyFill="1" applyBorder="1" applyAlignment="1">
      <alignment horizontal="left" vertical="center"/>
      <protection/>
    </xf>
    <xf numFmtId="0" fontId="26" fillId="0" borderId="19" xfId="68" applyFont="1" applyFill="1" applyBorder="1" applyAlignment="1">
      <alignment horizontal="left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6" fillId="0" borderId="63" xfId="68" applyFont="1" applyFill="1" applyBorder="1" applyAlignment="1">
      <alignment horizontal="left" vertical="center" wrapText="1"/>
      <protection/>
    </xf>
    <xf numFmtId="0" fontId="26" fillId="0" borderId="96" xfId="68" applyFont="1" applyFill="1" applyBorder="1" applyAlignment="1">
      <alignment horizontal="left" vertical="center" wrapText="1"/>
      <protection/>
    </xf>
    <xf numFmtId="0" fontId="27" fillId="0" borderId="13" xfId="68" applyFont="1" applyFill="1" applyBorder="1" applyAlignment="1">
      <alignment horizontal="left" vertical="center"/>
      <protection/>
    </xf>
    <xf numFmtId="0" fontId="27" fillId="0" borderId="14" xfId="68" applyFont="1" applyFill="1" applyBorder="1" applyAlignment="1">
      <alignment horizontal="left" vertical="center"/>
      <protection/>
    </xf>
    <xf numFmtId="0" fontId="27" fillId="0" borderId="18" xfId="68" applyFont="1" applyFill="1" applyBorder="1" applyAlignment="1">
      <alignment horizontal="left" vertical="center"/>
      <protection/>
    </xf>
    <xf numFmtId="0" fontId="27" fillId="0" borderId="0" xfId="68" applyFont="1" applyFill="1" applyAlignment="1">
      <alignment horizontal="center" vertical="center" wrapText="1"/>
      <protection/>
    </xf>
    <xf numFmtId="0" fontId="27" fillId="0" borderId="0" xfId="68" applyFont="1" applyFill="1" applyAlignment="1">
      <alignment horizontal="center" vertical="center"/>
      <protection/>
    </xf>
    <xf numFmtId="0" fontId="26" fillId="22" borderId="61" xfId="68" applyFont="1" applyFill="1" applyBorder="1" applyAlignment="1">
      <alignment horizontal="center" vertical="center"/>
      <protection/>
    </xf>
    <xf numFmtId="0" fontId="26" fillId="22" borderId="97" xfId="68" applyFont="1" applyFill="1" applyBorder="1" applyAlignment="1">
      <alignment horizontal="center" vertical="center"/>
      <protection/>
    </xf>
    <xf numFmtId="0" fontId="26" fillId="22" borderId="40" xfId="68" applyFont="1" applyFill="1" applyBorder="1" applyAlignment="1">
      <alignment horizontal="center" vertical="center"/>
      <protection/>
    </xf>
    <xf numFmtId="0" fontId="26" fillId="22" borderId="47" xfId="68" applyFont="1" applyFill="1" applyBorder="1" applyAlignment="1">
      <alignment horizontal="center" vertical="center"/>
      <protection/>
    </xf>
    <xf numFmtId="0" fontId="26" fillId="22" borderId="72" xfId="68" applyFont="1" applyFill="1" applyBorder="1" applyAlignment="1">
      <alignment horizontal="center" vertical="center"/>
      <protection/>
    </xf>
    <xf numFmtId="0" fontId="26" fillId="22" borderId="35" xfId="68" applyFont="1" applyFill="1" applyBorder="1" applyAlignment="1">
      <alignment horizontal="center" vertical="center"/>
      <protection/>
    </xf>
    <xf numFmtId="0" fontId="26" fillId="22" borderId="50" xfId="68" applyFont="1" applyFill="1" applyBorder="1" applyAlignment="1">
      <alignment horizontal="center" vertical="center"/>
      <protection/>
    </xf>
    <xf numFmtId="0" fontId="26" fillId="22" borderId="70" xfId="68" applyFont="1" applyFill="1" applyBorder="1" applyAlignment="1">
      <alignment horizontal="center" vertical="center"/>
      <protection/>
    </xf>
    <xf numFmtId="3" fontId="26" fillId="22" borderId="37" xfId="68" applyNumberFormat="1" applyFont="1" applyFill="1" applyBorder="1" applyAlignment="1">
      <alignment horizontal="center" vertical="center" wrapText="1"/>
      <protection/>
    </xf>
    <xf numFmtId="3" fontId="26" fillId="22" borderId="43" xfId="68" applyNumberFormat="1" applyFont="1" applyFill="1" applyBorder="1" applyAlignment="1">
      <alignment horizontal="center" vertical="center" wrapText="1"/>
      <protection/>
    </xf>
    <xf numFmtId="3" fontId="26" fillId="22" borderId="101" xfId="68" applyNumberFormat="1" applyFont="1" applyFill="1" applyBorder="1" applyAlignment="1">
      <alignment horizontal="center" vertical="center" wrapText="1"/>
      <protection/>
    </xf>
    <xf numFmtId="0" fontId="26" fillId="22" borderId="50" xfId="68" applyFont="1" applyFill="1" applyBorder="1" applyAlignment="1">
      <alignment horizontal="center" vertical="center" wrapText="1"/>
      <protection/>
    </xf>
    <xf numFmtId="0" fontId="26" fillId="22" borderId="70" xfId="68" applyFont="1" applyFill="1" applyBorder="1" applyAlignment="1">
      <alignment horizontal="center" vertical="center" wrapText="1"/>
      <protection/>
    </xf>
    <xf numFmtId="0" fontId="26" fillId="22" borderId="85" xfId="68" applyFont="1" applyFill="1" applyBorder="1" applyAlignment="1">
      <alignment horizontal="center" vertical="center" wrapText="1"/>
      <protection/>
    </xf>
    <xf numFmtId="3" fontId="26" fillId="22" borderId="39" xfId="68" applyNumberFormat="1" applyFont="1" applyFill="1" applyBorder="1" applyAlignment="1">
      <alignment horizontal="center" vertical="center"/>
      <protection/>
    </xf>
    <xf numFmtId="3" fontId="26" fillId="22" borderId="97" xfId="68" applyNumberFormat="1" applyFont="1" applyFill="1" applyBorder="1" applyAlignment="1">
      <alignment horizontal="center" vertical="center"/>
      <protection/>
    </xf>
    <xf numFmtId="0" fontId="26" fillId="22" borderId="57" xfId="68" applyFont="1" applyFill="1" applyBorder="1" applyAlignment="1">
      <alignment horizontal="center" vertical="center" wrapText="1"/>
      <protection/>
    </xf>
    <xf numFmtId="0" fontId="26" fillId="22" borderId="81" xfId="68" applyFont="1" applyFill="1" applyBorder="1" applyAlignment="1">
      <alignment horizontal="center" vertical="center" wrapText="1"/>
      <protection/>
    </xf>
    <xf numFmtId="0" fontId="26" fillId="22" borderId="95" xfId="68" applyFont="1" applyFill="1" applyBorder="1" applyAlignment="1">
      <alignment horizontal="center" vertical="center" wrapText="1"/>
      <protection/>
    </xf>
    <xf numFmtId="0" fontId="26" fillId="22" borderId="24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73" xfId="68" applyFont="1" applyFill="1" applyBorder="1" applyAlignment="1">
      <alignment horizontal="center" vertical="center" wrapText="1"/>
      <protection/>
    </xf>
    <xf numFmtId="0" fontId="26" fillId="22" borderId="60" xfId="68" applyFont="1" applyFill="1" applyBorder="1" applyAlignment="1">
      <alignment horizontal="center" vertical="center" wrapText="1"/>
      <protection/>
    </xf>
    <xf numFmtId="0" fontId="26" fillId="22" borderId="10" xfId="68" applyFont="1" applyFill="1" applyBorder="1" applyAlignment="1">
      <alignment horizontal="center" vertical="center" wrapText="1"/>
      <protection/>
    </xf>
    <xf numFmtId="0" fontId="26" fillId="22" borderId="96" xfId="68" applyFont="1" applyFill="1" applyBorder="1" applyAlignment="1">
      <alignment horizontal="center" vertical="center" wrapText="1"/>
      <protection/>
    </xf>
    <xf numFmtId="0" fontId="26" fillId="0" borderId="16" xfId="69" applyFont="1" applyFill="1" applyBorder="1" applyAlignment="1">
      <alignment horizontal="center" vertical="top" wrapText="1"/>
      <protection/>
    </xf>
    <xf numFmtId="0" fontId="26" fillId="0" borderId="21" xfId="69" applyFont="1" applyFill="1" applyBorder="1" applyAlignment="1">
      <alignment horizontal="center" vertical="top" wrapText="1"/>
      <protection/>
    </xf>
    <xf numFmtId="0" fontId="26" fillId="0" borderId="11" xfId="69" applyFont="1" applyFill="1" applyBorder="1" applyAlignment="1">
      <alignment horizontal="left" vertical="center" wrapText="1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6" fillId="0" borderId="13" xfId="69" applyFont="1" applyFill="1" applyBorder="1" applyAlignment="1">
      <alignment horizontal="left" vertical="center"/>
      <protection/>
    </xf>
    <xf numFmtId="0" fontId="26" fillId="0" borderId="22" xfId="69" applyFont="1" applyFill="1" applyBorder="1" applyAlignment="1">
      <alignment horizontal="left" vertical="center"/>
      <protection/>
    </xf>
    <xf numFmtId="0" fontId="26" fillId="0" borderId="61" xfId="69" applyFont="1" applyFill="1" applyBorder="1" applyAlignment="1">
      <alignment horizontal="left" vertical="center" wrapText="1"/>
      <protection/>
    </xf>
    <xf numFmtId="0" fontId="26" fillId="0" borderId="97" xfId="69" applyFont="1" applyFill="1" applyBorder="1" applyAlignment="1">
      <alignment horizontal="left" vertical="center" wrapText="1"/>
      <protection/>
    </xf>
    <xf numFmtId="0" fontId="26" fillId="0" borderId="40" xfId="69" applyFont="1" applyFill="1" applyBorder="1" applyAlignment="1">
      <alignment horizontal="left" vertical="center" wrapText="1"/>
      <protection/>
    </xf>
    <xf numFmtId="0" fontId="27" fillId="0" borderId="14" xfId="69" applyFont="1" applyFill="1" applyBorder="1" applyAlignment="1">
      <alignment horizontal="left" vertical="center"/>
      <protection/>
    </xf>
    <xf numFmtId="0" fontId="27" fillId="0" borderId="18" xfId="69" applyFont="1" applyFill="1" applyBorder="1" applyAlignment="1">
      <alignment horizontal="left" vertical="center"/>
      <protection/>
    </xf>
    <xf numFmtId="0" fontId="27" fillId="0" borderId="34" xfId="69" applyFont="1" applyFill="1" applyBorder="1" applyAlignment="1">
      <alignment horizontal="left" vertical="center"/>
      <protection/>
    </xf>
    <xf numFmtId="0" fontId="27" fillId="0" borderId="47" xfId="69" applyFont="1" applyFill="1" applyBorder="1" applyAlignment="1">
      <alignment horizontal="left" vertical="center"/>
      <protection/>
    </xf>
    <xf numFmtId="0" fontId="26" fillId="22" borderId="28" xfId="69" applyFont="1" applyFill="1" applyBorder="1" applyAlignment="1">
      <alignment horizontal="left" vertical="center"/>
      <protection/>
    </xf>
    <xf numFmtId="0" fontId="26" fillId="22" borderId="48" xfId="69" applyFont="1" applyFill="1" applyBorder="1" applyAlignment="1">
      <alignment horizontal="left" vertical="center"/>
      <protection/>
    </xf>
    <xf numFmtId="0" fontId="26" fillId="0" borderId="13" xfId="69" applyFont="1" applyFill="1" applyBorder="1" applyAlignment="1">
      <alignment horizontal="left" vertical="center" wrapText="1"/>
      <protection/>
    </xf>
    <xf numFmtId="0" fontId="30" fillId="0" borderId="13" xfId="69" applyFont="1" applyBorder="1">
      <alignment/>
      <protection/>
    </xf>
    <xf numFmtId="0" fontId="26" fillId="22" borderId="27" xfId="69" applyFont="1" applyFill="1" applyBorder="1" applyAlignment="1">
      <alignment horizontal="left" vertical="center"/>
      <protection/>
    </xf>
    <xf numFmtId="0" fontId="26" fillId="24" borderId="62" xfId="69" applyFont="1" applyFill="1" applyBorder="1" applyAlignment="1">
      <alignment horizontal="left" vertical="center"/>
      <protection/>
    </xf>
    <xf numFmtId="0" fontId="26" fillId="24" borderId="81" xfId="69" applyFont="1" applyFill="1" applyBorder="1" applyAlignment="1">
      <alignment horizontal="left" vertical="center"/>
      <protection/>
    </xf>
    <xf numFmtId="0" fontId="26" fillId="0" borderId="19" xfId="69" applyFont="1" applyFill="1" applyBorder="1" applyAlignment="1">
      <alignment horizontal="left" vertical="center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7" fillId="0" borderId="39" xfId="69" applyFont="1" applyFill="1" applyBorder="1" applyAlignment="1">
      <alignment horizontal="lef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6" fillId="0" borderId="42" xfId="69" applyFont="1" applyFill="1" applyBorder="1" applyAlignment="1">
      <alignment horizontal="center" vertical="center" wrapText="1"/>
      <protection/>
    </xf>
    <xf numFmtId="0" fontId="26" fillId="0" borderId="44" xfId="69" applyFont="1" applyFill="1" applyBorder="1" applyAlignment="1">
      <alignment horizontal="center" vertical="center" wrapText="1"/>
      <protection/>
    </xf>
    <xf numFmtId="0" fontId="26" fillId="0" borderId="14" xfId="69" applyFont="1" applyFill="1" applyBorder="1" applyAlignment="1">
      <alignment horizontal="left" vertical="center" wrapText="1"/>
      <protection/>
    </xf>
    <xf numFmtId="0" fontId="26" fillId="0" borderId="18" xfId="69" applyFont="1" applyFill="1" applyBorder="1" applyAlignment="1">
      <alignment horizontal="left" vertical="center" wrapText="1"/>
      <protection/>
    </xf>
    <xf numFmtId="0" fontId="26" fillId="0" borderId="42" xfId="69" applyFont="1" applyFill="1" applyBorder="1" applyAlignment="1">
      <alignment horizontal="center" vertical="top" wrapText="1"/>
      <protection/>
    </xf>
    <xf numFmtId="0" fontId="26" fillId="0" borderId="25" xfId="69" applyFont="1" applyFill="1" applyBorder="1" applyAlignment="1">
      <alignment horizontal="center" vertical="top" wrapText="1"/>
      <protection/>
    </xf>
    <xf numFmtId="0" fontId="26" fillId="0" borderId="100" xfId="69" applyFont="1" applyFill="1" applyBorder="1" applyAlignment="1">
      <alignment horizontal="center" vertical="top" wrapText="1"/>
      <protection/>
    </xf>
    <xf numFmtId="0" fontId="26" fillId="0" borderId="0" xfId="69" applyFont="1" applyFill="1" applyAlignment="1">
      <alignment horizontal="center" vertical="center"/>
      <protection/>
    </xf>
    <xf numFmtId="0" fontId="26" fillId="1" borderId="27" xfId="69" applyFont="1" applyFill="1" applyBorder="1" applyAlignment="1">
      <alignment horizontal="left" vertical="center"/>
      <protection/>
    </xf>
    <xf numFmtId="0" fontId="26" fillId="1" borderId="48" xfId="69" applyFont="1" applyFill="1" applyBorder="1" applyAlignment="1">
      <alignment horizontal="left" vertical="center"/>
      <protection/>
    </xf>
    <xf numFmtId="0" fontId="27" fillId="0" borderId="13" xfId="69" applyFont="1" applyFill="1" applyBorder="1" applyAlignment="1">
      <alignment horizontal="left" vertical="center"/>
      <protection/>
    </xf>
    <xf numFmtId="3" fontId="26" fillId="22" borderId="64" xfId="69" applyNumberFormat="1" applyFont="1" applyFill="1" applyBorder="1" applyAlignment="1">
      <alignment horizontal="center" vertical="center" wrapText="1"/>
      <protection/>
    </xf>
    <xf numFmtId="3" fontId="26" fillId="22" borderId="101" xfId="69" applyNumberFormat="1" applyFont="1" applyFill="1" applyBorder="1" applyAlignment="1">
      <alignment horizontal="center" vertical="center" wrapText="1"/>
      <protection/>
    </xf>
    <xf numFmtId="3" fontId="26" fillId="22" borderId="61" xfId="69" applyNumberFormat="1" applyFont="1" applyFill="1" applyBorder="1" applyAlignment="1">
      <alignment horizontal="center" vertical="center" wrapText="1"/>
      <protection/>
    </xf>
    <xf numFmtId="3" fontId="26" fillId="22" borderId="40" xfId="69" applyNumberFormat="1" applyFont="1" applyFill="1" applyBorder="1" applyAlignment="1">
      <alignment horizontal="center" vertical="center" wrapText="1"/>
      <protection/>
    </xf>
    <xf numFmtId="3" fontId="26" fillId="0" borderId="12" xfId="69" applyNumberFormat="1" applyFont="1" applyFill="1" applyBorder="1" applyAlignment="1">
      <alignment horizontal="right" vertical="center" wrapText="1"/>
      <protection/>
    </xf>
    <xf numFmtId="3" fontId="26" fillId="0" borderId="39" xfId="69" applyNumberFormat="1" applyFont="1" applyFill="1" applyBorder="1" applyAlignment="1">
      <alignment horizontal="right" vertical="center" wrapText="1"/>
      <protection/>
    </xf>
    <xf numFmtId="3" fontId="26" fillId="0" borderId="13" xfId="69" applyNumberFormat="1" applyFont="1" applyFill="1" applyBorder="1" applyAlignment="1">
      <alignment horizontal="right" vertical="center" wrapText="1"/>
      <protection/>
    </xf>
    <xf numFmtId="3" fontId="26" fillId="0" borderId="14" xfId="69" applyNumberFormat="1" applyFont="1" applyFill="1" applyBorder="1" applyAlignment="1">
      <alignment horizontal="right" vertical="center" wrapText="1"/>
      <protection/>
    </xf>
    <xf numFmtId="0" fontId="26" fillId="22" borderId="57" xfId="69" applyFont="1" applyFill="1" applyBorder="1" applyAlignment="1">
      <alignment horizontal="center" vertical="center" wrapText="1"/>
      <protection/>
    </xf>
    <xf numFmtId="0" fontId="26" fillId="22" borderId="81" xfId="69" applyFont="1" applyFill="1" applyBorder="1" applyAlignment="1">
      <alignment horizontal="center" vertical="center" wrapText="1"/>
      <protection/>
    </xf>
    <xf numFmtId="0" fontId="26" fillId="22" borderId="24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60" xfId="69" applyFont="1" applyFill="1" applyBorder="1" applyAlignment="1">
      <alignment horizontal="center" vertical="center" wrapText="1"/>
      <protection/>
    </xf>
    <xf numFmtId="0" fontId="26" fillId="22" borderId="10" xfId="69" applyFont="1" applyFill="1" applyBorder="1" applyAlignment="1">
      <alignment horizontal="center" vertical="center" wrapText="1"/>
      <protection/>
    </xf>
    <xf numFmtId="3" fontId="26" fillId="22" borderId="54" xfId="69" applyNumberFormat="1" applyFont="1" applyFill="1" applyBorder="1" applyAlignment="1">
      <alignment horizontal="center" vertical="center" shrinkToFit="1"/>
      <protection/>
    </xf>
    <xf numFmtId="3" fontId="26" fillId="22" borderId="66" xfId="69" applyNumberFormat="1" applyFont="1" applyFill="1" applyBorder="1" applyAlignment="1">
      <alignment horizontal="center" vertical="center" shrinkToFit="1"/>
      <protection/>
    </xf>
    <xf numFmtId="3" fontId="26" fillId="22" borderId="86" xfId="69" applyNumberFormat="1" applyFont="1" applyFill="1" applyBorder="1" applyAlignment="1">
      <alignment horizontal="center" vertical="center" shrinkToFit="1"/>
      <protection/>
    </xf>
    <xf numFmtId="3" fontId="27" fillId="0" borderId="13" xfId="69" applyNumberFormat="1" applyFont="1" applyFill="1" applyBorder="1" applyAlignment="1">
      <alignment horizontal="right" vertical="center"/>
      <protection/>
    </xf>
    <xf numFmtId="3" fontId="27" fillId="0" borderId="14" xfId="69" applyNumberFormat="1" applyFont="1" applyFill="1" applyBorder="1" applyAlignment="1">
      <alignment horizontal="right" vertical="center"/>
      <protection/>
    </xf>
    <xf numFmtId="3" fontId="26" fillId="0" borderId="13" xfId="69" applyNumberFormat="1" applyFont="1" applyFill="1" applyBorder="1" applyAlignment="1">
      <alignment horizontal="right" vertical="center"/>
      <protection/>
    </xf>
    <xf numFmtId="3" fontId="26" fillId="0" borderId="14" xfId="69" applyNumberFormat="1" applyFont="1" applyFill="1" applyBorder="1" applyAlignment="1">
      <alignment horizontal="right" vertical="center"/>
      <protection/>
    </xf>
    <xf numFmtId="3" fontId="26" fillId="0" borderId="22" xfId="69" applyNumberFormat="1" applyFont="1" applyFill="1" applyBorder="1" applyAlignment="1">
      <alignment horizontal="right" vertical="center" wrapText="1"/>
      <protection/>
    </xf>
    <xf numFmtId="3" fontId="26" fillId="0" borderId="37" xfId="69" applyNumberFormat="1" applyFont="1" applyFill="1" applyBorder="1" applyAlignment="1">
      <alignment horizontal="right" vertical="center" wrapText="1"/>
      <protection/>
    </xf>
    <xf numFmtId="0" fontId="26" fillId="0" borderId="19" xfId="69" applyFont="1" applyFill="1" applyBorder="1" applyAlignment="1">
      <alignment horizontal="right" vertical="center" wrapText="1"/>
      <protection/>
    </xf>
    <xf numFmtId="0" fontId="26" fillId="0" borderId="36" xfId="69" applyFont="1" applyFill="1" applyBorder="1" applyAlignment="1">
      <alignment horizontal="right" vertical="center" wrapText="1"/>
      <protection/>
    </xf>
    <xf numFmtId="3" fontId="27" fillId="0" borderId="20" xfId="69" applyNumberFormat="1" applyFont="1" applyFill="1" applyBorder="1" applyAlignment="1">
      <alignment horizontal="right" vertical="center"/>
      <protection/>
    </xf>
    <xf numFmtId="3" fontId="27" fillId="0" borderId="22" xfId="69" applyNumberFormat="1" applyFont="1" applyFill="1" applyBorder="1" applyAlignment="1">
      <alignment horizontal="right" vertical="center"/>
      <protection/>
    </xf>
    <xf numFmtId="3" fontId="27" fillId="0" borderId="37" xfId="69" applyNumberFormat="1" applyFont="1" applyFill="1" applyBorder="1" applyAlignment="1">
      <alignment horizontal="right" vertical="center"/>
      <protection/>
    </xf>
    <xf numFmtId="3" fontId="26" fillId="0" borderId="19" xfId="69" applyNumberFormat="1" applyFont="1" applyFill="1" applyBorder="1" applyAlignment="1">
      <alignment horizontal="right" vertical="center"/>
      <protection/>
    </xf>
    <xf numFmtId="3" fontId="26" fillId="0" borderId="36" xfId="69" applyNumberFormat="1" applyFont="1" applyFill="1" applyBorder="1" applyAlignment="1">
      <alignment horizontal="right" vertical="center"/>
      <protection/>
    </xf>
    <xf numFmtId="3" fontId="26" fillId="0" borderId="19" xfId="69" applyNumberFormat="1" applyFont="1" applyFill="1" applyBorder="1" applyAlignment="1">
      <alignment horizontal="right" vertical="center" wrapText="1"/>
      <protection/>
    </xf>
    <xf numFmtId="3" fontId="26" fillId="0" borderId="36" xfId="69" applyNumberFormat="1" applyFont="1" applyFill="1" applyBorder="1" applyAlignment="1">
      <alignment horizontal="right" vertical="center" wrapText="1"/>
      <protection/>
    </xf>
    <xf numFmtId="0" fontId="26" fillId="0" borderId="13" xfId="69" applyFont="1" applyFill="1" applyBorder="1" applyAlignment="1">
      <alignment horizontal="right" vertical="center"/>
      <protection/>
    </xf>
    <xf numFmtId="0" fontId="26" fillId="0" borderId="14" xfId="69" applyFont="1" applyFill="1" applyBorder="1" applyAlignment="1">
      <alignment horizontal="right" vertical="center"/>
      <protection/>
    </xf>
    <xf numFmtId="0" fontId="27" fillId="0" borderId="13" xfId="69" applyFont="1" applyFill="1" applyBorder="1" applyAlignment="1">
      <alignment horizontal="right" vertical="center"/>
      <protection/>
    </xf>
    <xf numFmtId="0" fontId="27" fillId="0" borderId="14" xfId="69" applyFont="1" applyFill="1" applyBorder="1" applyAlignment="1">
      <alignment horizontal="right" vertical="center"/>
      <protection/>
    </xf>
    <xf numFmtId="3" fontId="27" fillId="0" borderId="34" xfId="69" applyNumberFormat="1" applyFont="1" applyFill="1" applyBorder="1" applyAlignment="1">
      <alignment horizontal="right" vertical="center"/>
      <protection/>
    </xf>
    <xf numFmtId="3" fontId="27" fillId="0" borderId="47" xfId="69" applyNumberFormat="1" applyFont="1" applyFill="1" applyBorder="1" applyAlignment="1">
      <alignment horizontal="right" vertical="center"/>
      <protection/>
    </xf>
    <xf numFmtId="0" fontId="26" fillId="1" borderId="48" xfId="69" applyFont="1" applyFill="1" applyBorder="1" applyAlignment="1">
      <alignment horizontal="right" vertical="center"/>
      <protection/>
    </xf>
    <xf numFmtId="0" fontId="26" fillId="1" borderId="66" xfId="69" applyFont="1" applyFill="1" applyBorder="1" applyAlignment="1">
      <alignment horizontal="right" vertical="center"/>
      <protection/>
    </xf>
    <xf numFmtId="0" fontId="26" fillId="22" borderId="54" xfId="69" applyFont="1" applyFill="1" applyBorder="1" applyAlignment="1">
      <alignment horizontal="center" vertical="center"/>
      <protection/>
    </xf>
    <xf numFmtId="0" fontId="26" fillId="22" borderId="86" xfId="69" applyFont="1" applyFill="1" applyBorder="1" applyAlignment="1">
      <alignment horizontal="center" vertical="center"/>
      <protection/>
    </xf>
    <xf numFmtId="0" fontId="26" fillId="22" borderId="30" xfId="69" applyFont="1" applyFill="1" applyBorder="1" applyAlignment="1">
      <alignment horizontal="center" vertical="center"/>
      <protection/>
    </xf>
    <xf numFmtId="3" fontId="26" fillId="22" borderId="27" xfId="69" applyNumberFormat="1" applyFont="1" applyFill="1" applyBorder="1" applyAlignment="1">
      <alignment horizontal="right" vertical="center"/>
      <protection/>
    </xf>
    <xf numFmtId="3" fontId="26" fillId="22" borderId="48" xfId="69" applyNumberFormat="1" applyFont="1" applyFill="1" applyBorder="1" applyAlignment="1">
      <alignment horizontal="right" vertical="center"/>
      <protection/>
    </xf>
    <xf numFmtId="3" fontId="26" fillId="24" borderId="34" xfId="69" applyNumberFormat="1" applyFont="1" applyFill="1" applyBorder="1" applyAlignment="1">
      <alignment horizontal="right" vertical="center" wrapText="1"/>
      <protection/>
    </xf>
    <xf numFmtId="3" fontId="26" fillId="24" borderId="47" xfId="69" applyNumberFormat="1" applyFont="1" applyFill="1" applyBorder="1" applyAlignment="1">
      <alignment horizontal="right" vertical="center" wrapText="1"/>
      <protection/>
    </xf>
    <xf numFmtId="0" fontId="26" fillId="22" borderId="28" xfId="69" applyFont="1" applyFill="1" applyBorder="1" applyAlignment="1">
      <alignment horizontal="right" vertical="center"/>
      <protection/>
    </xf>
    <xf numFmtId="0" fontId="26" fillId="22" borderId="48" xfId="69" applyFont="1" applyFill="1" applyBorder="1" applyAlignment="1">
      <alignment horizontal="right" vertical="center"/>
      <protection/>
    </xf>
    <xf numFmtId="0" fontId="26" fillId="0" borderId="11" xfId="70" applyFont="1" applyFill="1" applyBorder="1" applyAlignment="1">
      <alignment horizontal="left" vertical="center" wrapText="1"/>
      <protection/>
    </xf>
    <xf numFmtId="0" fontId="26" fillId="0" borderId="12" xfId="70" applyFont="1" applyFill="1" applyBorder="1" applyAlignment="1">
      <alignment horizontal="left" vertical="center" wrapText="1"/>
      <protection/>
    </xf>
    <xf numFmtId="0" fontId="26" fillId="0" borderId="13" xfId="70" applyFont="1" applyFill="1" applyBorder="1" applyAlignment="1">
      <alignment horizontal="left" vertical="center"/>
      <protection/>
    </xf>
    <xf numFmtId="0" fontId="26" fillId="0" borderId="22" xfId="70" applyFont="1" applyFill="1" applyBorder="1" applyAlignment="1">
      <alignment horizontal="left" vertical="center"/>
      <protection/>
    </xf>
    <xf numFmtId="0" fontId="26" fillId="0" borderId="61" xfId="70" applyFont="1" applyFill="1" applyBorder="1" applyAlignment="1">
      <alignment horizontal="left" vertical="center" wrapText="1"/>
      <protection/>
    </xf>
    <xf numFmtId="0" fontId="26" fillId="0" borderId="97" xfId="70" applyFont="1" applyFill="1" applyBorder="1" applyAlignment="1">
      <alignment horizontal="left" vertical="center" wrapText="1"/>
      <protection/>
    </xf>
    <xf numFmtId="0" fontId="26" fillId="0" borderId="40" xfId="70" applyFont="1" applyFill="1" applyBorder="1" applyAlignment="1">
      <alignment horizontal="left" vertical="center" wrapText="1"/>
      <protection/>
    </xf>
    <xf numFmtId="0" fontId="26" fillId="0" borderId="13" xfId="70" applyFont="1" applyFill="1" applyBorder="1" applyAlignment="1">
      <alignment horizontal="left" vertical="center" wrapText="1"/>
      <protection/>
    </xf>
    <xf numFmtId="0" fontId="30" fillId="0" borderId="13" xfId="70" applyFont="1" applyBorder="1">
      <alignment/>
      <protection/>
    </xf>
    <xf numFmtId="0" fontId="26" fillId="0" borderId="16" xfId="70" applyFont="1" applyFill="1" applyBorder="1" applyAlignment="1">
      <alignment horizontal="center" vertical="top" wrapText="1"/>
      <protection/>
    </xf>
    <xf numFmtId="0" fontId="27" fillId="0" borderId="13" xfId="70" applyFont="1" applyFill="1" applyBorder="1" applyAlignment="1">
      <alignment horizontal="left" vertical="center"/>
      <protection/>
    </xf>
    <xf numFmtId="0" fontId="26" fillId="0" borderId="42" xfId="70" applyFont="1" applyFill="1" applyBorder="1" applyAlignment="1">
      <alignment horizontal="center" vertical="top" wrapText="1"/>
      <protection/>
    </xf>
    <xf numFmtId="0" fontId="26" fillId="0" borderId="25" xfId="70" applyFont="1" applyFill="1" applyBorder="1" applyAlignment="1">
      <alignment horizontal="center" vertical="top" wrapText="1"/>
      <protection/>
    </xf>
    <xf numFmtId="0" fontId="26" fillId="0" borderId="100" xfId="70" applyFont="1" applyFill="1" applyBorder="1" applyAlignment="1">
      <alignment horizontal="center" vertical="top" wrapText="1"/>
      <protection/>
    </xf>
    <xf numFmtId="0" fontId="26" fillId="0" borderId="42" xfId="70" applyFont="1" applyFill="1" applyBorder="1" applyAlignment="1">
      <alignment horizontal="center" vertical="center" wrapText="1"/>
      <protection/>
    </xf>
    <xf numFmtId="0" fontId="26" fillId="0" borderId="44" xfId="70" applyFont="1" applyFill="1" applyBorder="1" applyAlignment="1">
      <alignment horizontal="center" vertical="center" wrapText="1"/>
      <protection/>
    </xf>
    <xf numFmtId="0" fontId="26" fillId="0" borderId="19" xfId="70" applyFont="1" applyFill="1" applyBorder="1" applyAlignment="1">
      <alignment horizontal="left" vertical="center"/>
      <protection/>
    </xf>
    <xf numFmtId="0" fontId="26" fillId="0" borderId="21" xfId="70" applyFont="1" applyFill="1" applyBorder="1" applyAlignment="1">
      <alignment horizontal="center" vertical="top" wrapText="1"/>
      <protection/>
    </xf>
    <xf numFmtId="3" fontId="26" fillId="22" borderId="72" xfId="70" applyNumberFormat="1" applyFont="1" applyFill="1" applyBorder="1" applyAlignment="1" applyProtection="1">
      <alignment horizontal="center" vertical="center" wrapText="1"/>
      <protection hidden="1"/>
    </xf>
    <xf numFmtId="3" fontId="26" fillId="22" borderId="10" xfId="70" applyNumberFormat="1" applyFont="1" applyFill="1" applyBorder="1" applyAlignment="1" applyProtection="1">
      <alignment horizontal="center" vertical="center" wrapText="1"/>
      <protection hidden="1"/>
    </xf>
    <xf numFmtId="3" fontId="27" fillId="0" borderId="14" xfId="70" applyNumberFormat="1" applyFont="1" applyFill="1" applyBorder="1" applyAlignment="1">
      <alignment vertical="center"/>
      <protection/>
    </xf>
    <xf numFmtId="3" fontId="27" fillId="0" borderId="20" xfId="70" applyNumberFormat="1" applyFont="1" applyFill="1" applyBorder="1" applyAlignment="1">
      <alignment vertical="center"/>
      <protection/>
    </xf>
    <xf numFmtId="3" fontId="27" fillId="0" borderId="18" xfId="70" applyNumberFormat="1" applyFont="1" applyFill="1" applyBorder="1" applyAlignment="1">
      <alignment vertical="center"/>
      <protection/>
    </xf>
    <xf numFmtId="3" fontId="27" fillId="0" borderId="14" xfId="70" applyNumberFormat="1" applyFont="1" applyFill="1" applyBorder="1" applyAlignment="1">
      <alignment horizontal="right" vertical="center"/>
      <protection/>
    </xf>
    <xf numFmtId="3" fontId="27" fillId="0" borderId="20" xfId="70" applyNumberFormat="1" applyFont="1" applyFill="1" applyBorder="1" applyAlignment="1">
      <alignment horizontal="right" vertical="center"/>
      <protection/>
    </xf>
    <xf numFmtId="3" fontId="27" fillId="0" borderId="18" xfId="70" applyNumberFormat="1" applyFont="1" applyFill="1" applyBorder="1" applyAlignment="1">
      <alignment horizontal="right" vertical="center"/>
      <protection/>
    </xf>
    <xf numFmtId="3" fontId="26" fillId="0" borderId="14" xfId="70" applyNumberFormat="1" applyFont="1" applyFill="1" applyBorder="1" applyAlignment="1">
      <alignment horizontal="right" vertical="center"/>
      <protection/>
    </xf>
    <xf numFmtId="3" fontId="26" fillId="0" borderId="20" xfId="70" applyNumberFormat="1" applyFont="1" applyFill="1" applyBorder="1" applyAlignment="1">
      <alignment horizontal="right" vertical="center"/>
      <protection/>
    </xf>
    <xf numFmtId="3" fontId="26" fillId="0" borderId="18" xfId="70" applyNumberFormat="1" applyFont="1" applyFill="1" applyBorder="1" applyAlignment="1">
      <alignment horizontal="right" vertical="center"/>
      <protection/>
    </xf>
    <xf numFmtId="3" fontId="26" fillId="0" borderId="39" xfId="70" applyNumberFormat="1" applyFont="1" applyFill="1" applyBorder="1" applyAlignment="1">
      <alignment vertical="center" wrapText="1"/>
      <protection/>
    </xf>
    <xf numFmtId="3" fontId="26" fillId="0" borderId="97" xfId="70" applyNumberFormat="1" applyFont="1" applyFill="1" applyBorder="1" applyAlignment="1">
      <alignment vertical="center" wrapText="1"/>
      <protection/>
    </xf>
    <xf numFmtId="3" fontId="26" fillId="0" borderId="40" xfId="70" applyNumberFormat="1" applyFont="1" applyFill="1" applyBorder="1" applyAlignment="1">
      <alignment vertical="center" wrapText="1"/>
      <protection/>
    </xf>
    <xf numFmtId="3" fontId="26" fillId="0" borderId="14" xfId="70" applyNumberFormat="1" applyFont="1" applyFill="1" applyBorder="1" applyAlignment="1">
      <alignment vertical="center" wrapText="1"/>
      <protection/>
    </xf>
    <xf numFmtId="3" fontId="26" fillId="0" borderId="20" xfId="70" applyNumberFormat="1" applyFont="1" applyFill="1" applyBorder="1" applyAlignment="1">
      <alignment vertical="center" wrapText="1"/>
      <protection/>
    </xf>
    <xf numFmtId="3" fontId="26" fillId="0" borderId="18" xfId="70" applyNumberFormat="1" applyFont="1" applyFill="1" applyBorder="1" applyAlignment="1">
      <alignment vertical="center" wrapText="1"/>
      <protection/>
    </xf>
    <xf numFmtId="3" fontId="26" fillId="0" borderId="14" xfId="70" applyNumberFormat="1" applyFont="1" applyFill="1" applyBorder="1" applyAlignment="1">
      <alignment horizontal="right" vertical="center" wrapText="1"/>
      <protection/>
    </xf>
    <xf numFmtId="3" fontId="26" fillId="0" borderId="20" xfId="70" applyNumberFormat="1" applyFont="1" applyFill="1" applyBorder="1" applyAlignment="1">
      <alignment horizontal="right" vertical="center" wrapText="1"/>
      <protection/>
    </xf>
    <xf numFmtId="3" fontId="26" fillId="0" borderId="18" xfId="70" applyNumberFormat="1" applyFont="1" applyFill="1" applyBorder="1" applyAlignment="1">
      <alignment horizontal="right" vertical="center" wrapText="1"/>
      <protection/>
    </xf>
    <xf numFmtId="0" fontId="27" fillId="0" borderId="34" xfId="70" applyFont="1" applyFill="1" applyBorder="1" applyAlignment="1">
      <alignment horizontal="left" vertical="center"/>
      <protection/>
    </xf>
    <xf numFmtId="0" fontId="27" fillId="0" borderId="14" xfId="70" applyFont="1" applyFill="1" applyBorder="1" applyAlignment="1">
      <alignment horizontal="left" vertical="center"/>
      <protection/>
    </xf>
    <xf numFmtId="0" fontId="27" fillId="0" borderId="18" xfId="70" applyFont="1" applyFill="1" applyBorder="1" applyAlignment="1">
      <alignment horizontal="left" vertical="center"/>
      <protection/>
    </xf>
    <xf numFmtId="0" fontId="26" fillId="0" borderId="0" xfId="70" applyFont="1" applyFill="1" applyAlignment="1">
      <alignment horizontal="center" vertical="center"/>
      <protection/>
    </xf>
    <xf numFmtId="3" fontId="26" fillId="22" borderId="64" xfId="70" applyNumberFormat="1" applyFont="1" applyFill="1" applyBorder="1" applyAlignment="1">
      <alignment horizontal="center" vertical="center" wrapText="1"/>
      <protection/>
    </xf>
    <xf numFmtId="3" fontId="26" fillId="22" borderId="43" xfId="70" applyNumberFormat="1" applyFont="1" applyFill="1" applyBorder="1" applyAlignment="1">
      <alignment horizontal="center" vertical="center" wrapText="1"/>
      <protection/>
    </xf>
    <xf numFmtId="3" fontId="26" fillId="22" borderId="101" xfId="70" applyNumberFormat="1" applyFont="1" applyFill="1" applyBorder="1" applyAlignment="1">
      <alignment horizontal="center" vertical="center" wrapText="1"/>
      <protection/>
    </xf>
    <xf numFmtId="3" fontId="26" fillId="22" borderId="55" xfId="70" applyNumberFormat="1" applyFont="1" applyFill="1" applyBorder="1" applyAlignment="1">
      <alignment horizontal="center" vertical="center" wrapText="1"/>
      <protection/>
    </xf>
    <xf numFmtId="3" fontId="26" fillId="22" borderId="20" xfId="70" applyNumberFormat="1" applyFont="1" applyFill="1" applyBorder="1" applyAlignment="1">
      <alignment horizontal="center" vertical="center" wrapText="1"/>
      <protection/>
    </xf>
    <xf numFmtId="3" fontId="26" fillId="22" borderId="18" xfId="70" applyNumberFormat="1" applyFont="1" applyFill="1" applyBorder="1" applyAlignment="1">
      <alignment horizontal="center" vertical="center" wrapText="1"/>
      <protection/>
    </xf>
    <xf numFmtId="0" fontId="26" fillId="22" borderId="11" xfId="70" applyFont="1" applyFill="1" applyBorder="1" applyAlignment="1">
      <alignment horizontal="center" vertical="center" wrapText="1"/>
      <protection/>
    </xf>
    <xf numFmtId="0" fontId="14" fillId="0" borderId="12" xfId="70" applyBorder="1" applyAlignment="1">
      <alignment horizontal="center" vertical="center" wrapText="1"/>
      <protection/>
    </xf>
    <xf numFmtId="0" fontId="14" fillId="0" borderId="15" xfId="70" applyBorder="1" applyAlignment="1">
      <alignment horizontal="center" vertical="center" wrapText="1"/>
      <protection/>
    </xf>
    <xf numFmtId="0" fontId="14" fillId="0" borderId="16" xfId="70" applyBorder="1" applyAlignment="1">
      <alignment horizontal="center" vertical="center" wrapText="1"/>
      <protection/>
    </xf>
    <xf numFmtId="0" fontId="14" fillId="0" borderId="13" xfId="70" applyBorder="1" applyAlignment="1">
      <alignment horizontal="center" vertical="center" wrapText="1"/>
      <protection/>
    </xf>
    <xf numFmtId="0" fontId="14" fillId="0" borderId="17" xfId="70" applyBorder="1" applyAlignment="1">
      <alignment horizontal="center" vertical="center" wrapText="1"/>
      <protection/>
    </xf>
    <xf numFmtId="0" fontId="14" fillId="0" borderId="21" xfId="70" applyBorder="1" applyAlignment="1">
      <alignment horizontal="center" vertical="center" wrapText="1"/>
      <protection/>
    </xf>
    <xf numFmtId="0" fontId="14" fillId="0" borderId="22" xfId="70" applyBorder="1" applyAlignment="1">
      <alignment horizontal="center" vertical="center" wrapText="1"/>
      <protection/>
    </xf>
    <xf numFmtId="0" fontId="14" fillId="0" borderId="23" xfId="70" applyBorder="1" applyAlignment="1">
      <alignment horizontal="center" vertical="center" wrapText="1"/>
      <protection/>
    </xf>
    <xf numFmtId="3" fontId="26" fillId="22" borderId="61" xfId="70" applyNumberFormat="1" applyFont="1" applyFill="1" applyBorder="1" applyAlignment="1">
      <alignment horizontal="center" vertical="center"/>
      <protection/>
    </xf>
    <xf numFmtId="3" fontId="26" fillId="22" borderId="97" xfId="70" applyNumberFormat="1" applyFont="1" applyFill="1" applyBorder="1" applyAlignment="1">
      <alignment horizontal="center" vertical="center"/>
      <protection/>
    </xf>
    <xf numFmtId="0" fontId="26" fillId="0" borderId="14" xfId="70" applyFont="1" applyFill="1" applyBorder="1" applyAlignment="1">
      <alignment horizontal="right" vertical="center" wrapText="1"/>
      <protection/>
    </xf>
    <xf numFmtId="0" fontId="26" fillId="0" borderId="20" xfId="70" applyFont="1" applyFill="1" applyBorder="1" applyAlignment="1">
      <alignment horizontal="right" vertical="center" wrapText="1"/>
      <protection/>
    </xf>
    <xf numFmtId="0" fontId="26" fillId="0" borderId="18" xfId="70" applyFont="1" applyFill="1" applyBorder="1" applyAlignment="1">
      <alignment horizontal="right" vertical="center" wrapText="1"/>
      <protection/>
    </xf>
    <xf numFmtId="0" fontId="26" fillId="0" borderId="14" xfId="70" applyFont="1" applyFill="1" applyBorder="1" applyAlignment="1">
      <alignment horizontal="right" vertical="center"/>
      <protection/>
    </xf>
    <xf numFmtId="0" fontId="26" fillId="0" borderId="20" xfId="70" applyFont="1" applyFill="1" applyBorder="1" applyAlignment="1">
      <alignment horizontal="right" vertical="center"/>
      <protection/>
    </xf>
    <xf numFmtId="0" fontId="26" fillId="0" borderId="18" xfId="70" applyFont="1" applyFill="1" applyBorder="1" applyAlignment="1">
      <alignment horizontal="right" vertical="center"/>
      <protection/>
    </xf>
    <xf numFmtId="0" fontId="27" fillId="0" borderId="14" xfId="70" applyFont="1" applyFill="1" applyBorder="1" applyAlignment="1">
      <alignment horizontal="right" vertical="center"/>
      <protection/>
    </xf>
    <xf numFmtId="0" fontId="27" fillId="0" borderId="20" xfId="70" applyFont="1" applyFill="1" applyBorder="1" applyAlignment="1">
      <alignment horizontal="right" vertical="center"/>
      <protection/>
    </xf>
    <xf numFmtId="0" fontId="27" fillId="0" borderId="18" xfId="70" applyFont="1" applyFill="1" applyBorder="1" applyAlignment="1">
      <alignment horizontal="right" vertical="center"/>
      <protection/>
    </xf>
    <xf numFmtId="0" fontId="26" fillId="1" borderId="48" xfId="70" applyFont="1" applyFill="1" applyBorder="1" applyAlignment="1">
      <alignment horizontal="left" vertical="center"/>
      <protection/>
    </xf>
    <xf numFmtId="0" fontId="26" fillId="1" borderId="49" xfId="70" applyFont="1" applyFill="1" applyBorder="1" applyAlignment="1">
      <alignment horizontal="left" vertical="center"/>
      <protection/>
    </xf>
    <xf numFmtId="0" fontId="26" fillId="22" borderId="28" xfId="70" applyFont="1" applyFill="1" applyBorder="1" applyAlignment="1">
      <alignment horizontal="left" vertical="center"/>
      <protection/>
    </xf>
    <xf numFmtId="0" fontId="26" fillId="22" borderId="48" xfId="70" applyFont="1" applyFill="1" applyBorder="1" applyAlignment="1">
      <alignment horizontal="left" vertical="center"/>
      <protection/>
    </xf>
    <xf numFmtId="0" fontId="26" fillId="0" borderId="14" xfId="70" applyFont="1" applyFill="1" applyBorder="1" applyAlignment="1">
      <alignment horizontal="left" vertical="center" wrapText="1"/>
      <protection/>
    </xf>
    <xf numFmtId="0" fontId="26" fillId="0" borderId="18" xfId="70" applyFont="1" applyFill="1" applyBorder="1" applyAlignment="1">
      <alignment horizontal="left" vertical="center" wrapText="1"/>
      <protection/>
    </xf>
    <xf numFmtId="0" fontId="26" fillId="1" borderId="28" xfId="70" applyFont="1" applyFill="1" applyBorder="1" applyAlignment="1">
      <alignment horizontal="left" vertical="center"/>
      <protection/>
    </xf>
    <xf numFmtId="3" fontId="26" fillId="22" borderId="22" xfId="70" applyNumberFormat="1" applyFont="1" applyFill="1" applyBorder="1" applyAlignment="1">
      <alignment horizontal="right" vertical="center"/>
      <protection/>
    </xf>
    <xf numFmtId="3" fontId="26" fillId="22" borderId="37" xfId="70" applyNumberFormat="1" applyFont="1" applyFill="1" applyBorder="1" applyAlignment="1">
      <alignment horizontal="right" vertical="center"/>
      <protection/>
    </xf>
    <xf numFmtId="0" fontId="26" fillId="22" borderId="14" xfId="70" applyFont="1" applyFill="1" applyBorder="1" applyAlignment="1">
      <alignment horizontal="right" vertical="center"/>
      <protection/>
    </xf>
    <xf numFmtId="0" fontId="26" fillId="22" borderId="20" xfId="70" applyFont="1" applyFill="1" applyBorder="1" applyAlignment="1">
      <alignment horizontal="right" vertical="center"/>
      <protection/>
    </xf>
    <xf numFmtId="0" fontId="26" fillId="22" borderId="18" xfId="70" applyFont="1" applyFill="1" applyBorder="1" applyAlignment="1">
      <alignment horizontal="right" vertical="center"/>
      <protection/>
    </xf>
    <xf numFmtId="3" fontId="27" fillId="0" borderId="13" xfId="70" applyNumberFormat="1" applyFont="1" applyFill="1" applyBorder="1" applyAlignment="1">
      <alignment horizontal="right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7" fillId="0" borderId="47" xfId="70" applyFont="1" applyFill="1" applyBorder="1" applyAlignment="1">
      <alignment horizontal="left" vertical="center"/>
      <protection/>
    </xf>
    <xf numFmtId="0" fontId="27" fillId="0" borderId="12" xfId="70" applyFont="1" applyFill="1" applyBorder="1" applyAlignment="1">
      <alignment horizontal="left" vertical="center"/>
      <protection/>
    </xf>
    <xf numFmtId="0" fontId="27" fillId="0" borderId="39" xfId="70" applyFont="1" applyFill="1" applyBorder="1" applyAlignment="1">
      <alignment horizontal="left" vertical="center"/>
      <protection/>
    </xf>
    <xf numFmtId="0" fontId="26" fillId="22" borderId="61" xfId="70" applyFont="1" applyFill="1" applyBorder="1" applyAlignment="1">
      <alignment horizontal="center" vertical="center"/>
      <protection/>
    </xf>
    <xf numFmtId="0" fontId="26" fillId="22" borderId="98" xfId="70" applyFont="1" applyFill="1" applyBorder="1" applyAlignment="1">
      <alignment horizontal="center" vertical="center"/>
      <protection/>
    </xf>
    <xf numFmtId="0" fontId="26" fillId="22" borderId="71" xfId="70" applyFont="1" applyFill="1" applyBorder="1" applyAlignment="1">
      <alignment horizontal="center" vertical="center"/>
      <protection/>
    </xf>
    <xf numFmtId="0" fontId="26" fillId="22" borderId="70" xfId="70" applyFont="1" applyFill="1" applyBorder="1" applyAlignment="1">
      <alignment horizontal="center" vertical="center"/>
      <protection/>
    </xf>
    <xf numFmtId="3" fontId="26" fillId="1" borderId="14" xfId="70" applyNumberFormat="1" applyFont="1" applyFill="1" applyBorder="1" applyAlignment="1">
      <alignment horizontal="right" vertical="center" wrapText="1"/>
      <protection/>
    </xf>
    <xf numFmtId="3" fontId="26" fillId="1" borderId="20" xfId="70" applyNumberFormat="1" applyFont="1" applyFill="1" applyBorder="1" applyAlignment="1">
      <alignment horizontal="right" vertical="center" wrapText="1"/>
      <protection/>
    </xf>
    <xf numFmtId="3" fontId="26" fillId="1" borderId="102" xfId="70" applyNumberFormat="1" applyFont="1" applyFill="1" applyBorder="1" applyAlignment="1">
      <alignment horizontal="right" vertical="center" wrapText="1"/>
      <protection/>
    </xf>
    <xf numFmtId="0" fontId="26" fillId="1" borderId="14" xfId="70" applyFont="1" applyFill="1" applyBorder="1" applyAlignment="1">
      <alignment horizontal="right" vertical="center"/>
      <protection/>
    </xf>
    <xf numFmtId="0" fontId="26" fillId="1" borderId="20" xfId="70" applyFont="1" applyFill="1" applyBorder="1" applyAlignment="1">
      <alignment horizontal="right" vertical="center"/>
      <protection/>
    </xf>
    <xf numFmtId="0" fontId="26" fillId="1" borderId="102" xfId="70" applyFont="1" applyFill="1" applyBorder="1" applyAlignment="1">
      <alignment horizontal="right" vertical="center"/>
      <protection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81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81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88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47" fillId="0" borderId="115" xfId="0" applyFont="1" applyBorder="1" applyAlignment="1">
      <alignment horizontal="center"/>
    </xf>
    <xf numFmtId="165" fontId="3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3" applyFont="1" applyFill="1" applyBorder="1" applyAlignment="1">
      <alignment horizontal="left" vertical="top" wrapText="1"/>
      <protection/>
    </xf>
    <xf numFmtId="0" fontId="35" fillId="0" borderId="61" xfId="63" applyFont="1" applyFill="1" applyBorder="1" applyAlignment="1" applyProtection="1">
      <alignment horizontal="center" vertical="center" wrapText="1"/>
      <protection/>
    </xf>
    <xf numFmtId="0" fontId="35" fillId="0" borderId="97" xfId="63" applyFont="1" applyFill="1" applyBorder="1" applyAlignment="1" applyProtection="1">
      <alignment horizontal="center" vertical="center" wrapText="1"/>
      <protection/>
    </xf>
    <xf numFmtId="0" fontId="35" fillId="0" borderId="54" xfId="63" applyFont="1" applyFill="1" applyBorder="1" applyAlignment="1" applyProtection="1">
      <alignment horizontal="center" vertical="center" wrapText="1"/>
      <protection/>
    </xf>
    <xf numFmtId="0" fontId="35" fillId="0" borderId="49" xfId="63" applyFont="1" applyFill="1" applyBorder="1" applyAlignment="1" applyProtection="1">
      <alignment horizontal="center" vertical="center" wrapText="1"/>
      <protection/>
    </xf>
    <xf numFmtId="0" fontId="38" fillId="0" borderId="54" xfId="63" applyFont="1" applyFill="1" applyBorder="1" applyAlignment="1" applyProtection="1">
      <alignment horizontal="center" vertical="center" wrapText="1"/>
      <protection/>
    </xf>
    <xf numFmtId="0" fontId="38" fillId="0" borderId="66" xfId="63" applyFont="1" applyFill="1" applyBorder="1" applyAlignment="1" applyProtection="1">
      <alignment horizontal="center" vertical="center" wrapText="1"/>
      <protection/>
    </xf>
    <xf numFmtId="0" fontId="35" fillId="0" borderId="66" xfId="63" applyFont="1" applyFill="1" applyBorder="1" applyAlignment="1" applyProtection="1">
      <alignment horizontal="center" vertical="center" wrapText="1"/>
      <protection/>
    </xf>
    <xf numFmtId="0" fontId="35" fillId="0" borderId="61" xfId="63" applyFont="1" applyFill="1" applyBorder="1" applyAlignment="1" applyProtection="1">
      <alignment horizontal="center" vertical="center"/>
      <protection locked="0"/>
    </xf>
    <xf numFmtId="0" fontId="35" fillId="0" borderId="98" xfId="63" applyFont="1" applyFill="1" applyBorder="1" applyAlignment="1" applyProtection="1">
      <alignment horizontal="center" vertical="center"/>
      <protection locked="0"/>
    </xf>
    <xf numFmtId="0" fontId="35" fillId="0" borderId="60" xfId="63" applyFont="1" applyFill="1" applyBorder="1" applyAlignment="1" applyProtection="1">
      <alignment horizontal="center" vertical="center"/>
      <protection locked="0"/>
    </xf>
    <xf numFmtId="0" fontId="35" fillId="0" borderId="31" xfId="63" applyFont="1" applyFill="1" applyBorder="1" applyAlignment="1" applyProtection="1">
      <alignment horizontal="center" vertical="center"/>
      <protection locked="0"/>
    </xf>
    <xf numFmtId="165" fontId="34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4" applyFont="1" applyFill="1" applyBorder="1" applyAlignment="1">
      <alignment horizontal="left" vertical="top" wrapText="1"/>
      <protection/>
    </xf>
    <xf numFmtId="0" fontId="35" fillId="0" borderId="61" xfId="64" applyFont="1" applyFill="1" applyBorder="1" applyAlignment="1" applyProtection="1">
      <alignment horizontal="center" vertical="center" wrapText="1"/>
      <protection/>
    </xf>
    <xf numFmtId="0" fontId="35" fillId="0" borderId="97" xfId="64" applyFont="1" applyFill="1" applyBorder="1" applyAlignment="1" applyProtection="1">
      <alignment horizontal="center" vertical="center" wrapText="1"/>
      <protection/>
    </xf>
    <xf numFmtId="0" fontId="35" fillId="0" borderId="54" xfId="64" applyFont="1" applyFill="1" applyBorder="1" applyAlignment="1" applyProtection="1">
      <alignment horizontal="center" vertical="center" wrapText="1"/>
      <protection/>
    </xf>
    <xf numFmtId="0" fontId="35" fillId="0" borderId="49" xfId="64" applyFont="1" applyFill="1" applyBorder="1" applyAlignment="1" applyProtection="1">
      <alignment horizontal="center" vertical="center" wrapText="1"/>
      <protection/>
    </xf>
    <xf numFmtId="0" fontId="38" fillId="0" borderId="54" xfId="64" applyFont="1" applyFill="1" applyBorder="1" applyAlignment="1" applyProtection="1">
      <alignment horizontal="center" vertical="center" wrapText="1"/>
      <protection/>
    </xf>
    <xf numFmtId="0" fontId="38" fillId="0" borderId="66" xfId="64" applyFont="1" applyFill="1" applyBorder="1" applyAlignment="1" applyProtection="1">
      <alignment horizontal="center" vertical="center" wrapText="1"/>
      <protection/>
    </xf>
    <xf numFmtId="0" fontId="35" fillId="0" borderId="66" xfId="64" applyFont="1" applyFill="1" applyBorder="1" applyAlignment="1" applyProtection="1">
      <alignment horizontal="center" vertical="center" wrapText="1"/>
      <protection/>
    </xf>
    <xf numFmtId="0" fontId="35" fillId="0" borderId="81" xfId="64" applyFont="1" applyFill="1" applyBorder="1" applyAlignment="1" applyProtection="1">
      <alignment horizontal="center" vertical="center" wrapText="1"/>
      <protection/>
    </xf>
    <xf numFmtId="0" fontId="35" fillId="0" borderId="61" xfId="64" applyFont="1" applyFill="1" applyBorder="1" applyAlignment="1" applyProtection="1">
      <alignment horizontal="center" vertical="center"/>
      <protection locked="0"/>
    </xf>
    <xf numFmtId="0" fontId="35" fillId="0" borderId="98" xfId="64" applyFont="1" applyFill="1" applyBorder="1" applyAlignment="1" applyProtection="1">
      <alignment horizontal="center" vertical="center"/>
      <protection locked="0"/>
    </xf>
    <xf numFmtId="0" fontId="35" fillId="0" borderId="60" xfId="64" applyFont="1" applyFill="1" applyBorder="1" applyAlignment="1" applyProtection="1">
      <alignment horizontal="center" vertical="center"/>
      <protection locked="0"/>
    </xf>
    <xf numFmtId="0" fontId="35" fillId="0" borderId="31" xfId="64" applyFont="1" applyFill="1" applyBorder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3" fontId="26" fillId="1" borderId="14" xfId="65" applyNumberFormat="1" applyFont="1" applyFill="1" applyBorder="1" applyAlignment="1">
      <alignment horizontal="center" vertical="center"/>
      <protection/>
    </xf>
    <xf numFmtId="3" fontId="26" fillId="1" borderId="102" xfId="65" applyNumberFormat="1" applyFont="1" applyFill="1" applyBorder="1" applyAlignment="1">
      <alignment horizontal="center" vertical="center"/>
      <protection/>
    </xf>
    <xf numFmtId="0" fontId="26" fillId="1" borderId="16" xfId="65" applyFont="1" applyFill="1" applyBorder="1" applyAlignment="1">
      <alignment horizontal="left" vertical="center"/>
      <protection/>
    </xf>
    <xf numFmtId="0" fontId="26" fillId="1" borderId="13" xfId="65" applyFont="1" applyFill="1" applyBorder="1" applyAlignment="1">
      <alignment horizontal="left" vertical="center"/>
      <protection/>
    </xf>
    <xf numFmtId="0" fontId="26" fillId="1" borderId="116" xfId="65" applyFont="1" applyFill="1" applyBorder="1" applyAlignment="1">
      <alignment horizontal="left" vertical="center"/>
      <protection/>
    </xf>
    <xf numFmtId="0" fontId="26" fillId="1" borderId="83" xfId="65" applyFont="1" applyFill="1" applyBorder="1" applyAlignment="1">
      <alignment horizontal="lef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6" fillId="22" borderId="21" xfId="65" applyFont="1" applyFill="1" applyBorder="1" applyAlignment="1">
      <alignment horizontal="left" vertical="center"/>
      <protection/>
    </xf>
    <xf numFmtId="0" fontId="26" fillId="22" borderId="22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3" fontId="26" fillId="1" borderId="39" xfId="65" applyNumberFormat="1" applyFont="1" applyFill="1" applyBorder="1" applyAlignment="1">
      <alignment horizontal="center" vertical="center"/>
      <protection/>
    </xf>
    <xf numFmtId="3" fontId="26" fillId="1" borderId="98" xfId="65" applyNumberFormat="1" applyFont="1" applyFill="1" applyBorder="1" applyAlignment="1">
      <alignment horizontal="center" vertical="center"/>
      <protection/>
    </xf>
    <xf numFmtId="3" fontId="26" fillId="22" borderId="37" xfId="65" applyNumberFormat="1" applyFont="1" applyFill="1" applyBorder="1" applyAlignment="1">
      <alignment horizontal="center" vertical="center"/>
      <protection/>
    </xf>
    <xf numFmtId="3" fontId="26" fillId="22" borderId="117" xfId="65" applyNumberFormat="1" applyFont="1" applyFill="1" applyBorder="1" applyAlignment="1">
      <alignment horizontal="center" vertical="center"/>
      <protection/>
    </xf>
    <xf numFmtId="0" fontId="0" fillId="0" borderId="0" xfId="62" applyAlignment="1">
      <alignment horizontal="center"/>
      <protection/>
    </xf>
    <xf numFmtId="0" fontId="49" fillId="0" borderId="118" xfId="62" applyFont="1" applyBorder="1" applyAlignment="1">
      <alignment vertical="top" wrapText="1"/>
      <protection/>
    </xf>
    <xf numFmtId="0" fontId="49" fillId="0" borderId="79" xfId="62" applyFont="1" applyBorder="1" applyAlignment="1">
      <alignment vertical="top" wrapText="1"/>
      <protection/>
    </xf>
    <xf numFmtId="0" fontId="49" fillId="0" borderId="88" xfId="62" applyFont="1" applyBorder="1" applyAlignment="1">
      <alignment horizontal="center" vertical="top" wrapText="1"/>
      <protection/>
    </xf>
    <xf numFmtId="0" fontId="49" fillId="0" borderId="76" xfId="62" applyFont="1" applyBorder="1" applyAlignment="1">
      <alignment horizontal="center" vertical="top" wrapText="1"/>
      <protection/>
    </xf>
    <xf numFmtId="0" fontId="2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52" fillId="0" borderId="24" xfId="62" applyFont="1" applyBorder="1" applyAlignment="1">
      <alignment horizontal="center"/>
      <protection/>
    </xf>
    <xf numFmtId="0" fontId="52" fillId="0" borderId="0" xfId="62" applyFont="1" applyBorder="1" applyAlignment="1">
      <alignment horizontal="center"/>
      <protection/>
    </xf>
    <xf numFmtId="0" fontId="52" fillId="0" borderId="60" xfId="62" applyFont="1" applyBorder="1" applyAlignment="1">
      <alignment horizontal="center"/>
      <protection/>
    </xf>
    <xf numFmtId="0" fontId="52" fillId="0" borderId="10" xfId="62" applyFont="1" applyBorder="1" applyAlignment="1">
      <alignment horizontal="center"/>
      <protection/>
    </xf>
    <xf numFmtId="0" fontId="51" fillId="0" borderId="13" xfId="62" applyFont="1" applyBorder="1" applyAlignment="1">
      <alignment horizontal="center"/>
      <protection/>
    </xf>
    <xf numFmtId="0" fontId="51" fillId="0" borderId="17" xfId="62" applyFont="1" applyBorder="1" applyAlignment="1">
      <alignment horizontal="center"/>
      <protection/>
    </xf>
    <xf numFmtId="0" fontId="52" fillId="0" borderId="13" xfId="62" applyFont="1" applyBorder="1" applyAlignment="1">
      <alignment horizontal="center"/>
      <protection/>
    </xf>
    <xf numFmtId="0" fontId="52" fillId="0" borderId="22" xfId="62" applyFont="1" applyBorder="1" applyAlignment="1">
      <alignment horizontal="center"/>
      <protection/>
    </xf>
    <xf numFmtId="0" fontId="52" fillId="0" borderId="30" xfId="62" applyFont="1" applyBorder="1" applyAlignment="1">
      <alignment horizontal="center"/>
      <protection/>
    </xf>
    <xf numFmtId="0" fontId="52" fillId="0" borderId="31" xfId="62" applyFont="1" applyBorder="1" applyAlignment="1">
      <alignment horizontal="center"/>
      <protection/>
    </xf>
    <xf numFmtId="0" fontId="51" fillId="0" borderId="16" xfId="62" applyFont="1" applyBorder="1" applyAlignment="1">
      <alignment horizontal="center"/>
      <protection/>
    </xf>
    <xf numFmtId="0" fontId="51" fillId="0" borderId="0" xfId="62" applyFont="1" applyAlignment="1">
      <alignment horizontal="right"/>
      <protection/>
    </xf>
    <xf numFmtId="0" fontId="52" fillId="0" borderId="0" xfId="62" applyFont="1" applyAlignment="1">
      <alignment horizontal="center"/>
      <protection/>
    </xf>
    <xf numFmtId="0" fontId="51" fillId="0" borderId="10" xfId="62" applyFont="1" applyBorder="1" applyAlignment="1">
      <alignment horizontal="right"/>
      <protection/>
    </xf>
    <xf numFmtId="43" fontId="26" fillId="0" borderId="85" xfId="66" applyNumberFormat="1" applyFont="1" applyFill="1" applyBorder="1" applyAlignment="1">
      <alignment horizontal="center" vertical="center" wrapText="1"/>
      <protection/>
    </xf>
    <xf numFmtId="43" fontId="26" fillId="0" borderId="17" xfId="66" applyNumberFormat="1" applyFont="1" applyFill="1" applyBorder="1" applyAlignment="1">
      <alignment horizontal="center" vertical="center" wrapText="1"/>
      <protection/>
    </xf>
    <xf numFmtId="49" fontId="26" fillId="0" borderId="44" xfId="66" applyNumberFormat="1" applyFont="1" applyBorder="1" applyAlignment="1">
      <alignment horizontal="center" vertical="center"/>
      <protection/>
    </xf>
    <xf numFmtId="49" fontId="26" fillId="0" borderId="19" xfId="66" applyNumberFormat="1" applyFont="1" applyBorder="1" applyAlignment="1">
      <alignment horizontal="center" vertical="center"/>
      <protection/>
    </xf>
    <xf numFmtId="49" fontId="26" fillId="0" borderId="16" xfId="66" applyNumberFormat="1" applyFont="1" applyBorder="1" applyAlignment="1">
      <alignment horizontal="center" vertical="center"/>
      <protection/>
    </xf>
    <xf numFmtId="49" fontId="26" fillId="0" borderId="13" xfId="66" applyNumberFormat="1" applyFont="1" applyBorder="1" applyAlignment="1">
      <alignment horizontal="center" vertical="center"/>
      <protection/>
    </xf>
    <xf numFmtId="43" fontId="26" fillId="0" borderId="19" xfId="66" applyNumberFormat="1" applyFont="1" applyFill="1" applyBorder="1" applyAlignment="1">
      <alignment horizontal="center" vertical="center" wrapText="1"/>
      <protection/>
    </xf>
    <xf numFmtId="43" fontId="26" fillId="0" borderId="13" xfId="66" applyNumberFormat="1" applyFont="1" applyFill="1" applyBorder="1" applyAlignment="1">
      <alignment horizontal="center" vertical="center" wrapText="1"/>
      <protection/>
    </xf>
    <xf numFmtId="43" fontId="26" fillId="22" borderId="83" xfId="66" applyNumberFormat="1" applyFont="1" applyFill="1" applyBorder="1" applyAlignment="1">
      <alignment horizontal="center" vertical="center" wrapText="1"/>
      <protection/>
    </xf>
    <xf numFmtId="43" fontId="26" fillId="22" borderId="45" xfId="66" applyNumberFormat="1" applyFont="1" applyFill="1" applyBorder="1" applyAlignment="1">
      <alignment horizontal="center" vertical="center" wrapText="1"/>
      <protection/>
    </xf>
    <xf numFmtId="43" fontId="26" fillId="22" borderId="19" xfId="66" applyNumberFormat="1" applyFont="1" applyFill="1" applyBorder="1" applyAlignment="1">
      <alignment horizontal="center" vertical="center" wrapText="1"/>
      <protection/>
    </xf>
    <xf numFmtId="43" fontId="26" fillId="0" borderId="34" xfId="66" applyNumberFormat="1" applyFont="1" applyFill="1" applyBorder="1" applyAlignment="1">
      <alignment horizontal="center" vertical="center" wrapText="1"/>
      <protection/>
    </xf>
    <xf numFmtId="43" fontId="26" fillId="22" borderId="50" xfId="66" applyNumberFormat="1" applyFont="1" applyFill="1" applyBorder="1" applyAlignment="1">
      <alignment horizontal="center" vertical="center" wrapText="1"/>
      <protection/>
    </xf>
    <xf numFmtId="43" fontId="26" fillId="22" borderId="85" xfId="66" applyNumberFormat="1" applyFont="1" applyFill="1" applyBorder="1" applyAlignment="1">
      <alignment horizontal="center" vertical="center" wrapText="1"/>
      <protection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43" fontId="26" fillId="22" borderId="15" xfId="66" applyNumberFormat="1" applyFont="1" applyFill="1" applyBorder="1" applyAlignment="1">
      <alignment horizontal="center" vertical="center" wrapText="1"/>
      <protection/>
    </xf>
    <xf numFmtId="43" fontId="26" fillId="22" borderId="23" xfId="66" applyNumberFormat="1" applyFont="1" applyFill="1" applyBorder="1" applyAlignment="1">
      <alignment horizontal="center" vertical="center" wrapText="1"/>
      <protection/>
    </xf>
    <xf numFmtId="43" fontId="26" fillId="22" borderId="12" xfId="66" applyNumberFormat="1" applyFont="1" applyFill="1" applyBorder="1" applyAlignment="1">
      <alignment horizontal="center" vertical="center" wrapText="1"/>
      <protection/>
    </xf>
    <xf numFmtId="43" fontId="26" fillId="22" borderId="22" xfId="66" applyNumberFormat="1" applyFont="1" applyFill="1" applyBorder="1" applyAlignment="1">
      <alignment horizontal="center" vertical="center" wrapText="1"/>
      <protection/>
    </xf>
    <xf numFmtId="49" fontId="26" fillId="22" borderId="57" xfId="66" applyNumberFormat="1" applyFont="1" applyFill="1" applyBorder="1" applyAlignment="1">
      <alignment horizontal="center" vertical="center" wrapText="1"/>
      <protection/>
    </xf>
    <xf numFmtId="49" fontId="26" fillId="22" borderId="81" xfId="66" applyNumberFormat="1" applyFont="1" applyFill="1" applyBorder="1" applyAlignment="1">
      <alignment horizontal="center" vertical="center" wrapText="1"/>
      <protection/>
    </xf>
    <xf numFmtId="49" fontId="26" fillId="22" borderId="24" xfId="66" applyNumberFormat="1" applyFont="1" applyFill="1" applyBorder="1" applyAlignment="1">
      <alignment horizontal="center" vertical="center" wrapText="1"/>
      <protection/>
    </xf>
    <xf numFmtId="49" fontId="26" fillId="22" borderId="0" xfId="66" applyNumberFormat="1" applyFont="1" applyFill="1" applyBorder="1" applyAlignment="1">
      <alignment horizontal="center" vertical="center" wrapText="1"/>
      <protection/>
    </xf>
    <xf numFmtId="49" fontId="26" fillId="22" borderId="47" xfId="66" applyNumberFormat="1" applyFont="1" applyFill="1" applyBorder="1" applyAlignment="1">
      <alignment horizontal="center" vertical="center" wrapText="1"/>
      <protection/>
    </xf>
    <xf numFmtId="49" fontId="26" fillId="22" borderId="35" xfId="66" applyNumberFormat="1" applyFont="1" applyFill="1" applyBorder="1" applyAlignment="1">
      <alignment horizontal="center" vertical="center" wrapText="1"/>
      <protection/>
    </xf>
    <xf numFmtId="49" fontId="26" fillId="22" borderId="36" xfId="66" applyNumberFormat="1" applyFont="1" applyFill="1" applyBorder="1" applyAlignment="1">
      <alignment horizontal="center" vertical="center" wrapText="1"/>
      <protection/>
    </xf>
    <xf numFmtId="49" fontId="26" fillId="22" borderId="41" xfId="66" applyNumberFormat="1" applyFont="1" applyFill="1" applyBorder="1" applyAlignment="1">
      <alignment horizontal="center" vertical="center" wrapText="1"/>
      <protection/>
    </xf>
    <xf numFmtId="0" fontId="26" fillId="22" borderId="21" xfId="66" applyFont="1" applyFill="1" applyBorder="1" applyAlignment="1">
      <alignment horizontal="center" vertical="center" wrapText="1"/>
      <protection/>
    </xf>
    <xf numFmtId="0" fontId="26" fillId="22" borderId="22" xfId="66" applyFont="1" applyFill="1" applyBorder="1" applyAlignment="1">
      <alignment horizontal="center" vertical="center" wrapText="1"/>
      <protection/>
    </xf>
    <xf numFmtId="49" fontId="26" fillId="0" borderId="58" xfId="66" applyNumberFormat="1" applyFont="1" applyBorder="1" applyAlignment="1">
      <alignment horizontal="center" vertical="center"/>
      <protection/>
    </xf>
    <xf numFmtId="49" fontId="26" fillId="0" borderId="35" xfId="66" applyNumberFormat="1" applyFont="1" applyBorder="1" applyAlignment="1">
      <alignment horizontal="center" vertical="center"/>
      <protection/>
    </xf>
    <xf numFmtId="49" fontId="26" fillId="0" borderId="53" xfId="66" applyNumberFormat="1" applyFont="1" applyBorder="1" applyAlignment="1">
      <alignment horizontal="center" vertical="center"/>
      <protection/>
    </xf>
    <xf numFmtId="49" fontId="26" fillId="0" borderId="41" xfId="66" applyNumberFormat="1" applyFont="1" applyBorder="1" applyAlignment="1">
      <alignment horizontal="center" vertical="center"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015-létszám" xfId="66"/>
    <cellStyle name="Normál_2a melléklet bevétel szakfeladatonként" xfId="67"/>
    <cellStyle name="Normál_4. melléklet  2015 költségvetés-össz" xfId="68"/>
    <cellStyle name="Normál_4.1 melléklet Óvoda-költségvetés" xfId="69"/>
    <cellStyle name="Normál_4.2 melléklet  Közös önk.-költégvetés" xfId="70"/>
    <cellStyle name="Normál_KVRENMUNKA" xfId="71"/>
    <cellStyle name="Normál_Munka1" xfId="72"/>
    <cellStyle name="Normál_Önkormányzat-költségvetés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tabSelected="1" view="pageBreakPreview" zoomScale="60" zoomScalePageLayoutView="0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641" t="s">
        <v>403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3" spans="2:18" ht="12.75">
      <c r="B3" s="643" t="s">
        <v>268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 t="s">
        <v>280</v>
      </c>
      <c r="O3" s="642"/>
      <c r="R3" s="3" t="s">
        <v>280</v>
      </c>
    </row>
    <row r="4" spans="2:18" ht="13.5" thickBot="1">
      <c r="B4" s="642" t="s">
        <v>2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 t="s">
        <v>3</v>
      </c>
      <c r="O4" s="642"/>
      <c r="R4" s="4" t="s">
        <v>4</v>
      </c>
    </row>
    <row r="5" spans="2:18" ht="12.75">
      <c r="B5" s="654" t="s">
        <v>5</v>
      </c>
      <c r="C5" s="652"/>
      <c r="D5" s="652"/>
      <c r="E5" s="652"/>
      <c r="F5" s="652"/>
      <c r="G5" s="652" t="s">
        <v>6</v>
      </c>
      <c r="H5" s="652"/>
      <c r="I5" s="652"/>
      <c r="J5" s="652" t="s">
        <v>7</v>
      </c>
      <c r="K5" s="652"/>
      <c r="L5" s="652"/>
      <c r="M5" s="648" t="s">
        <v>8</v>
      </c>
      <c r="N5" s="648"/>
      <c r="O5" s="649"/>
      <c r="P5" s="685" t="s">
        <v>9</v>
      </c>
      <c r="Q5" s="648" t="s">
        <v>10</v>
      </c>
      <c r="R5" s="649" t="s">
        <v>8</v>
      </c>
    </row>
    <row r="6" spans="2:18" ht="13.5" thickBot="1">
      <c r="B6" s="655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0"/>
      <c r="N6" s="650"/>
      <c r="O6" s="651"/>
      <c r="P6" s="686"/>
      <c r="Q6" s="650"/>
      <c r="R6" s="651"/>
    </row>
    <row r="7" spans="2:18" ht="13.5" customHeight="1">
      <c r="B7" s="644" t="s">
        <v>11</v>
      </c>
      <c r="C7" s="644"/>
      <c r="D7" s="644"/>
      <c r="E7" s="644"/>
      <c r="F7" s="644"/>
      <c r="G7" s="647">
        <f>SUM(G8,G9)</f>
        <v>35309000</v>
      </c>
      <c r="H7" s="647"/>
      <c r="I7" s="647"/>
      <c r="J7" s="647">
        <f>SUM(J8,J9)</f>
        <v>35309000</v>
      </c>
      <c r="K7" s="647"/>
      <c r="L7" s="647"/>
      <c r="M7" s="647">
        <f>SUM(M8,M9)</f>
        <v>0</v>
      </c>
      <c r="N7" s="647"/>
      <c r="O7" s="638"/>
      <c r="P7" s="5">
        <f>SUM(P8,P9)</f>
        <v>35309000</v>
      </c>
      <c r="Q7" s="6">
        <f>SUM(Q8,Q9)</f>
        <v>35309000</v>
      </c>
      <c r="R7" s="9">
        <v>0</v>
      </c>
    </row>
    <row r="8" spans="2:18" ht="13.5" customHeight="1">
      <c r="B8" s="645" t="s">
        <v>12</v>
      </c>
      <c r="C8" s="645"/>
      <c r="D8" s="645"/>
      <c r="E8" s="645"/>
      <c r="F8" s="645"/>
      <c r="G8" s="647">
        <v>8209000</v>
      </c>
      <c r="H8" s="647"/>
      <c r="I8" s="647"/>
      <c r="J8" s="647">
        <v>8209000</v>
      </c>
      <c r="K8" s="647"/>
      <c r="L8" s="647"/>
      <c r="M8" s="647">
        <v>0</v>
      </c>
      <c r="N8" s="647"/>
      <c r="O8" s="638"/>
      <c r="P8" s="10">
        <v>8209000</v>
      </c>
      <c r="Q8" s="7">
        <v>8209000</v>
      </c>
      <c r="R8" s="11">
        <v>0</v>
      </c>
    </row>
    <row r="9" spans="2:18" ht="13.5" customHeight="1">
      <c r="B9" s="645" t="s">
        <v>13</v>
      </c>
      <c r="C9" s="645"/>
      <c r="D9" s="645"/>
      <c r="E9" s="645"/>
      <c r="F9" s="645"/>
      <c r="G9" s="647">
        <v>27100000</v>
      </c>
      <c r="H9" s="647"/>
      <c r="I9" s="647"/>
      <c r="J9" s="647">
        <v>27100000</v>
      </c>
      <c r="K9" s="647"/>
      <c r="L9" s="647"/>
      <c r="M9" s="647">
        <f>SUM(M10:M13)</f>
        <v>0</v>
      </c>
      <c r="N9" s="647"/>
      <c r="O9" s="638"/>
      <c r="P9" s="10">
        <v>27100000</v>
      </c>
      <c r="Q9" s="7">
        <v>27100000</v>
      </c>
      <c r="R9" s="11">
        <v>0</v>
      </c>
    </row>
    <row r="10" spans="2:18" ht="12.75">
      <c r="B10" s="646" t="s">
        <v>14</v>
      </c>
      <c r="C10" s="646"/>
      <c r="D10" s="646"/>
      <c r="E10" s="646"/>
      <c r="F10" s="646"/>
      <c r="G10" s="647">
        <v>22000000</v>
      </c>
      <c r="H10" s="647"/>
      <c r="I10" s="647"/>
      <c r="J10" s="647">
        <v>22000000</v>
      </c>
      <c r="K10" s="647"/>
      <c r="L10" s="647"/>
      <c r="M10" s="647">
        <v>0</v>
      </c>
      <c r="N10" s="647"/>
      <c r="O10" s="638"/>
      <c r="P10" s="10">
        <v>22000000</v>
      </c>
      <c r="Q10" s="7">
        <v>22000000</v>
      </c>
      <c r="R10" s="11">
        <v>0</v>
      </c>
    </row>
    <row r="11" spans="2:18" ht="12.75">
      <c r="B11" s="646" t="s">
        <v>15</v>
      </c>
      <c r="C11" s="646"/>
      <c r="D11" s="646"/>
      <c r="E11" s="646"/>
      <c r="F11" s="646"/>
      <c r="G11" s="647">
        <v>5000000</v>
      </c>
      <c r="H11" s="647"/>
      <c r="I11" s="647"/>
      <c r="J11" s="647">
        <v>5000000</v>
      </c>
      <c r="K11" s="647"/>
      <c r="L11" s="647"/>
      <c r="M11" s="647">
        <v>0</v>
      </c>
      <c r="N11" s="647"/>
      <c r="O11" s="638"/>
      <c r="P11" s="10">
        <v>5000000</v>
      </c>
      <c r="Q11" s="7">
        <v>5000000</v>
      </c>
      <c r="R11" s="11">
        <v>0</v>
      </c>
    </row>
    <row r="12" spans="2:18" ht="12.75">
      <c r="B12" s="646" t="s">
        <v>16</v>
      </c>
      <c r="C12" s="646"/>
      <c r="D12" s="646"/>
      <c r="E12" s="646"/>
      <c r="F12" s="646"/>
      <c r="G12" s="647">
        <v>100000</v>
      </c>
      <c r="H12" s="647"/>
      <c r="I12" s="647"/>
      <c r="J12" s="647">
        <v>100000</v>
      </c>
      <c r="K12" s="647"/>
      <c r="L12" s="647"/>
      <c r="M12" s="647">
        <v>0</v>
      </c>
      <c r="N12" s="647"/>
      <c r="O12" s="638"/>
      <c r="P12" s="10">
        <v>100000</v>
      </c>
      <c r="Q12" s="7">
        <v>100000</v>
      </c>
      <c r="R12" s="11">
        <v>0</v>
      </c>
    </row>
    <row r="13" spans="2:18" ht="12.75">
      <c r="B13" s="646" t="s">
        <v>17</v>
      </c>
      <c r="C13" s="646"/>
      <c r="D13" s="646"/>
      <c r="E13" s="646"/>
      <c r="F13" s="646"/>
      <c r="G13" s="647"/>
      <c r="H13" s="647"/>
      <c r="I13" s="647"/>
      <c r="J13" s="647"/>
      <c r="K13" s="647"/>
      <c r="L13" s="647"/>
      <c r="M13" s="647">
        <v>0</v>
      </c>
      <c r="N13" s="647"/>
      <c r="O13" s="638"/>
      <c r="P13" s="10"/>
      <c r="Q13" s="7"/>
      <c r="R13" s="11">
        <v>0</v>
      </c>
    </row>
    <row r="14" spans="2:18" ht="12.75">
      <c r="B14" s="657" t="s">
        <v>18</v>
      </c>
      <c r="C14" s="657"/>
      <c r="D14" s="657"/>
      <c r="E14" s="657"/>
      <c r="F14" s="657"/>
      <c r="G14" s="640">
        <f>SUM(G16:G35)</f>
        <v>101624336</v>
      </c>
      <c r="H14" s="647"/>
      <c r="I14" s="647"/>
      <c r="J14" s="640">
        <f>SUM(J16:J35)</f>
        <v>101624336</v>
      </c>
      <c r="K14" s="647"/>
      <c r="L14" s="647"/>
      <c r="M14" s="640">
        <v>0</v>
      </c>
      <c r="N14" s="647"/>
      <c r="O14" s="638"/>
      <c r="P14" s="655">
        <f>SUM(P16:P35)</f>
        <v>102566756</v>
      </c>
      <c r="Q14" s="653">
        <v>102566756</v>
      </c>
      <c r="R14" s="688">
        <v>0</v>
      </c>
    </row>
    <row r="15" spans="2:18" ht="15.75" customHeight="1">
      <c r="B15" s="658" t="s">
        <v>19</v>
      </c>
      <c r="C15" s="659"/>
      <c r="D15" s="659"/>
      <c r="E15" s="659"/>
      <c r="F15" s="660"/>
      <c r="G15" s="640"/>
      <c r="H15" s="647"/>
      <c r="I15" s="647"/>
      <c r="J15" s="640"/>
      <c r="K15" s="647"/>
      <c r="L15" s="647"/>
      <c r="M15" s="640"/>
      <c r="N15" s="647"/>
      <c r="O15" s="638"/>
      <c r="P15" s="687"/>
      <c r="Q15" s="656"/>
      <c r="R15" s="689"/>
    </row>
    <row r="16" spans="2:18" ht="12.75">
      <c r="B16" s="656" t="s">
        <v>20</v>
      </c>
      <c r="C16" s="656"/>
      <c r="D16" s="656"/>
      <c r="E16" s="656"/>
      <c r="F16" s="656"/>
      <c r="G16" s="647">
        <v>36542398</v>
      </c>
      <c r="H16" s="647"/>
      <c r="I16" s="647"/>
      <c r="J16" s="647">
        <v>36542398</v>
      </c>
      <c r="K16" s="647"/>
      <c r="L16" s="647"/>
      <c r="M16" s="647">
        <v>0</v>
      </c>
      <c r="N16" s="647"/>
      <c r="O16" s="638"/>
      <c r="P16" s="10">
        <v>36542398</v>
      </c>
      <c r="Q16" s="7">
        <v>36542398</v>
      </c>
      <c r="R16" s="11">
        <v>0</v>
      </c>
    </row>
    <row r="17" spans="2:18" ht="12.75">
      <c r="B17" s="638" t="s">
        <v>21</v>
      </c>
      <c r="C17" s="639"/>
      <c r="D17" s="639"/>
      <c r="E17" s="639"/>
      <c r="F17" s="640"/>
      <c r="G17" s="647">
        <v>3927030</v>
      </c>
      <c r="H17" s="647"/>
      <c r="I17" s="647"/>
      <c r="J17" s="647">
        <v>3927030</v>
      </c>
      <c r="K17" s="647"/>
      <c r="L17" s="647"/>
      <c r="M17" s="647">
        <v>0</v>
      </c>
      <c r="N17" s="647"/>
      <c r="O17" s="638"/>
      <c r="P17" s="10">
        <v>3927030</v>
      </c>
      <c r="Q17" s="7">
        <v>3927030</v>
      </c>
      <c r="R17" s="11">
        <v>0</v>
      </c>
    </row>
    <row r="18" spans="2:18" ht="12.75">
      <c r="B18" s="638" t="s">
        <v>22</v>
      </c>
      <c r="C18" s="639"/>
      <c r="D18" s="639"/>
      <c r="E18" s="639"/>
      <c r="F18" s="640"/>
      <c r="G18" s="647">
        <v>5056000</v>
      </c>
      <c r="H18" s="647"/>
      <c r="I18" s="647"/>
      <c r="J18" s="647">
        <v>5056000</v>
      </c>
      <c r="K18" s="647"/>
      <c r="L18" s="647"/>
      <c r="M18" s="647">
        <v>0</v>
      </c>
      <c r="N18" s="647"/>
      <c r="O18" s="638"/>
      <c r="P18" s="10">
        <v>5056000</v>
      </c>
      <c r="Q18" s="7">
        <v>5056000</v>
      </c>
      <c r="R18" s="11">
        <v>0</v>
      </c>
    </row>
    <row r="19" spans="2:18" ht="12.75">
      <c r="B19" s="647" t="s">
        <v>23</v>
      </c>
      <c r="C19" s="647"/>
      <c r="D19" s="647"/>
      <c r="E19" s="647"/>
      <c r="F19" s="647"/>
      <c r="G19" s="647">
        <v>756102</v>
      </c>
      <c r="H19" s="647"/>
      <c r="I19" s="647"/>
      <c r="J19" s="647">
        <v>756102</v>
      </c>
      <c r="K19" s="647"/>
      <c r="L19" s="647"/>
      <c r="M19" s="647">
        <v>0</v>
      </c>
      <c r="N19" s="647"/>
      <c r="O19" s="638"/>
      <c r="P19" s="10">
        <v>756102</v>
      </c>
      <c r="Q19" s="7">
        <v>756102</v>
      </c>
      <c r="R19" s="11">
        <v>0</v>
      </c>
    </row>
    <row r="20" spans="2:18" ht="12.75">
      <c r="B20" s="647" t="s">
        <v>24</v>
      </c>
      <c r="C20" s="647"/>
      <c r="D20" s="647"/>
      <c r="E20" s="647"/>
      <c r="F20" s="647"/>
      <c r="G20" s="647">
        <v>2962350</v>
      </c>
      <c r="H20" s="647"/>
      <c r="I20" s="647"/>
      <c r="J20" s="647">
        <v>2962350</v>
      </c>
      <c r="K20" s="647"/>
      <c r="L20" s="647"/>
      <c r="M20" s="647">
        <v>0</v>
      </c>
      <c r="N20" s="647"/>
      <c r="O20" s="638"/>
      <c r="P20" s="10">
        <v>2962350</v>
      </c>
      <c r="Q20" s="7">
        <v>2962350</v>
      </c>
      <c r="R20" s="11">
        <v>0</v>
      </c>
    </row>
    <row r="21" spans="2:18" ht="12.75">
      <c r="B21" s="647" t="s">
        <v>25</v>
      </c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>
        <v>0</v>
      </c>
      <c r="N21" s="647"/>
      <c r="O21" s="638"/>
      <c r="P21" s="10"/>
      <c r="Q21" s="7"/>
      <c r="R21" s="11">
        <v>0</v>
      </c>
    </row>
    <row r="22" spans="2:18" ht="12.75">
      <c r="B22" s="647" t="s">
        <v>26</v>
      </c>
      <c r="C22" s="647"/>
      <c r="D22" s="647"/>
      <c r="E22" s="647"/>
      <c r="F22" s="647"/>
      <c r="G22" s="647">
        <v>5592162</v>
      </c>
      <c r="H22" s="647"/>
      <c r="I22" s="647"/>
      <c r="J22" s="647">
        <v>5592162</v>
      </c>
      <c r="K22" s="647"/>
      <c r="L22" s="647"/>
      <c r="M22" s="647">
        <v>0</v>
      </c>
      <c r="N22" s="647"/>
      <c r="O22" s="638"/>
      <c r="P22" s="10">
        <v>6534582</v>
      </c>
      <c r="Q22" s="7">
        <v>6534582</v>
      </c>
      <c r="R22" s="11">
        <v>0</v>
      </c>
    </row>
    <row r="23" spans="2:18" ht="12.75">
      <c r="B23" s="653" t="s">
        <v>27</v>
      </c>
      <c r="C23" s="653"/>
      <c r="D23" s="653"/>
      <c r="E23" s="653"/>
      <c r="F23" s="653"/>
      <c r="G23" s="647">
        <v>12206000</v>
      </c>
      <c r="H23" s="647"/>
      <c r="I23" s="647"/>
      <c r="J23" s="647">
        <v>12206000</v>
      </c>
      <c r="K23" s="647"/>
      <c r="L23" s="647"/>
      <c r="M23" s="647">
        <v>0</v>
      </c>
      <c r="N23" s="647"/>
      <c r="O23" s="638"/>
      <c r="P23" s="10">
        <v>12206000</v>
      </c>
      <c r="Q23" s="7">
        <v>12206000</v>
      </c>
      <c r="R23" s="11"/>
    </row>
    <row r="24" spans="2:18" ht="12.75">
      <c r="B24" s="661" t="s">
        <v>28</v>
      </c>
      <c r="C24" s="662"/>
      <c r="D24" s="662"/>
      <c r="E24" s="662"/>
      <c r="F24" s="663"/>
      <c r="G24" s="661">
        <v>3600000</v>
      </c>
      <c r="H24" s="662"/>
      <c r="I24" s="663"/>
      <c r="J24" s="661">
        <v>3600000</v>
      </c>
      <c r="K24" s="662"/>
      <c r="L24" s="663"/>
      <c r="M24" s="661">
        <v>0</v>
      </c>
      <c r="N24" s="662"/>
      <c r="O24" s="662"/>
      <c r="P24" s="655">
        <v>3600000</v>
      </c>
      <c r="Q24" s="653">
        <v>3600000</v>
      </c>
      <c r="R24" s="688">
        <v>0</v>
      </c>
    </row>
    <row r="25" spans="2:18" ht="12.75">
      <c r="B25" s="669" t="s">
        <v>29</v>
      </c>
      <c r="C25" s="670"/>
      <c r="D25" s="670"/>
      <c r="E25" s="670"/>
      <c r="F25" s="671"/>
      <c r="G25" s="669"/>
      <c r="H25" s="670"/>
      <c r="I25" s="671"/>
      <c r="J25" s="669"/>
      <c r="K25" s="670"/>
      <c r="L25" s="671"/>
      <c r="M25" s="669"/>
      <c r="N25" s="670"/>
      <c r="O25" s="670"/>
      <c r="P25" s="687"/>
      <c r="Q25" s="656"/>
      <c r="R25" s="689"/>
    </row>
    <row r="26" spans="2:18" ht="12.75">
      <c r="B26" s="665" t="s">
        <v>30</v>
      </c>
      <c r="C26" s="665"/>
      <c r="D26" s="665"/>
      <c r="E26" s="665"/>
      <c r="F26" s="665"/>
      <c r="G26" s="647">
        <v>2133333</v>
      </c>
      <c r="H26" s="647"/>
      <c r="I26" s="647"/>
      <c r="J26" s="647">
        <v>2133333</v>
      </c>
      <c r="K26" s="647"/>
      <c r="L26" s="647"/>
      <c r="M26" s="647">
        <v>0</v>
      </c>
      <c r="N26" s="647"/>
      <c r="O26" s="638"/>
      <c r="P26" s="10">
        <v>2133333</v>
      </c>
      <c r="Q26" s="7">
        <v>2133333</v>
      </c>
      <c r="R26" s="11">
        <v>0</v>
      </c>
    </row>
    <row r="27" spans="2:18" ht="12.75">
      <c r="B27" s="647" t="s">
        <v>263</v>
      </c>
      <c r="C27" s="647"/>
      <c r="D27" s="647"/>
      <c r="E27" s="647"/>
      <c r="F27" s="647"/>
      <c r="G27" s="638">
        <v>94500</v>
      </c>
      <c r="H27" s="639"/>
      <c r="I27" s="640"/>
      <c r="J27" s="638">
        <v>94500</v>
      </c>
      <c r="K27" s="639"/>
      <c r="L27" s="640"/>
      <c r="M27" s="638">
        <v>0</v>
      </c>
      <c r="N27" s="639"/>
      <c r="O27" s="639"/>
      <c r="P27" s="10">
        <v>94500</v>
      </c>
      <c r="Q27" s="7">
        <v>94500</v>
      </c>
      <c r="R27" s="11">
        <v>0</v>
      </c>
    </row>
    <row r="28" spans="2:18" ht="12.75">
      <c r="B28" s="638" t="s">
        <v>264</v>
      </c>
      <c r="C28" s="639"/>
      <c r="D28" s="639"/>
      <c r="E28" s="639"/>
      <c r="F28" s="640"/>
      <c r="G28" s="638">
        <v>736000</v>
      </c>
      <c r="H28" s="639"/>
      <c r="I28" s="640"/>
      <c r="J28" s="638">
        <v>736000</v>
      </c>
      <c r="K28" s="639"/>
      <c r="L28" s="640"/>
      <c r="M28" s="469"/>
      <c r="N28" s="470"/>
      <c r="O28" s="470"/>
      <c r="P28" s="466">
        <v>736000</v>
      </c>
      <c r="Q28" s="467">
        <v>736000</v>
      </c>
      <c r="R28" s="468">
        <v>0</v>
      </c>
    </row>
    <row r="29" spans="2:18" ht="12.75">
      <c r="B29" s="661" t="s">
        <v>31</v>
      </c>
      <c r="C29" s="662"/>
      <c r="D29" s="662"/>
      <c r="E29" s="662"/>
      <c r="F29" s="663"/>
      <c r="G29" s="661">
        <v>10754350</v>
      </c>
      <c r="H29" s="662"/>
      <c r="I29" s="663"/>
      <c r="J29" s="661">
        <v>10754350</v>
      </c>
      <c r="K29" s="662"/>
      <c r="L29" s="663"/>
      <c r="M29" s="661">
        <v>0</v>
      </c>
      <c r="N29" s="662"/>
      <c r="O29" s="662"/>
      <c r="P29" s="655">
        <v>10754350</v>
      </c>
      <c r="Q29" s="653">
        <v>10754350</v>
      </c>
      <c r="R29" s="688">
        <v>0</v>
      </c>
    </row>
    <row r="30" spans="2:18" ht="12.75">
      <c r="B30" s="669" t="s">
        <v>29</v>
      </c>
      <c r="C30" s="670"/>
      <c r="D30" s="670"/>
      <c r="E30" s="670"/>
      <c r="F30" s="671"/>
      <c r="G30" s="669"/>
      <c r="H30" s="670"/>
      <c r="I30" s="671"/>
      <c r="J30" s="669"/>
      <c r="K30" s="670"/>
      <c r="L30" s="671"/>
      <c r="M30" s="669"/>
      <c r="N30" s="670"/>
      <c r="O30" s="670"/>
      <c r="P30" s="687"/>
      <c r="Q30" s="656"/>
      <c r="R30" s="689"/>
    </row>
    <row r="31" spans="2:18" ht="12.75">
      <c r="B31" s="665" t="s">
        <v>32</v>
      </c>
      <c r="C31" s="665"/>
      <c r="D31" s="665"/>
      <c r="E31" s="665"/>
      <c r="F31" s="665"/>
      <c r="G31" s="647">
        <v>8722211</v>
      </c>
      <c r="H31" s="647"/>
      <c r="I31" s="647"/>
      <c r="J31" s="647">
        <v>8722211</v>
      </c>
      <c r="K31" s="647"/>
      <c r="L31" s="647"/>
      <c r="M31" s="647">
        <v>0</v>
      </c>
      <c r="N31" s="647"/>
      <c r="O31" s="638"/>
      <c r="P31" s="10">
        <v>8722211</v>
      </c>
      <c r="Q31" s="7">
        <v>8722211</v>
      </c>
      <c r="R31" s="11">
        <v>0</v>
      </c>
    </row>
    <row r="32" spans="2:18" ht="12.75">
      <c r="B32" s="661" t="s">
        <v>33</v>
      </c>
      <c r="C32" s="662"/>
      <c r="D32" s="662"/>
      <c r="E32" s="662"/>
      <c r="F32" s="663"/>
      <c r="G32" s="661"/>
      <c r="H32" s="662"/>
      <c r="I32" s="663"/>
      <c r="J32" s="638"/>
      <c r="K32" s="639"/>
      <c r="L32" s="640"/>
      <c r="M32" s="638">
        <v>0</v>
      </c>
      <c r="N32" s="639"/>
      <c r="O32" s="639"/>
      <c r="P32" s="10"/>
      <c r="Q32" s="7"/>
      <c r="R32" s="11">
        <v>0</v>
      </c>
    </row>
    <row r="33" spans="2:18" ht="12.75">
      <c r="B33" s="647" t="s">
        <v>34</v>
      </c>
      <c r="C33" s="647"/>
      <c r="D33" s="647"/>
      <c r="E33" s="647"/>
      <c r="F33" s="647"/>
      <c r="G33" s="647">
        <v>73950</v>
      </c>
      <c r="H33" s="647"/>
      <c r="I33" s="647"/>
      <c r="J33" s="647">
        <v>73950</v>
      </c>
      <c r="K33" s="647"/>
      <c r="L33" s="647"/>
      <c r="M33" s="647">
        <v>0</v>
      </c>
      <c r="N33" s="647"/>
      <c r="O33" s="638"/>
      <c r="P33" s="10">
        <v>73950</v>
      </c>
      <c r="Q33" s="7">
        <v>73950</v>
      </c>
      <c r="R33" s="11">
        <v>0</v>
      </c>
    </row>
    <row r="34" spans="2:18" ht="12.75">
      <c r="B34" s="666" t="s">
        <v>35</v>
      </c>
      <c r="C34" s="667"/>
      <c r="D34" s="667"/>
      <c r="E34" s="667"/>
      <c r="F34" s="668"/>
      <c r="G34" s="638">
        <v>1200000</v>
      </c>
      <c r="H34" s="639"/>
      <c r="I34" s="640"/>
      <c r="J34" s="638">
        <v>1200000</v>
      </c>
      <c r="K34" s="639"/>
      <c r="L34" s="640"/>
      <c r="M34" s="638">
        <v>0</v>
      </c>
      <c r="N34" s="639"/>
      <c r="O34" s="639"/>
      <c r="P34" s="10">
        <v>1200000</v>
      </c>
      <c r="Q34" s="7">
        <v>1200000</v>
      </c>
      <c r="R34" s="11">
        <v>0</v>
      </c>
    </row>
    <row r="35" spans="2:18" ht="12.75">
      <c r="B35" s="666" t="s">
        <v>36</v>
      </c>
      <c r="C35" s="667"/>
      <c r="D35" s="667"/>
      <c r="E35" s="667"/>
      <c r="F35" s="668"/>
      <c r="G35" s="638">
        <v>7267950</v>
      </c>
      <c r="H35" s="639"/>
      <c r="I35" s="640"/>
      <c r="J35" s="638">
        <v>7267950</v>
      </c>
      <c r="K35" s="639"/>
      <c r="L35" s="640"/>
      <c r="M35" s="638">
        <v>0</v>
      </c>
      <c r="N35" s="639"/>
      <c r="O35" s="639"/>
      <c r="P35" s="10">
        <v>7267950</v>
      </c>
      <c r="Q35" s="7">
        <v>7267950</v>
      </c>
      <c r="R35" s="11">
        <v>0</v>
      </c>
    </row>
    <row r="36" spans="2:18" ht="24.75" customHeight="1">
      <c r="B36" s="664" t="s">
        <v>37</v>
      </c>
      <c r="C36" s="664"/>
      <c r="D36" s="664"/>
      <c r="E36" s="664"/>
      <c r="F36" s="664"/>
      <c r="G36" s="638">
        <v>5708004</v>
      </c>
      <c r="H36" s="639"/>
      <c r="I36" s="640"/>
      <c r="J36" s="638">
        <v>5708004</v>
      </c>
      <c r="K36" s="639"/>
      <c r="L36" s="640"/>
      <c r="M36" s="638">
        <v>0</v>
      </c>
      <c r="N36" s="639"/>
      <c r="O36" s="639"/>
      <c r="P36" s="10">
        <v>23676978</v>
      </c>
      <c r="Q36" s="7">
        <v>23676978</v>
      </c>
      <c r="R36" s="11">
        <v>0</v>
      </c>
    </row>
    <row r="37" spans="2:18" ht="12.75">
      <c r="B37" s="666" t="s">
        <v>38</v>
      </c>
      <c r="C37" s="667"/>
      <c r="D37" s="667"/>
      <c r="E37" s="667"/>
      <c r="F37" s="668"/>
      <c r="G37" s="647">
        <v>5708004</v>
      </c>
      <c r="H37" s="647"/>
      <c r="I37" s="647"/>
      <c r="J37" s="647">
        <v>5708004</v>
      </c>
      <c r="K37" s="647"/>
      <c r="L37" s="647"/>
      <c r="M37" s="647">
        <v>0</v>
      </c>
      <c r="N37" s="647"/>
      <c r="O37" s="638"/>
      <c r="P37" s="10">
        <v>23676978</v>
      </c>
      <c r="Q37" s="7">
        <v>23676978</v>
      </c>
      <c r="R37" s="11">
        <v>0</v>
      </c>
    </row>
    <row r="38" spans="2:18" ht="25.5" customHeight="1">
      <c r="B38" s="675" t="s">
        <v>39</v>
      </c>
      <c r="C38" s="676"/>
      <c r="D38" s="676"/>
      <c r="E38" s="676"/>
      <c r="F38" s="677"/>
      <c r="G38" s="638"/>
      <c r="H38" s="639"/>
      <c r="I38" s="640"/>
      <c r="J38" s="638"/>
      <c r="K38" s="639"/>
      <c r="L38" s="640"/>
      <c r="M38" s="638">
        <v>0</v>
      </c>
      <c r="N38" s="639"/>
      <c r="O38" s="639"/>
      <c r="P38" s="10"/>
      <c r="Q38" s="7"/>
      <c r="R38" s="11">
        <v>0</v>
      </c>
    </row>
    <row r="39" spans="2:18" ht="12.75">
      <c r="B39" s="666" t="s">
        <v>40</v>
      </c>
      <c r="C39" s="667"/>
      <c r="D39" s="667"/>
      <c r="E39" s="667"/>
      <c r="F39" s="668"/>
      <c r="G39" s="647"/>
      <c r="H39" s="647"/>
      <c r="I39" s="647"/>
      <c r="J39" s="647"/>
      <c r="K39" s="647"/>
      <c r="L39" s="647"/>
      <c r="M39" s="647">
        <v>0</v>
      </c>
      <c r="N39" s="647"/>
      <c r="O39" s="638"/>
      <c r="P39" s="10"/>
      <c r="Q39" s="7"/>
      <c r="R39" s="11">
        <v>0</v>
      </c>
    </row>
    <row r="40" spans="2:18" ht="12.75">
      <c r="B40" s="653" t="s">
        <v>41</v>
      </c>
      <c r="C40" s="653"/>
      <c r="D40" s="653"/>
      <c r="E40" s="653"/>
      <c r="F40" s="653"/>
      <c r="G40" s="647"/>
      <c r="H40" s="647"/>
      <c r="I40" s="647"/>
      <c r="J40" s="647"/>
      <c r="K40" s="647"/>
      <c r="L40" s="647"/>
      <c r="M40" s="647">
        <v>0</v>
      </c>
      <c r="N40" s="647"/>
      <c r="O40" s="638"/>
      <c r="P40" s="10"/>
      <c r="Q40" s="7"/>
      <c r="R40" s="11">
        <v>0</v>
      </c>
    </row>
    <row r="41" spans="2:18" ht="12.75">
      <c r="B41" s="672" t="s">
        <v>42</v>
      </c>
      <c r="C41" s="673"/>
      <c r="D41" s="673"/>
      <c r="E41" s="673"/>
      <c r="F41" s="674"/>
      <c r="G41" s="640"/>
      <c r="H41" s="647"/>
      <c r="I41" s="647"/>
      <c r="J41" s="647"/>
      <c r="K41" s="647"/>
      <c r="L41" s="647"/>
      <c r="M41" s="647">
        <v>0</v>
      </c>
      <c r="N41" s="647"/>
      <c r="O41" s="638"/>
      <c r="P41" s="10"/>
      <c r="Q41" s="7"/>
      <c r="R41" s="11">
        <v>0</v>
      </c>
    </row>
    <row r="42" spans="2:18" ht="12.75">
      <c r="B42" s="669" t="s">
        <v>43</v>
      </c>
      <c r="C42" s="670"/>
      <c r="D42" s="670"/>
      <c r="E42" s="670"/>
      <c r="F42" s="671"/>
      <c r="G42" s="640"/>
      <c r="H42" s="647"/>
      <c r="I42" s="647"/>
      <c r="J42" s="647"/>
      <c r="K42" s="647"/>
      <c r="L42" s="647"/>
      <c r="M42" s="647">
        <v>0</v>
      </c>
      <c r="N42" s="647"/>
      <c r="O42" s="638"/>
      <c r="P42" s="10"/>
      <c r="Q42" s="7"/>
      <c r="R42" s="11">
        <v>0</v>
      </c>
    </row>
    <row r="43" spans="2:18" ht="12.75">
      <c r="B43" s="656" t="s">
        <v>44</v>
      </c>
      <c r="C43" s="656"/>
      <c r="D43" s="656"/>
      <c r="E43" s="656"/>
      <c r="F43" s="656"/>
      <c r="G43" s="647"/>
      <c r="H43" s="647"/>
      <c r="I43" s="647"/>
      <c r="J43" s="647"/>
      <c r="K43" s="647"/>
      <c r="L43" s="647"/>
      <c r="M43" s="647">
        <v>0</v>
      </c>
      <c r="N43" s="647"/>
      <c r="O43" s="638"/>
      <c r="P43" s="10"/>
      <c r="Q43" s="7"/>
      <c r="R43" s="11">
        <v>0</v>
      </c>
    </row>
    <row r="44" spans="2:18" ht="12.75">
      <c r="B44" s="647" t="s">
        <v>45</v>
      </c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>
        <v>0</v>
      </c>
      <c r="N44" s="647"/>
      <c r="O44" s="638"/>
      <c r="P44" s="10"/>
      <c r="Q44" s="7"/>
      <c r="R44" s="11">
        <v>0</v>
      </c>
    </row>
    <row r="45" spans="2:18" ht="19.5" customHeight="1">
      <c r="B45" s="678" t="s">
        <v>46</v>
      </c>
      <c r="C45" s="679"/>
      <c r="D45" s="679"/>
      <c r="E45" s="679"/>
      <c r="F45" s="680"/>
      <c r="G45" s="639"/>
      <c r="H45" s="639"/>
      <c r="I45" s="640"/>
      <c r="J45" s="638"/>
      <c r="K45" s="639"/>
      <c r="L45" s="640"/>
      <c r="M45" s="638">
        <v>0</v>
      </c>
      <c r="N45" s="639"/>
      <c r="O45" s="639"/>
      <c r="P45" s="10"/>
      <c r="Q45" s="7"/>
      <c r="R45" s="11">
        <v>0</v>
      </c>
    </row>
    <row r="46" spans="2:18" ht="12.75">
      <c r="B46" s="681" t="s">
        <v>47</v>
      </c>
      <c r="C46" s="682"/>
      <c r="D46" s="682"/>
      <c r="E46" s="682"/>
      <c r="F46" s="683"/>
      <c r="G46" s="640"/>
      <c r="H46" s="647"/>
      <c r="I46" s="647"/>
      <c r="J46" s="647"/>
      <c r="K46" s="647"/>
      <c r="L46" s="647"/>
      <c r="M46" s="647">
        <v>0</v>
      </c>
      <c r="N46" s="647"/>
      <c r="O46" s="638"/>
      <c r="P46" s="10"/>
      <c r="Q46" s="7"/>
      <c r="R46" s="11">
        <v>0</v>
      </c>
    </row>
    <row r="47" spans="2:18" ht="12.75">
      <c r="B47" s="661" t="s">
        <v>48</v>
      </c>
      <c r="C47" s="662"/>
      <c r="D47" s="662"/>
      <c r="E47" s="662"/>
      <c r="F47" s="663"/>
      <c r="G47" s="661">
        <v>94301573</v>
      </c>
      <c r="H47" s="662"/>
      <c r="I47" s="663"/>
      <c r="J47" s="661">
        <v>94301573</v>
      </c>
      <c r="K47" s="662"/>
      <c r="L47" s="663"/>
      <c r="M47" s="661">
        <v>0</v>
      </c>
      <c r="N47" s="662"/>
      <c r="O47" s="662"/>
      <c r="P47" s="655">
        <v>90534573</v>
      </c>
      <c r="Q47" s="653">
        <v>90534573</v>
      </c>
      <c r="R47" s="688">
        <v>0</v>
      </c>
    </row>
    <row r="48" spans="2:18" ht="12.75">
      <c r="B48" s="669" t="s">
        <v>49</v>
      </c>
      <c r="C48" s="670"/>
      <c r="D48" s="670"/>
      <c r="E48" s="670"/>
      <c r="F48" s="671"/>
      <c r="G48" s="669"/>
      <c r="H48" s="670"/>
      <c r="I48" s="671"/>
      <c r="J48" s="669"/>
      <c r="K48" s="670"/>
      <c r="L48" s="671"/>
      <c r="M48" s="669"/>
      <c r="N48" s="670"/>
      <c r="O48" s="670"/>
      <c r="P48" s="687"/>
      <c r="Q48" s="656"/>
      <c r="R48" s="689"/>
    </row>
    <row r="49" spans="2:18" ht="12.75">
      <c r="B49" s="656" t="s">
        <v>50</v>
      </c>
      <c r="C49" s="656"/>
      <c r="D49" s="656"/>
      <c r="E49" s="656"/>
      <c r="F49" s="656"/>
      <c r="G49" s="647">
        <v>94301573</v>
      </c>
      <c r="H49" s="647"/>
      <c r="I49" s="647"/>
      <c r="J49" s="647">
        <v>94301573</v>
      </c>
      <c r="K49" s="647"/>
      <c r="L49" s="647"/>
      <c r="M49" s="647">
        <v>0</v>
      </c>
      <c r="N49" s="647"/>
      <c r="O49" s="638"/>
      <c r="P49" s="10">
        <v>90534573</v>
      </c>
      <c r="Q49" s="7">
        <v>90534573</v>
      </c>
      <c r="R49" s="11">
        <v>0</v>
      </c>
    </row>
    <row r="50" spans="2:18" ht="12.75">
      <c r="B50" s="647" t="s">
        <v>51</v>
      </c>
      <c r="C50" s="647"/>
      <c r="D50" s="647"/>
      <c r="E50" s="647"/>
      <c r="F50" s="647"/>
      <c r="G50" s="647">
        <v>94301573</v>
      </c>
      <c r="H50" s="647"/>
      <c r="I50" s="647"/>
      <c r="J50" s="647">
        <v>94301573</v>
      </c>
      <c r="K50" s="647"/>
      <c r="L50" s="647"/>
      <c r="M50" s="647">
        <v>0</v>
      </c>
      <c r="N50" s="647"/>
      <c r="O50" s="638"/>
      <c r="P50" s="10">
        <v>90534573</v>
      </c>
      <c r="Q50" s="7">
        <v>90534573</v>
      </c>
      <c r="R50" s="11">
        <v>0</v>
      </c>
    </row>
    <row r="51" spans="2:18" ht="12.75">
      <c r="B51" s="647" t="s">
        <v>52</v>
      </c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>
        <v>0</v>
      </c>
      <c r="N51" s="647"/>
      <c r="O51" s="638"/>
      <c r="P51" s="10"/>
      <c r="Q51" s="7"/>
      <c r="R51" s="11">
        <v>0</v>
      </c>
    </row>
    <row r="52" spans="2:18" ht="12.75">
      <c r="B52" s="653" t="s">
        <v>53</v>
      </c>
      <c r="C52" s="653"/>
      <c r="D52" s="653"/>
      <c r="E52" s="653"/>
      <c r="F52" s="653"/>
      <c r="G52" s="647"/>
      <c r="H52" s="647"/>
      <c r="I52" s="647"/>
      <c r="J52" s="647"/>
      <c r="K52" s="647"/>
      <c r="L52" s="647"/>
      <c r="M52" s="647">
        <v>0</v>
      </c>
      <c r="N52" s="647"/>
      <c r="O52" s="638"/>
      <c r="P52" s="10"/>
      <c r="Q52" s="7"/>
      <c r="R52" s="11">
        <v>0</v>
      </c>
    </row>
    <row r="53" spans="2:18" ht="12.75">
      <c r="B53" s="661" t="s">
        <v>54</v>
      </c>
      <c r="C53" s="662"/>
      <c r="D53" s="662"/>
      <c r="E53" s="662"/>
      <c r="F53" s="663"/>
      <c r="G53" s="640"/>
      <c r="H53" s="647"/>
      <c r="I53" s="647"/>
      <c r="J53" s="647"/>
      <c r="K53" s="647"/>
      <c r="L53" s="647"/>
      <c r="M53" s="647">
        <v>0</v>
      </c>
      <c r="N53" s="647"/>
      <c r="O53" s="638"/>
      <c r="P53" s="10"/>
      <c r="Q53" s="7"/>
      <c r="R53" s="11">
        <v>0</v>
      </c>
    </row>
    <row r="54" spans="2:18" ht="12.75">
      <c r="B54" s="669" t="s">
        <v>55</v>
      </c>
      <c r="C54" s="670"/>
      <c r="D54" s="670"/>
      <c r="E54" s="670"/>
      <c r="F54" s="671"/>
      <c r="G54" s="640"/>
      <c r="H54" s="647"/>
      <c r="I54" s="647"/>
      <c r="J54" s="647"/>
      <c r="K54" s="647"/>
      <c r="L54" s="647"/>
      <c r="M54" s="647">
        <v>0</v>
      </c>
      <c r="N54" s="647"/>
      <c r="O54" s="638"/>
      <c r="P54" s="10"/>
      <c r="Q54" s="7"/>
      <c r="R54" s="11">
        <v>0</v>
      </c>
    </row>
    <row r="55" spans="2:18" ht="24.75" customHeight="1" thickBot="1">
      <c r="B55" s="684" t="s">
        <v>56</v>
      </c>
      <c r="C55" s="684"/>
      <c r="D55" s="684"/>
      <c r="E55" s="684"/>
      <c r="F55" s="684"/>
      <c r="G55" s="638">
        <f>SUM(G7,G16:I35,G37,G47)</f>
        <v>236942913</v>
      </c>
      <c r="H55" s="639"/>
      <c r="I55" s="640"/>
      <c r="J55" s="638">
        <f>SUM(J7,J16:L35,J37,J47)</f>
        <v>236942913</v>
      </c>
      <c r="K55" s="639"/>
      <c r="L55" s="640"/>
      <c r="M55" s="638">
        <v>0</v>
      </c>
      <c r="N55" s="639"/>
      <c r="O55" s="639"/>
      <c r="P55" s="15">
        <f>SUM(P7,P14,P36,P47)</f>
        <v>252087307</v>
      </c>
      <c r="Q55" s="16">
        <f>SUM(Q7,Q14,Q36,Q47)</f>
        <v>252087307</v>
      </c>
      <c r="R55" s="17">
        <v>0</v>
      </c>
    </row>
  </sheetData>
  <sheetProtection/>
  <mergeCells count="207">
    <mergeCell ref="R47:R48"/>
    <mergeCell ref="J47:L48"/>
    <mergeCell ref="M47:O48"/>
    <mergeCell ref="G44:I44"/>
    <mergeCell ref="J44:L44"/>
    <mergeCell ref="M45:O45"/>
    <mergeCell ref="G28:I28"/>
    <mergeCell ref="J28:L28"/>
    <mergeCell ref="P47:P48"/>
    <mergeCell ref="Q47:Q48"/>
    <mergeCell ref="M44:O44"/>
    <mergeCell ref="G46:I46"/>
    <mergeCell ref="J46:L46"/>
    <mergeCell ref="M46:O46"/>
    <mergeCell ref="G45:I45"/>
    <mergeCell ref="J45:L45"/>
    <mergeCell ref="P24:P25"/>
    <mergeCell ref="Q24:Q25"/>
    <mergeCell ref="R24:R25"/>
    <mergeCell ref="P29:P30"/>
    <mergeCell ref="Q29:Q30"/>
    <mergeCell ref="R29:R30"/>
    <mergeCell ref="P5:P6"/>
    <mergeCell ref="Q5:Q6"/>
    <mergeCell ref="R5:R6"/>
    <mergeCell ref="P14:P15"/>
    <mergeCell ref="Q14:Q15"/>
    <mergeCell ref="R14:R15"/>
    <mergeCell ref="G55:I55"/>
    <mergeCell ref="J55:L55"/>
    <mergeCell ref="M55:O55"/>
    <mergeCell ref="G24:I25"/>
    <mergeCell ref="J24:L25"/>
    <mergeCell ref="M24:O25"/>
    <mergeCell ref="G29:I30"/>
    <mergeCell ref="J29:L30"/>
    <mergeCell ref="M29:O30"/>
    <mergeCell ref="G47:I48"/>
    <mergeCell ref="G53:I53"/>
    <mergeCell ref="J53:L53"/>
    <mergeCell ref="M53:O53"/>
    <mergeCell ref="G54:I54"/>
    <mergeCell ref="J54:L54"/>
    <mergeCell ref="M54:O54"/>
    <mergeCell ref="G51:I51"/>
    <mergeCell ref="J51:L51"/>
    <mergeCell ref="M51:O51"/>
    <mergeCell ref="G52:I52"/>
    <mergeCell ref="J52:L52"/>
    <mergeCell ref="M52:O52"/>
    <mergeCell ref="G49:I49"/>
    <mergeCell ref="J49:L49"/>
    <mergeCell ref="M49:O49"/>
    <mergeCell ref="G50:I50"/>
    <mergeCell ref="J50:L50"/>
    <mergeCell ref="M50:O50"/>
    <mergeCell ref="G42:I42"/>
    <mergeCell ref="J42:L42"/>
    <mergeCell ref="M42:O42"/>
    <mergeCell ref="G43:I43"/>
    <mergeCell ref="J43:L43"/>
    <mergeCell ref="M43:O43"/>
    <mergeCell ref="G40:I40"/>
    <mergeCell ref="J40:L40"/>
    <mergeCell ref="M40:O40"/>
    <mergeCell ref="G41:I41"/>
    <mergeCell ref="J41:L41"/>
    <mergeCell ref="M41:O41"/>
    <mergeCell ref="G39:I39"/>
    <mergeCell ref="J39:L39"/>
    <mergeCell ref="M39:O39"/>
    <mergeCell ref="G38:I38"/>
    <mergeCell ref="J38:L38"/>
    <mergeCell ref="M38:O38"/>
    <mergeCell ref="G36:I36"/>
    <mergeCell ref="J36:L36"/>
    <mergeCell ref="M36:O36"/>
    <mergeCell ref="G37:I37"/>
    <mergeCell ref="J37:L37"/>
    <mergeCell ref="M37:O37"/>
    <mergeCell ref="M26:O26"/>
    <mergeCell ref="M31:O31"/>
    <mergeCell ref="M33:O33"/>
    <mergeCell ref="G32:I32"/>
    <mergeCell ref="G27:I27"/>
    <mergeCell ref="J27:L27"/>
    <mergeCell ref="M27:O27"/>
    <mergeCell ref="J32:L32"/>
    <mergeCell ref="M32:O32"/>
    <mergeCell ref="J33:L33"/>
    <mergeCell ref="M22:O22"/>
    <mergeCell ref="M23:O23"/>
    <mergeCell ref="J16:L16"/>
    <mergeCell ref="M18:O18"/>
    <mergeCell ref="M19:O19"/>
    <mergeCell ref="M20:O20"/>
    <mergeCell ref="M21:O21"/>
    <mergeCell ref="J23:L23"/>
    <mergeCell ref="G33:I33"/>
    <mergeCell ref="G16:I16"/>
    <mergeCell ref="J17:L17"/>
    <mergeCell ref="J18:L18"/>
    <mergeCell ref="J19:L19"/>
    <mergeCell ref="J20:L20"/>
    <mergeCell ref="J21:L21"/>
    <mergeCell ref="J22:L22"/>
    <mergeCell ref="G31:I31"/>
    <mergeCell ref="J31:L31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3:F53"/>
    <mergeCell ref="B54:F54"/>
    <mergeCell ref="B55:F55"/>
    <mergeCell ref="G13:I13"/>
    <mergeCell ref="G18:I18"/>
    <mergeCell ref="G19:I19"/>
    <mergeCell ref="G20:I20"/>
    <mergeCell ref="G21:I21"/>
    <mergeCell ref="G22:I22"/>
    <mergeCell ref="G23:I23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B37:F37"/>
    <mergeCell ref="B38:F38"/>
    <mergeCell ref="B39:F39"/>
    <mergeCell ref="B40:F40"/>
    <mergeCell ref="B35:F35"/>
    <mergeCell ref="B25:F25"/>
    <mergeCell ref="B26:F26"/>
    <mergeCell ref="B29:F29"/>
    <mergeCell ref="B30:F30"/>
    <mergeCell ref="B27:F27"/>
    <mergeCell ref="B28:F28"/>
    <mergeCell ref="B24:F24"/>
    <mergeCell ref="B17:F17"/>
    <mergeCell ref="B18:F18"/>
    <mergeCell ref="B19:F19"/>
    <mergeCell ref="B20:F20"/>
    <mergeCell ref="B36:F36"/>
    <mergeCell ref="B31:F31"/>
    <mergeCell ref="B32:F32"/>
    <mergeCell ref="B33:F33"/>
    <mergeCell ref="B34:F34"/>
    <mergeCell ref="B12:F12"/>
    <mergeCell ref="G11:I11"/>
    <mergeCell ref="G12:I12"/>
    <mergeCell ref="B21:F21"/>
    <mergeCell ref="B22:F22"/>
    <mergeCell ref="B23:F23"/>
    <mergeCell ref="M10:O10"/>
    <mergeCell ref="J9:L9"/>
    <mergeCell ref="J10:L10"/>
    <mergeCell ref="B16:F16"/>
    <mergeCell ref="B13:F13"/>
    <mergeCell ref="B14:F14"/>
    <mergeCell ref="B15:F15"/>
    <mergeCell ref="M11:O11"/>
    <mergeCell ref="M12:O12"/>
    <mergeCell ref="B11:F11"/>
    <mergeCell ref="M5:O6"/>
    <mergeCell ref="J5:L6"/>
    <mergeCell ref="G5:I6"/>
    <mergeCell ref="B5:F6"/>
    <mergeCell ref="J11:L11"/>
    <mergeCell ref="J12:L12"/>
    <mergeCell ref="G7:I7"/>
    <mergeCell ref="G8:I8"/>
    <mergeCell ref="G9:I9"/>
    <mergeCell ref="G10:I10"/>
    <mergeCell ref="M34:O34"/>
    <mergeCell ref="B7:F7"/>
    <mergeCell ref="B8:F8"/>
    <mergeCell ref="B9:F9"/>
    <mergeCell ref="B10:F10"/>
    <mergeCell ref="J7:L7"/>
    <mergeCell ref="J8:L8"/>
    <mergeCell ref="M7:O7"/>
    <mergeCell ref="M8:O8"/>
    <mergeCell ref="M9:O9"/>
    <mergeCell ref="G35:I35"/>
    <mergeCell ref="J35:L35"/>
    <mergeCell ref="M35:O35"/>
    <mergeCell ref="B1:M1"/>
    <mergeCell ref="B3:M3"/>
    <mergeCell ref="N3:O3"/>
    <mergeCell ref="B4:M4"/>
    <mergeCell ref="N4:O4"/>
    <mergeCell ref="G34:I34"/>
    <mergeCell ref="J34:L34"/>
  </mergeCells>
  <printOptions/>
  <pageMargins left="0.39" right="0.2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0.0039062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0.57421875" style="0" customWidth="1"/>
    <col min="11" max="11" width="12.421875" style="0" customWidth="1"/>
    <col min="12" max="12" width="10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1074" t="s">
        <v>396</v>
      </c>
      <c r="E1" s="1075"/>
      <c r="F1" s="1075"/>
      <c r="G1" s="1075"/>
      <c r="H1" s="1075"/>
      <c r="I1" s="1075"/>
      <c r="J1" s="1075"/>
      <c r="K1" s="1075"/>
      <c r="L1" s="1075"/>
      <c r="M1" s="1075"/>
      <c r="N1" s="1075"/>
    </row>
    <row r="2" ht="47.25" customHeight="1"/>
    <row r="3" spans="1:14" ht="15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</row>
    <row r="4" spans="1:14" ht="15.75">
      <c r="A4" s="2"/>
      <c r="B4" s="570"/>
      <c r="C4" s="570"/>
      <c r="D4" s="570"/>
      <c r="E4" s="2" t="s">
        <v>0</v>
      </c>
      <c r="F4" s="570"/>
      <c r="G4" s="570"/>
      <c r="H4" s="570"/>
      <c r="I4" s="570"/>
      <c r="J4" s="570"/>
      <c r="K4" s="570"/>
      <c r="L4" s="570"/>
      <c r="M4" s="570"/>
      <c r="N4" s="570"/>
    </row>
    <row r="5" spans="1:14" ht="15.75">
      <c r="A5" s="2"/>
      <c r="B5" s="570"/>
      <c r="C5" s="570"/>
      <c r="D5" s="570"/>
      <c r="E5" s="2" t="s">
        <v>285</v>
      </c>
      <c r="F5" s="570"/>
      <c r="G5" s="570"/>
      <c r="H5" s="570"/>
      <c r="I5" s="570"/>
      <c r="J5" s="570"/>
      <c r="K5" s="570"/>
      <c r="L5" s="570"/>
      <c r="M5" s="570"/>
      <c r="N5" s="570"/>
    </row>
    <row r="6" spans="1:14" ht="15.75">
      <c r="A6" s="2"/>
      <c r="B6" s="570"/>
      <c r="C6" s="570"/>
      <c r="D6" s="570"/>
      <c r="E6" s="2" t="s">
        <v>170</v>
      </c>
      <c r="F6" s="570"/>
      <c r="G6" s="570"/>
      <c r="H6" s="570"/>
      <c r="I6" s="570"/>
      <c r="J6" s="570"/>
      <c r="K6" s="570"/>
      <c r="L6" s="570"/>
      <c r="M6" s="570"/>
      <c r="N6" s="570"/>
    </row>
    <row r="7" spans="1:14" ht="15.75">
      <c r="A7" s="1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</row>
    <row r="8" spans="1:14" ht="15.75">
      <c r="A8" s="1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</row>
    <row r="9" spans="1:14" ht="16.5" thickBot="1">
      <c r="A9" s="27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1079" t="s">
        <v>281</v>
      </c>
      <c r="N9" s="1079"/>
    </row>
    <row r="10" spans="1:14" ht="17.25" thickBot="1" thickTop="1">
      <c r="A10" s="571" t="s">
        <v>58</v>
      </c>
      <c r="B10" s="572" t="s">
        <v>171</v>
      </c>
      <c r="C10" s="572" t="s">
        <v>172</v>
      </c>
      <c r="D10" s="572" t="s">
        <v>173</v>
      </c>
      <c r="E10" s="572" t="s">
        <v>174</v>
      </c>
      <c r="F10" s="572" t="s">
        <v>175</v>
      </c>
      <c r="G10" s="572" t="s">
        <v>176</v>
      </c>
      <c r="H10" s="572" t="s">
        <v>177</v>
      </c>
      <c r="I10" s="572" t="s">
        <v>178</v>
      </c>
      <c r="J10" s="572" t="s">
        <v>179</v>
      </c>
      <c r="K10" s="572" t="s">
        <v>180</v>
      </c>
      <c r="L10" s="572" t="s">
        <v>181</v>
      </c>
      <c r="M10" s="573" t="s">
        <v>182</v>
      </c>
      <c r="N10" s="573" t="s">
        <v>183</v>
      </c>
    </row>
    <row r="11" spans="1:14" ht="17.25" thickBot="1" thickTop="1">
      <c r="A11" s="1076" t="s">
        <v>184</v>
      </c>
      <c r="B11" s="1077"/>
      <c r="C11" s="1077"/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8"/>
    </row>
    <row r="12" spans="1:14" ht="17.25" thickBot="1" thickTop="1">
      <c r="A12" s="574" t="s">
        <v>185</v>
      </c>
      <c r="B12" s="575">
        <v>684000</v>
      </c>
      <c r="C12" s="575">
        <v>684000</v>
      </c>
      <c r="D12" s="575">
        <v>684000</v>
      </c>
      <c r="E12" s="575">
        <v>684000</v>
      </c>
      <c r="F12" s="575">
        <v>684000</v>
      </c>
      <c r="G12" s="575">
        <v>684000</v>
      </c>
      <c r="H12" s="575">
        <v>684000</v>
      </c>
      <c r="I12" s="575">
        <v>684000</v>
      </c>
      <c r="J12" s="575">
        <v>684000</v>
      </c>
      <c r="K12" s="575">
        <v>684000</v>
      </c>
      <c r="L12" s="575">
        <v>684000</v>
      </c>
      <c r="M12" s="576">
        <v>685000</v>
      </c>
      <c r="N12" s="577">
        <f>SUM(B12:M12)</f>
        <v>8209000</v>
      </c>
    </row>
    <row r="13" spans="1:14" ht="16.5" thickBot="1">
      <c r="A13" s="574" t="s">
        <v>149</v>
      </c>
      <c r="B13" s="575">
        <v>0</v>
      </c>
      <c r="C13" s="575">
        <v>0</v>
      </c>
      <c r="D13" s="575">
        <v>13550000</v>
      </c>
      <c r="E13" s="575">
        <v>0</v>
      </c>
      <c r="F13" s="575">
        <v>0</v>
      </c>
      <c r="G13" s="575">
        <v>0</v>
      </c>
      <c r="H13" s="575">
        <v>0</v>
      </c>
      <c r="I13" s="575">
        <v>0</v>
      </c>
      <c r="J13" s="575">
        <v>13550000</v>
      </c>
      <c r="K13" s="575">
        <v>0</v>
      </c>
      <c r="L13" s="575">
        <v>0</v>
      </c>
      <c r="M13" s="576">
        <v>0</v>
      </c>
      <c r="N13" s="577">
        <f>SUM(B13:M13)</f>
        <v>27100000</v>
      </c>
    </row>
    <row r="14" spans="1:14" ht="16.5" thickBot="1">
      <c r="A14" s="574" t="s">
        <v>62</v>
      </c>
      <c r="B14" s="575">
        <v>8540097</v>
      </c>
      <c r="C14" s="575">
        <v>8540097</v>
      </c>
      <c r="D14" s="575">
        <v>8540097</v>
      </c>
      <c r="E14" s="575">
        <v>8540097</v>
      </c>
      <c r="F14" s="575">
        <v>8540097</v>
      </c>
      <c r="G14" s="575">
        <v>8540097</v>
      </c>
      <c r="H14" s="575">
        <v>8540097</v>
      </c>
      <c r="I14" s="575">
        <v>8540097</v>
      </c>
      <c r="J14" s="575">
        <v>8540097</v>
      </c>
      <c r="K14" s="575">
        <v>8540097</v>
      </c>
      <c r="L14" s="575">
        <v>8540097</v>
      </c>
      <c r="M14" s="576">
        <v>8540091</v>
      </c>
      <c r="N14" s="577">
        <f>SUM(B14:M14)</f>
        <v>102481158</v>
      </c>
    </row>
    <row r="15" spans="1:14" ht="16.5" thickBot="1">
      <c r="A15" s="574" t="s">
        <v>186</v>
      </c>
      <c r="B15" s="575">
        <v>1980215</v>
      </c>
      <c r="C15" s="575">
        <v>1980215</v>
      </c>
      <c r="D15" s="575">
        <v>1980215</v>
      </c>
      <c r="E15" s="575">
        <v>1980215</v>
      </c>
      <c r="F15" s="575">
        <v>1980215</v>
      </c>
      <c r="G15" s="575">
        <v>1980215</v>
      </c>
      <c r="H15" s="575">
        <v>1980215</v>
      </c>
      <c r="I15" s="575">
        <v>1980215</v>
      </c>
      <c r="J15" s="575">
        <v>1980215</v>
      </c>
      <c r="K15" s="575">
        <v>1980215</v>
      </c>
      <c r="L15" s="575">
        <v>1980215</v>
      </c>
      <c r="M15" s="576">
        <v>1980211</v>
      </c>
      <c r="N15" s="577">
        <f>SUM(B15:M15)</f>
        <v>23762576</v>
      </c>
    </row>
    <row r="16" spans="1:14" ht="16.5" thickBot="1">
      <c r="A16" s="578" t="s">
        <v>187</v>
      </c>
      <c r="B16" s="579">
        <v>7544548</v>
      </c>
      <c r="C16" s="579">
        <v>7544548</v>
      </c>
      <c r="D16" s="579">
        <v>7544548</v>
      </c>
      <c r="E16" s="579">
        <v>7544548</v>
      </c>
      <c r="F16" s="579">
        <v>7544548</v>
      </c>
      <c r="G16" s="579">
        <v>7544548</v>
      </c>
      <c r="H16" s="579">
        <v>7544548</v>
      </c>
      <c r="I16" s="579">
        <v>7544548</v>
      </c>
      <c r="J16" s="579">
        <v>7544548</v>
      </c>
      <c r="K16" s="579">
        <v>7544548</v>
      </c>
      <c r="L16" s="579">
        <v>7544548</v>
      </c>
      <c r="M16" s="577">
        <v>7544545</v>
      </c>
      <c r="N16" s="577">
        <f>SUM(B16:M16)</f>
        <v>90534573</v>
      </c>
    </row>
    <row r="17" spans="1:14" ht="17.25" thickBot="1" thickTop="1">
      <c r="A17" s="580" t="s">
        <v>188</v>
      </c>
      <c r="B17" s="581">
        <f aca="true" t="shared" si="0" ref="B17:N17">SUM(B12:B16)</f>
        <v>18748860</v>
      </c>
      <c r="C17" s="581">
        <f t="shared" si="0"/>
        <v>18748860</v>
      </c>
      <c r="D17" s="581">
        <f t="shared" si="0"/>
        <v>32298860</v>
      </c>
      <c r="E17" s="581">
        <f t="shared" si="0"/>
        <v>18748860</v>
      </c>
      <c r="F17" s="581">
        <f t="shared" si="0"/>
        <v>18748860</v>
      </c>
      <c r="G17" s="581">
        <f t="shared" si="0"/>
        <v>18748860</v>
      </c>
      <c r="H17" s="581">
        <f t="shared" si="0"/>
        <v>18748860</v>
      </c>
      <c r="I17" s="581">
        <f t="shared" si="0"/>
        <v>18748860</v>
      </c>
      <c r="J17" s="581">
        <f t="shared" si="0"/>
        <v>32298860</v>
      </c>
      <c r="K17" s="581">
        <f t="shared" si="0"/>
        <v>18748860</v>
      </c>
      <c r="L17" s="581">
        <f t="shared" si="0"/>
        <v>18748860</v>
      </c>
      <c r="M17" s="581">
        <f t="shared" si="0"/>
        <v>18749847</v>
      </c>
      <c r="N17" s="582">
        <f t="shared" si="0"/>
        <v>252087307</v>
      </c>
    </row>
    <row r="18" spans="1:14" ht="17.25" thickBot="1" thickTop="1">
      <c r="A18" s="578"/>
      <c r="B18" s="579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7"/>
      <c r="N18" s="577"/>
    </row>
    <row r="19" spans="1:14" ht="17.25" thickBot="1" thickTop="1">
      <c r="A19" s="574" t="s">
        <v>102</v>
      </c>
      <c r="B19" s="575">
        <v>6417491</v>
      </c>
      <c r="C19" s="575">
        <v>6417491</v>
      </c>
      <c r="D19" s="575">
        <v>6417491</v>
      </c>
      <c r="E19" s="575">
        <v>6417491</v>
      </c>
      <c r="F19" s="575">
        <v>6417491</v>
      </c>
      <c r="G19" s="575">
        <v>6417491</v>
      </c>
      <c r="H19" s="575">
        <v>6417491</v>
      </c>
      <c r="I19" s="575">
        <v>6417491</v>
      </c>
      <c r="J19" s="575">
        <v>6417491</v>
      </c>
      <c r="K19" s="575">
        <v>6417491</v>
      </c>
      <c r="L19" s="575">
        <v>6417491</v>
      </c>
      <c r="M19" s="576">
        <v>6417493</v>
      </c>
      <c r="N19" s="577">
        <f aca="true" t="shared" si="1" ref="N19:N25">SUM(B19:M19)</f>
        <v>77009894</v>
      </c>
    </row>
    <row r="20" spans="1:14" ht="16.5" thickBot="1">
      <c r="A20" s="574" t="s">
        <v>189</v>
      </c>
      <c r="B20" s="575">
        <v>1453958</v>
      </c>
      <c r="C20" s="575">
        <v>1453958</v>
      </c>
      <c r="D20" s="575">
        <v>1453958</v>
      </c>
      <c r="E20" s="575">
        <v>1453958</v>
      </c>
      <c r="F20" s="575">
        <v>1453958</v>
      </c>
      <c r="G20" s="575">
        <v>1453958</v>
      </c>
      <c r="H20" s="575">
        <v>1453958</v>
      </c>
      <c r="I20" s="575">
        <v>1453958</v>
      </c>
      <c r="J20" s="575">
        <v>1453958</v>
      </c>
      <c r="K20" s="575">
        <v>1453958</v>
      </c>
      <c r="L20" s="575">
        <v>1453958</v>
      </c>
      <c r="M20" s="576">
        <v>1453957</v>
      </c>
      <c r="N20" s="577">
        <f t="shared" si="1"/>
        <v>17447495</v>
      </c>
    </row>
    <row r="21" spans="1:14" ht="16.5" thickBot="1">
      <c r="A21" s="574" t="s">
        <v>106</v>
      </c>
      <c r="B21" s="575">
        <v>4203868</v>
      </c>
      <c r="C21" s="575">
        <v>4203868</v>
      </c>
      <c r="D21" s="575">
        <v>4203868</v>
      </c>
      <c r="E21" s="575">
        <v>4203868</v>
      </c>
      <c r="F21" s="575">
        <v>4203868</v>
      </c>
      <c r="G21" s="575">
        <v>4203868</v>
      </c>
      <c r="H21" s="575">
        <v>4203868</v>
      </c>
      <c r="I21" s="575">
        <v>4203868</v>
      </c>
      <c r="J21" s="575">
        <v>4203868</v>
      </c>
      <c r="K21" s="575">
        <v>4203868</v>
      </c>
      <c r="L21" s="575">
        <v>4203868</v>
      </c>
      <c r="M21" s="576">
        <v>4203871</v>
      </c>
      <c r="N21" s="577">
        <f t="shared" si="1"/>
        <v>50446419</v>
      </c>
    </row>
    <row r="22" spans="1:14" ht="16.5" thickBot="1">
      <c r="A22" s="574" t="s">
        <v>114</v>
      </c>
      <c r="B22" s="575">
        <v>0</v>
      </c>
      <c r="C22" s="575">
        <v>0</v>
      </c>
      <c r="D22" s="575">
        <v>0</v>
      </c>
      <c r="E22" s="575">
        <v>0</v>
      </c>
      <c r="F22" s="575">
        <v>0</v>
      </c>
      <c r="G22" s="575">
        <v>0</v>
      </c>
      <c r="H22" s="575">
        <v>0</v>
      </c>
      <c r="I22" s="575">
        <v>18000000</v>
      </c>
      <c r="J22" s="575">
        <v>0</v>
      </c>
      <c r="K22" s="575">
        <v>0</v>
      </c>
      <c r="L22" s="575">
        <v>0</v>
      </c>
      <c r="M22" s="576">
        <v>0</v>
      </c>
      <c r="N22" s="577">
        <f t="shared" si="1"/>
        <v>18000000</v>
      </c>
    </row>
    <row r="23" spans="1:14" ht="16.5" thickBot="1">
      <c r="A23" s="574" t="s">
        <v>259</v>
      </c>
      <c r="B23" s="575"/>
      <c r="C23" s="575"/>
      <c r="D23" s="575"/>
      <c r="E23" s="575"/>
      <c r="F23" s="575"/>
      <c r="G23" s="575"/>
      <c r="H23" s="575"/>
      <c r="I23" s="575"/>
      <c r="J23" s="575">
        <v>21009155</v>
      </c>
      <c r="K23" s="575">
        <v>21009155</v>
      </c>
      <c r="L23" s="575"/>
      <c r="M23" s="576"/>
      <c r="N23" s="577">
        <f t="shared" si="1"/>
        <v>42018310</v>
      </c>
    </row>
    <row r="24" spans="1:14" ht="16.5" thickBot="1">
      <c r="A24" s="574" t="s">
        <v>190</v>
      </c>
      <c r="B24" s="575">
        <v>686359</v>
      </c>
      <c r="C24" s="575">
        <v>686359</v>
      </c>
      <c r="D24" s="575">
        <v>686359</v>
      </c>
      <c r="E24" s="575">
        <v>686359</v>
      </c>
      <c r="F24" s="575">
        <v>686359</v>
      </c>
      <c r="G24" s="575">
        <v>686359</v>
      </c>
      <c r="H24" s="575">
        <v>686359</v>
      </c>
      <c r="I24" s="575">
        <v>686359</v>
      </c>
      <c r="J24" s="575">
        <v>686359</v>
      </c>
      <c r="K24" s="575">
        <v>686359</v>
      </c>
      <c r="L24" s="575">
        <v>686359</v>
      </c>
      <c r="M24" s="576">
        <v>686361</v>
      </c>
      <c r="N24" s="577">
        <f t="shared" si="1"/>
        <v>8236310</v>
      </c>
    </row>
    <row r="25" spans="1:14" ht="16.5" thickBot="1">
      <c r="A25" s="574" t="s">
        <v>191</v>
      </c>
      <c r="B25" s="575">
        <v>549751</v>
      </c>
      <c r="C25" s="575">
        <v>549751</v>
      </c>
      <c r="D25" s="575">
        <v>1049751</v>
      </c>
      <c r="E25" s="575">
        <v>549751</v>
      </c>
      <c r="F25" s="575">
        <v>549751</v>
      </c>
      <c r="G25" s="575">
        <v>1049751</v>
      </c>
      <c r="H25" s="575">
        <v>549751</v>
      </c>
      <c r="I25" s="575">
        <v>549751</v>
      </c>
      <c r="J25" s="575">
        <v>549751</v>
      </c>
      <c r="K25" s="575">
        <v>549751</v>
      </c>
      <c r="L25" s="575">
        <v>549751</v>
      </c>
      <c r="M25" s="576">
        <v>5549750</v>
      </c>
      <c r="N25" s="577">
        <f t="shared" si="1"/>
        <v>12597011</v>
      </c>
    </row>
    <row r="26" spans="1:14" ht="16.5" thickBot="1">
      <c r="A26" s="578" t="s">
        <v>157</v>
      </c>
      <c r="B26" s="579">
        <v>0</v>
      </c>
      <c r="C26" s="579">
        <v>0</v>
      </c>
      <c r="D26" s="579">
        <v>0</v>
      </c>
      <c r="E26" s="579">
        <v>0</v>
      </c>
      <c r="F26" s="579">
        <v>0</v>
      </c>
      <c r="G26" s="579">
        <v>0</v>
      </c>
      <c r="H26" s="579">
        <v>0</v>
      </c>
      <c r="I26" s="579">
        <v>0</v>
      </c>
      <c r="J26" s="579">
        <v>0</v>
      </c>
      <c r="K26" s="579">
        <v>22585000</v>
      </c>
      <c r="L26" s="579">
        <v>0</v>
      </c>
      <c r="M26" s="577">
        <v>0</v>
      </c>
      <c r="N26" s="577">
        <v>22585000</v>
      </c>
    </row>
    <row r="27" spans="1:14" ht="17.25" thickBot="1" thickTop="1">
      <c r="A27" s="578" t="s">
        <v>266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7"/>
      <c r="N27" s="577">
        <v>3746868</v>
      </c>
    </row>
    <row r="28" spans="1:14" ht="17.25" thickBot="1" thickTop="1">
      <c r="A28" s="580" t="s">
        <v>192</v>
      </c>
      <c r="B28" s="581">
        <v>12058</v>
      </c>
      <c r="C28" s="581">
        <v>12058</v>
      </c>
      <c r="D28" s="581">
        <v>17091</v>
      </c>
      <c r="E28" s="581">
        <v>12547</v>
      </c>
      <c r="F28" s="581">
        <v>14348</v>
      </c>
      <c r="G28" s="581">
        <v>13236</v>
      </c>
      <c r="H28" s="581">
        <v>34550</v>
      </c>
      <c r="I28" s="581">
        <v>12058</v>
      </c>
      <c r="J28" s="581">
        <v>34550</v>
      </c>
      <c r="K28" s="581">
        <v>32058</v>
      </c>
      <c r="L28" s="581">
        <v>12058</v>
      </c>
      <c r="M28" s="582">
        <v>12056</v>
      </c>
      <c r="N28" s="582">
        <f>SUM(N19:N27)</f>
        <v>252087307</v>
      </c>
    </row>
    <row r="29" spans="1:14" ht="15.75" thickTop="1">
      <c r="A29" s="570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</row>
  </sheetData>
  <sheetProtection/>
  <mergeCells count="3">
    <mergeCell ref="D1:N1"/>
    <mergeCell ref="A11:N11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372" customWidth="1"/>
    <col min="2" max="2" width="8.28125" style="292" customWidth="1"/>
    <col min="3" max="3" width="54.00390625" style="292" customWidth="1"/>
    <col min="4" max="4" width="11.421875" style="292" customWidth="1"/>
    <col min="5" max="5" width="12.57421875" style="292" customWidth="1"/>
    <col min="6" max="16384" width="8.00390625" style="292" customWidth="1"/>
  </cols>
  <sheetData>
    <row r="1" spans="1:4" s="282" customFormat="1" ht="68.25" customHeight="1" thickBot="1">
      <c r="A1" s="280"/>
      <c r="B1" s="281"/>
      <c r="C1" s="1080" t="s">
        <v>394</v>
      </c>
      <c r="D1" s="1080"/>
    </row>
    <row r="2" spans="1:4" s="283" customFormat="1" ht="25.5" customHeight="1">
      <c r="A2" s="1082" t="s">
        <v>198</v>
      </c>
      <c r="B2" s="1083"/>
      <c r="C2" s="1089" t="s">
        <v>1</v>
      </c>
      <c r="D2" s="1090"/>
    </row>
    <row r="3" spans="1:4" s="283" customFormat="1" ht="16.5" thickBot="1">
      <c r="A3" s="284" t="s">
        <v>199</v>
      </c>
      <c r="B3" s="285"/>
      <c r="C3" s="1091" t="s">
        <v>273</v>
      </c>
      <c r="D3" s="1092"/>
    </row>
    <row r="4" spans="1:4" s="287" customFormat="1" ht="15.75" customHeight="1" thickBot="1">
      <c r="A4" s="286"/>
      <c r="B4" s="286"/>
      <c r="C4" s="286"/>
      <c r="D4" s="286"/>
    </row>
    <row r="5" spans="1:5" ht="30" customHeight="1" thickBot="1">
      <c r="A5" s="1084" t="s">
        <v>84</v>
      </c>
      <c r="B5" s="1085"/>
      <c r="C5" s="289" t="s">
        <v>200</v>
      </c>
      <c r="D5" s="290" t="s">
        <v>146</v>
      </c>
      <c r="E5" s="291" t="s">
        <v>147</v>
      </c>
    </row>
    <row r="6" spans="1:5" s="297" customFormat="1" ht="12.75" customHeight="1" thickBot="1">
      <c r="A6" s="293">
        <v>1</v>
      </c>
      <c r="B6" s="294">
        <v>2</v>
      </c>
      <c r="C6" s="294">
        <v>3</v>
      </c>
      <c r="D6" s="295"/>
      <c r="E6" s="296"/>
    </row>
    <row r="7" spans="1:5" s="297" customFormat="1" ht="15.75" customHeight="1" thickBot="1">
      <c r="A7" s="288"/>
      <c r="B7" s="298"/>
      <c r="C7" s="1084" t="s">
        <v>196</v>
      </c>
      <c r="D7" s="1088"/>
      <c r="E7" s="296"/>
    </row>
    <row r="8" spans="1:5" s="302" customFormat="1" ht="12" customHeight="1" thickBot="1">
      <c r="A8" s="293" t="s">
        <v>101</v>
      </c>
      <c r="B8" s="299"/>
      <c r="C8" s="1086" t="s">
        <v>201</v>
      </c>
      <c r="D8" s="1087"/>
      <c r="E8" s="301"/>
    </row>
    <row r="9" spans="1:5" s="302" customFormat="1" ht="12" customHeight="1">
      <c r="A9" s="303"/>
      <c r="B9" s="304" t="s">
        <v>202</v>
      </c>
      <c r="C9" s="305" t="s">
        <v>203</v>
      </c>
      <c r="D9" s="306"/>
      <c r="E9" s="301"/>
    </row>
    <row r="10" spans="1:5" s="302" customFormat="1" ht="12" customHeight="1">
      <c r="A10" s="307"/>
      <c r="B10" s="308" t="s">
        <v>204</v>
      </c>
      <c r="C10" s="309" t="s">
        <v>205</v>
      </c>
      <c r="D10" s="310"/>
      <c r="E10" s="301"/>
    </row>
    <row r="11" spans="1:5" s="302" customFormat="1" ht="12" customHeight="1">
      <c r="A11" s="307"/>
      <c r="B11" s="308" t="s">
        <v>206</v>
      </c>
      <c r="C11" s="309" t="s">
        <v>207</v>
      </c>
      <c r="D11" s="310"/>
      <c r="E11" s="301"/>
    </row>
    <row r="12" spans="1:5" s="302" customFormat="1" ht="12" customHeight="1">
      <c r="A12" s="307"/>
      <c r="B12" s="308" t="s">
        <v>208</v>
      </c>
      <c r="C12" s="309" t="s">
        <v>209</v>
      </c>
      <c r="D12" s="310"/>
      <c r="E12" s="301"/>
    </row>
    <row r="13" spans="1:5" s="302" customFormat="1" ht="12" customHeight="1">
      <c r="A13" s="307"/>
      <c r="B13" s="308" t="s">
        <v>210</v>
      </c>
      <c r="C13" s="311" t="s">
        <v>211</v>
      </c>
      <c r="D13" s="310"/>
      <c r="E13" s="301"/>
    </row>
    <row r="14" spans="1:5" s="302" customFormat="1" ht="12" customHeight="1">
      <c r="A14" s="312"/>
      <c r="B14" s="308" t="s">
        <v>212</v>
      </c>
      <c r="C14" s="309" t="s">
        <v>213</v>
      </c>
      <c r="D14" s="313"/>
      <c r="E14" s="301"/>
    </row>
    <row r="15" spans="1:5" s="315" customFormat="1" ht="12" customHeight="1">
      <c r="A15" s="307"/>
      <c r="B15" s="308" t="s">
        <v>214</v>
      </c>
      <c r="C15" s="309" t="s">
        <v>215</v>
      </c>
      <c r="D15" s="310"/>
      <c r="E15" s="314"/>
    </row>
    <row r="16" spans="1:5" s="315" customFormat="1" ht="12" customHeight="1" thickBot="1">
      <c r="A16" s="316"/>
      <c r="B16" s="317" t="s">
        <v>216</v>
      </c>
      <c r="C16" s="311" t="s">
        <v>217</v>
      </c>
      <c r="D16" s="318"/>
      <c r="E16" s="319"/>
    </row>
    <row r="17" spans="1:5" s="302" customFormat="1" ht="12" customHeight="1" thickBot="1">
      <c r="A17" s="293" t="s">
        <v>103</v>
      </c>
      <c r="B17" s="320"/>
      <c r="C17" s="321" t="s">
        <v>218</v>
      </c>
      <c r="D17" s="322">
        <v>22018545</v>
      </c>
      <c r="E17" s="323">
        <v>22214252</v>
      </c>
    </row>
    <row r="18" spans="1:5" s="315" customFormat="1" ht="12" customHeight="1">
      <c r="A18" s="324"/>
      <c r="B18" s="325" t="s">
        <v>219</v>
      </c>
      <c r="C18" s="326" t="s">
        <v>220</v>
      </c>
      <c r="D18" s="327">
        <v>22018545</v>
      </c>
      <c r="E18" s="323">
        <v>22214252</v>
      </c>
    </row>
    <row r="19" spans="1:5" s="315" customFormat="1" ht="12" customHeight="1">
      <c r="A19" s="307"/>
      <c r="B19" s="308" t="s">
        <v>221</v>
      </c>
      <c r="C19" s="309" t="s">
        <v>222</v>
      </c>
      <c r="D19" s="310"/>
      <c r="E19" s="323"/>
    </row>
    <row r="20" spans="1:5" s="315" customFormat="1" ht="12" customHeight="1">
      <c r="A20" s="307"/>
      <c r="B20" s="308" t="s">
        <v>223</v>
      </c>
      <c r="C20" s="309" t="s">
        <v>224</v>
      </c>
      <c r="D20" s="310"/>
      <c r="E20" s="323"/>
    </row>
    <row r="21" spans="1:5" s="315" customFormat="1" ht="12" customHeight="1" thickBot="1">
      <c r="A21" s="316"/>
      <c r="B21" s="317" t="s">
        <v>225</v>
      </c>
      <c r="C21" s="328" t="s">
        <v>226</v>
      </c>
      <c r="D21" s="318"/>
      <c r="E21" s="323"/>
    </row>
    <row r="22" spans="1:5" s="315" customFormat="1" ht="12" customHeight="1" thickBot="1">
      <c r="A22" s="329" t="s">
        <v>105</v>
      </c>
      <c r="B22" s="330"/>
      <c r="C22" s="330" t="s">
        <v>227</v>
      </c>
      <c r="D22" s="331"/>
      <c r="E22" s="323"/>
    </row>
    <row r="23" spans="1:5" s="302" customFormat="1" ht="12" customHeight="1" thickBot="1">
      <c r="A23" s="329" t="s">
        <v>107</v>
      </c>
      <c r="B23" s="332"/>
      <c r="C23" s="330" t="s">
        <v>228</v>
      </c>
      <c r="D23" s="331"/>
      <c r="E23" s="323"/>
    </row>
    <row r="24" spans="1:5" s="302" customFormat="1" ht="12" customHeight="1" thickBot="1">
      <c r="A24" s="293" t="s">
        <v>109</v>
      </c>
      <c r="B24" s="333"/>
      <c r="C24" s="330" t="s">
        <v>229</v>
      </c>
      <c r="D24" s="322">
        <v>1098</v>
      </c>
      <c r="E24" s="323">
        <v>1098</v>
      </c>
    </row>
    <row r="25" spans="1:5" s="302" customFormat="1" ht="12" customHeight="1">
      <c r="A25" s="324"/>
      <c r="B25" s="334" t="s">
        <v>230</v>
      </c>
      <c r="C25" s="335" t="s">
        <v>231</v>
      </c>
      <c r="D25" s="336">
        <v>1098</v>
      </c>
      <c r="E25" s="323">
        <v>1098</v>
      </c>
    </row>
    <row r="26" spans="1:5" s="302" customFormat="1" ht="12" customHeight="1" thickBot="1">
      <c r="A26" s="316"/>
      <c r="B26" s="337" t="s">
        <v>232</v>
      </c>
      <c r="C26" s="338" t="s">
        <v>233</v>
      </c>
      <c r="D26" s="339"/>
      <c r="E26" s="323"/>
    </row>
    <row r="27" spans="1:5" s="315" customFormat="1" ht="12" customHeight="1" thickBot="1">
      <c r="A27" s="340" t="s">
        <v>193</v>
      </c>
      <c r="B27" s="341"/>
      <c r="C27" s="330" t="s">
        <v>234</v>
      </c>
      <c r="D27" s="331"/>
      <c r="E27" s="323"/>
    </row>
    <row r="28" spans="1:5" s="315" customFormat="1" ht="12" customHeight="1" thickBot="1">
      <c r="A28" s="340" t="s">
        <v>194</v>
      </c>
      <c r="B28" s="342"/>
      <c r="C28" s="343" t="s">
        <v>235</v>
      </c>
      <c r="D28" s="331"/>
      <c r="E28" s="323"/>
    </row>
    <row r="29" spans="1:5" s="315" customFormat="1" ht="15" customHeight="1" thickBot="1">
      <c r="A29" s="340" t="s">
        <v>195</v>
      </c>
      <c r="B29" s="344"/>
      <c r="C29" s="345" t="s">
        <v>236</v>
      </c>
      <c r="D29" s="322">
        <f>SUM(D8,D17,D22,D23,D24,D27,D28)</f>
        <v>22019643</v>
      </c>
      <c r="E29" s="322">
        <f>SUM(E8,E17,E22,E23,E24,E27,E28)</f>
        <v>22215350</v>
      </c>
    </row>
    <row r="30" spans="1:5" s="315" customFormat="1" ht="15" customHeight="1">
      <c r="A30" s="346"/>
      <c r="B30" s="347"/>
      <c r="C30" s="348"/>
      <c r="D30" s="348"/>
      <c r="E30" s="323"/>
    </row>
    <row r="31" spans="1:5" ht="13.5" thickBot="1">
      <c r="A31" s="349"/>
      <c r="B31" s="350"/>
      <c r="C31" s="350"/>
      <c r="D31" s="350"/>
      <c r="E31" s="323"/>
    </row>
    <row r="32" spans="1:5" s="297" customFormat="1" ht="16.5" customHeight="1" thickBot="1">
      <c r="A32" s="1084" t="s">
        <v>197</v>
      </c>
      <c r="B32" s="1088"/>
      <c r="C32" s="1088"/>
      <c r="D32" s="1088"/>
      <c r="E32" s="351"/>
    </row>
    <row r="33" spans="1:5" s="354" customFormat="1" ht="12" customHeight="1" thickBot="1">
      <c r="A33" s="329" t="s">
        <v>101</v>
      </c>
      <c r="B33" s="352"/>
      <c r="C33" s="353" t="s">
        <v>253</v>
      </c>
      <c r="D33" s="322">
        <v>22019643</v>
      </c>
      <c r="E33" s="323">
        <v>22215350</v>
      </c>
    </row>
    <row r="34" spans="1:5" ht="12" customHeight="1">
      <c r="A34" s="355"/>
      <c r="B34" s="334" t="s">
        <v>202</v>
      </c>
      <c r="C34" s="326" t="s">
        <v>237</v>
      </c>
      <c r="D34" s="327">
        <v>15451538</v>
      </c>
      <c r="E34" s="323">
        <v>15605638</v>
      </c>
    </row>
    <row r="35" spans="1:5" ht="12" customHeight="1">
      <c r="A35" s="356"/>
      <c r="B35" s="357" t="s">
        <v>204</v>
      </c>
      <c r="C35" s="309" t="s">
        <v>238</v>
      </c>
      <c r="D35" s="310">
        <v>3988855</v>
      </c>
      <c r="E35" s="323">
        <v>4030462</v>
      </c>
    </row>
    <row r="36" spans="1:5" ht="12" customHeight="1">
      <c r="A36" s="356"/>
      <c r="B36" s="357" t="s">
        <v>206</v>
      </c>
      <c r="C36" s="309" t="s">
        <v>239</v>
      </c>
      <c r="D36" s="310">
        <v>2579250</v>
      </c>
      <c r="E36" s="323">
        <v>2579250</v>
      </c>
    </row>
    <row r="37" spans="1:5" ht="12" customHeight="1">
      <c r="A37" s="356"/>
      <c r="B37" s="357" t="s">
        <v>208</v>
      </c>
      <c r="C37" s="309" t="s">
        <v>110</v>
      </c>
      <c r="D37" s="310"/>
      <c r="E37" s="323"/>
    </row>
    <row r="38" spans="1:5" ht="12" customHeight="1" thickBot="1">
      <c r="A38" s="358"/>
      <c r="B38" s="337" t="s">
        <v>240</v>
      </c>
      <c r="C38" s="328" t="s">
        <v>241</v>
      </c>
      <c r="D38" s="318"/>
      <c r="E38" s="323"/>
    </row>
    <row r="39" spans="1:5" ht="12" customHeight="1" thickBot="1">
      <c r="A39" s="329" t="s">
        <v>103</v>
      </c>
      <c r="B39" s="352"/>
      <c r="C39" s="353" t="s">
        <v>254</v>
      </c>
      <c r="D39" s="322">
        <f>SUM(D40:D43)</f>
        <v>0</v>
      </c>
      <c r="E39" s="323"/>
    </row>
    <row r="40" spans="1:5" s="354" customFormat="1" ht="12" customHeight="1">
      <c r="A40" s="355"/>
      <c r="B40" s="334" t="s">
        <v>219</v>
      </c>
      <c r="C40" s="326" t="s">
        <v>242</v>
      </c>
      <c r="D40" s="327"/>
      <c r="E40" s="323"/>
    </row>
    <row r="41" spans="1:5" ht="12" customHeight="1">
      <c r="A41" s="356"/>
      <c r="B41" s="357" t="s">
        <v>221</v>
      </c>
      <c r="C41" s="309" t="s">
        <v>243</v>
      </c>
      <c r="D41" s="310"/>
      <c r="E41" s="323"/>
    </row>
    <row r="42" spans="1:5" ht="12" customHeight="1">
      <c r="A42" s="356"/>
      <c r="B42" s="357" t="s">
        <v>244</v>
      </c>
      <c r="C42" s="309" t="s">
        <v>245</v>
      </c>
      <c r="D42" s="310"/>
      <c r="E42" s="323"/>
    </row>
    <row r="43" spans="1:5" ht="12" customHeight="1" thickBot="1">
      <c r="A43" s="356"/>
      <c r="B43" s="337" t="s">
        <v>246</v>
      </c>
      <c r="C43" s="328" t="s">
        <v>247</v>
      </c>
      <c r="D43" s="318"/>
      <c r="E43" s="323"/>
    </row>
    <row r="44" spans="1:5" ht="12" customHeight="1" thickBot="1">
      <c r="A44" s="300" t="s">
        <v>105</v>
      </c>
      <c r="B44" s="359"/>
      <c r="C44" s="353" t="s">
        <v>248</v>
      </c>
      <c r="D44" s="331"/>
      <c r="E44" s="323"/>
    </row>
    <row r="45" spans="1:5" ht="12" customHeight="1" thickBot="1">
      <c r="A45" s="329" t="s">
        <v>107</v>
      </c>
      <c r="B45" s="352"/>
      <c r="C45" s="353" t="s">
        <v>249</v>
      </c>
      <c r="D45" s="331"/>
      <c r="E45" s="323"/>
    </row>
    <row r="46" spans="1:5" ht="15" customHeight="1" thickBot="1">
      <c r="A46" s="329" t="s">
        <v>109</v>
      </c>
      <c r="B46" s="360"/>
      <c r="C46" s="361" t="s">
        <v>250</v>
      </c>
      <c r="D46" s="322">
        <f>+D33+D39+D44+D45</f>
        <v>22019643</v>
      </c>
      <c r="E46" s="322">
        <f>+E33+E39+E44+E45</f>
        <v>22215350</v>
      </c>
    </row>
    <row r="47" spans="1:5" ht="13.5" thickBot="1">
      <c r="A47" s="362"/>
      <c r="B47" s="363"/>
      <c r="C47" s="363"/>
      <c r="D47" s="363"/>
      <c r="E47" s="323"/>
    </row>
    <row r="48" spans="1:5" ht="15" customHeight="1" thickBot="1">
      <c r="A48" s="364" t="s">
        <v>251</v>
      </c>
      <c r="B48" s="365"/>
      <c r="C48" s="366"/>
      <c r="D48" s="367">
        <v>5</v>
      </c>
      <c r="E48" s="323">
        <v>5</v>
      </c>
    </row>
    <row r="49" spans="1:5" ht="14.25" customHeight="1" thickBot="1">
      <c r="A49" s="368" t="s">
        <v>252</v>
      </c>
      <c r="B49" s="369"/>
      <c r="C49" s="366"/>
      <c r="D49" s="370"/>
      <c r="E49" s="371"/>
    </row>
    <row r="50" spans="1:3" ht="51" customHeight="1">
      <c r="A50" s="1081"/>
      <c r="B50" s="1081"/>
      <c r="C50" s="1081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456" customWidth="1"/>
    <col min="2" max="2" width="8.28125" style="385" customWidth="1"/>
    <col min="3" max="3" width="54.00390625" style="385" customWidth="1"/>
    <col min="4" max="4" width="11.421875" style="385" customWidth="1"/>
    <col min="5" max="5" width="14.00390625" style="385" customWidth="1"/>
    <col min="6" max="16384" width="8.00390625" style="385" customWidth="1"/>
  </cols>
  <sheetData>
    <row r="1" spans="1:4" s="375" customFormat="1" ht="64.5" customHeight="1" thickBot="1">
      <c r="A1" s="373"/>
      <c r="B1" s="374"/>
      <c r="C1" s="1093" t="s">
        <v>395</v>
      </c>
      <c r="D1" s="1093"/>
    </row>
    <row r="2" spans="1:4" s="376" customFormat="1" ht="25.5" customHeight="1">
      <c r="A2" s="1095" t="s">
        <v>198</v>
      </c>
      <c r="B2" s="1096"/>
      <c r="C2" s="1103" t="s">
        <v>255</v>
      </c>
      <c r="D2" s="1104"/>
    </row>
    <row r="3" spans="1:4" s="376" customFormat="1" ht="16.5" thickBot="1">
      <c r="A3" s="377" t="s">
        <v>199</v>
      </c>
      <c r="B3" s="378"/>
      <c r="C3" s="1105" t="s">
        <v>273</v>
      </c>
      <c r="D3" s="1106"/>
    </row>
    <row r="4" spans="1:4" s="380" customFormat="1" ht="15.75" customHeight="1" thickBot="1">
      <c r="A4" s="379"/>
      <c r="B4" s="379"/>
      <c r="C4" s="379"/>
      <c r="D4" s="379"/>
    </row>
    <row r="5" spans="1:5" ht="30" customHeight="1" thickBot="1">
      <c r="A5" s="1097" t="s">
        <v>84</v>
      </c>
      <c r="B5" s="1098"/>
      <c r="C5" s="382" t="s">
        <v>200</v>
      </c>
      <c r="D5" s="383" t="s">
        <v>146</v>
      </c>
      <c r="E5" s="384" t="s">
        <v>147</v>
      </c>
    </row>
    <row r="6" spans="1:5" s="390" customFormat="1" ht="12.75" customHeight="1" thickBot="1">
      <c r="A6" s="386">
        <v>1</v>
      </c>
      <c r="B6" s="387">
        <v>2</v>
      </c>
      <c r="C6" s="387">
        <v>3</v>
      </c>
      <c r="D6" s="388"/>
      <c r="E6" s="389"/>
    </row>
    <row r="7" spans="1:5" s="390" customFormat="1" ht="15.75" customHeight="1" thickBot="1">
      <c r="A7" s="381"/>
      <c r="B7" s="391"/>
      <c r="C7" s="1097" t="s">
        <v>196</v>
      </c>
      <c r="D7" s="1101"/>
      <c r="E7" s="392"/>
    </row>
    <row r="8" spans="1:5" s="396" customFormat="1" ht="12" customHeight="1" thickBot="1">
      <c r="A8" s="386" t="s">
        <v>101</v>
      </c>
      <c r="B8" s="393"/>
      <c r="C8" s="1099" t="s">
        <v>201</v>
      </c>
      <c r="D8" s="1100"/>
      <c r="E8" s="395"/>
    </row>
    <row r="9" spans="1:5" s="396" customFormat="1" ht="12" customHeight="1">
      <c r="A9" s="397"/>
      <c r="B9" s="398" t="s">
        <v>202</v>
      </c>
      <c r="C9" s="305" t="s">
        <v>203</v>
      </c>
      <c r="D9" s="399"/>
      <c r="E9" s="395"/>
    </row>
    <row r="10" spans="1:5" s="396" customFormat="1" ht="12" customHeight="1">
      <c r="A10" s="400"/>
      <c r="B10" s="401" t="s">
        <v>204</v>
      </c>
      <c r="C10" s="309" t="s">
        <v>205</v>
      </c>
      <c r="D10" s="402"/>
      <c r="E10" s="395"/>
    </row>
    <row r="11" spans="1:5" s="396" customFormat="1" ht="12" customHeight="1">
      <c r="A11" s="400"/>
      <c r="B11" s="401" t="s">
        <v>206</v>
      </c>
      <c r="C11" s="309" t="s">
        <v>207</v>
      </c>
      <c r="D11" s="402"/>
      <c r="E11" s="395"/>
    </row>
    <row r="12" spans="1:5" s="396" customFormat="1" ht="12" customHeight="1">
      <c r="A12" s="400"/>
      <c r="B12" s="401" t="s">
        <v>208</v>
      </c>
      <c r="C12" s="309" t="s">
        <v>209</v>
      </c>
      <c r="D12" s="402"/>
      <c r="E12" s="395"/>
    </row>
    <row r="13" spans="1:5" s="396" customFormat="1" ht="12" customHeight="1">
      <c r="A13" s="400"/>
      <c r="B13" s="401" t="s">
        <v>210</v>
      </c>
      <c r="C13" s="311" t="s">
        <v>211</v>
      </c>
      <c r="D13" s="402"/>
      <c r="E13" s="395"/>
    </row>
    <row r="14" spans="1:5" s="396" customFormat="1" ht="12" customHeight="1">
      <c r="A14" s="403"/>
      <c r="B14" s="401" t="s">
        <v>212</v>
      </c>
      <c r="C14" s="309" t="s">
        <v>213</v>
      </c>
      <c r="D14" s="404"/>
      <c r="E14" s="395"/>
    </row>
    <row r="15" spans="1:5" s="406" customFormat="1" ht="12" customHeight="1">
      <c r="A15" s="400"/>
      <c r="B15" s="401" t="s">
        <v>214</v>
      </c>
      <c r="C15" s="309" t="s">
        <v>215</v>
      </c>
      <c r="D15" s="402"/>
      <c r="E15" s="405"/>
    </row>
    <row r="16" spans="1:5" s="406" customFormat="1" ht="12" customHeight="1" thickBot="1">
      <c r="A16" s="407"/>
      <c r="B16" s="408" t="s">
        <v>216</v>
      </c>
      <c r="C16" s="311" t="s">
        <v>217</v>
      </c>
      <c r="D16" s="409"/>
      <c r="E16" s="410"/>
    </row>
    <row r="17" spans="1:5" s="396" customFormat="1" ht="12" customHeight="1" thickBot="1">
      <c r="A17" s="386" t="s">
        <v>103</v>
      </c>
      <c r="B17" s="411"/>
      <c r="C17" s="412" t="s">
        <v>218</v>
      </c>
      <c r="D17" s="413">
        <v>37864069</v>
      </c>
      <c r="E17" s="414">
        <v>38179029</v>
      </c>
    </row>
    <row r="18" spans="1:5" s="406" customFormat="1" ht="12" customHeight="1">
      <c r="A18" s="415"/>
      <c r="B18" s="416" t="s">
        <v>219</v>
      </c>
      <c r="C18" s="326" t="s">
        <v>220</v>
      </c>
      <c r="D18" s="417">
        <v>37864069</v>
      </c>
      <c r="E18" s="418">
        <v>38179029</v>
      </c>
    </row>
    <row r="19" spans="1:5" s="406" customFormat="1" ht="12" customHeight="1">
      <c r="A19" s="400"/>
      <c r="B19" s="401" t="s">
        <v>221</v>
      </c>
      <c r="C19" s="309" t="s">
        <v>222</v>
      </c>
      <c r="D19" s="402"/>
      <c r="E19" s="419"/>
    </row>
    <row r="20" spans="1:5" s="406" customFormat="1" ht="12" customHeight="1">
      <c r="A20" s="400"/>
      <c r="B20" s="401" t="s">
        <v>223</v>
      </c>
      <c r="C20" s="309" t="s">
        <v>224</v>
      </c>
      <c r="D20" s="402"/>
      <c r="E20" s="419"/>
    </row>
    <row r="21" spans="1:5" s="406" customFormat="1" ht="12" customHeight="1" thickBot="1">
      <c r="A21" s="407"/>
      <c r="B21" s="408" t="s">
        <v>225</v>
      </c>
      <c r="C21" s="328" t="s">
        <v>226</v>
      </c>
      <c r="D21" s="409"/>
      <c r="E21" s="419"/>
    </row>
    <row r="22" spans="1:5" s="406" customFormat="1" ht="12" customHeight="1" thickBot="1">
      <c r="A22" s="420" t="s">
        <v>105</v>
      </c>
      <c r="B22" s="330"/>
      <c r="C22" s="330" t="s">
        <v>227</v>
      </c>
      <c r="D22" s="421"/>
      <c r="E22" s="419"/>
    </row>
    <row r="23" spans="1:5" s="396" customFormat="1" ht="12" customHeight="1" thickBot="1">
      <c r="A23" s="420" t="s">
        <v>107</v>
      </c>
      <c r="B23" s="422"/>
      <c r="C23" s="330" t="s">
        <v>228</v>
      </c>
      <c r="D23" s="421"/>
      <c r="E23" s="419"/>
    </row>
    <row r="24" spans="1:5" s="396" customFormat="1" ht="12" customHeight="1" thickBot="1">
      <c r="A24" s="386" t="s">
        <v>109</v>
      </c>
      <c r="B24" s="333"/>
      <c r="C24" s="330" t="s">
        <v>229</v>
      </c>
      <c r="D24" s="413">
        <v>5565</v>
      </c>
      <c r="E24" s="419">
        <v>5565</v>
      </c>
    </row>
    <row r="25" spans="1:5" s="396" customFormat="1" ht="12" customHeight="1">
      <c r="A25" s="415"/>
      <c r="B25" s="334" t="s">
        <v>230</v>
      </c>
      <c r="C25" s="335" t="s">
        <v>231</v>
      </c>
      <c r="D25" s="423">
        <v>5565</v>
      </c>
      <c r="E25" s="419">
        <v>5565</v>
      </c>
    </row>
    <row r="26" spans="1:5" s="396" customFormat="1" ht="12" customHeight="1" thickBot="1">
      <c r="A26" s="407"/>
      <c r="B26" s="337" t="s">
        <v>232</v>
      </c>
      <c r="C26" s="338" t="s">
        <v>233</v>
      </c>
      <c r="D26" s="424"/>
      <c r="E26" s="419"/>
    </row>
    <row r="27" spans="1:5" s="406" customFormat="1" ht="12" customHeight="1" thickBot="1">
      <c r="A27" s="425" t="s">
        <v>193</v>
      </c>
      <c r="B27" s="426"/>
      <c r="C27" s="330" t="s">
        <v>234</v>
      </c>
      <c r="D27" s="421"/>
      <c r="E27" s="419"/>
    </row>
    <row r="28" spans="1:5" s="406" customFormat="1" ht="12" customHeight="1" thickBot="1">
      <c r="A28" s="425" t="s">
        <v>194</v>
      </c>
      <c r="B28" s="427"/>
      <c r="C28" s="343" t="s">
        <v>235</v>
      </c>
      <c r="D28" s="421"/>
      <c r="E28" s="428"/>
    </row>
    <row r="29" spans="1:5" s="406" customFormat="1" ht="15" customHeight="1" thickBot="1">
      <c r="A29" s="425" t="s">
        <v>195</v>
      </c>
      <c r="B29" s="429"/>
      <c r="C29" s="430" t="s">
        <v>236</v>
      </c>
      <c r="D29" s="413">
        <f>SUM(D8,D17,D22,D23,D24,D27,D28)</f>
        <v>37869634</v>
      </c>
      <c r="E29" s="413">
        <f>SUM(E8,E17,E22,E23,E24,E27,E28)</f>
        <v>38184594</v>
      </c>
    </row>
    <row r="30" spans="1:5" s="406" customFormat="1" ht="15" customHeight="1">
      <c r="A30" s="431"/>
      <c r="B30" s="432"/>
      <c r="C30" s="433"/>
      <c r="D30" s="433"/>
      <c r="E30" s="418"/>
    </row>
    <row r="31" spans="1:5" ht="13.5" thickBot="1">
      <c r="A31" s="434"/>
      <c r="B31" s="435"/>
      <c r="C31" s="435"/>
      <c r="D31" s="435"/>
      <c r="E31" s="419"/>
    </row>
    <row r="32" spans="1:5" s="390" customFormat="1" ht="16.5" customHeight="1" thickBot="1">
      <c r="A32" s="1097" t="s">
        <v>197</v>
      </c>
      <c r="B32" s="1101"/>
      <c r="C32" s="1101"/>
      <c r="D32" s="1102"/>
      <c r="E32" s="436"/>
    </row>
    <row r="33" spans="1:5" s="439" customFormat="1" ht="12" customHeight="1" thickBot="1">
      <c r="A33" s="420" t="s">
        <v>101</v>
      </c>
      <c r="B33" s="352"/>
      <c r="C33" s="437" t="s">
        <v>253</v>
      </c>
      <c r="D33" s="438">
        <v>37869634</v>
      </c>
      <c r="E33" s="414">
        <v>38184594</v>
      </c>
    </row>
    <row r="34" spans="1:5" ht="12" customHeight="1">
      <c r="A34" s="440"/>
      <c r="B34" s="334" t="s">
        <v>202</v>
      </c>
      <c r="C34" s="326" t="s">
        <v>237</v>
      </c>
      <c r="D34" s="417">
        <v>29561850</v>
      </c>
      <c r="E34" s="418">
        <v>29063850</v>
      </c>
    </row>
    <row r="35" spans="1:5" ht="12" customHeight="1">
      <c r="A35" s="441"/>
      <c r="B35" s="357" t="s">
        <v>204</v>
      </c>
      <c r="C35" s="309" t="s">
        <v>238</v>
      </c>
      <c r="D35" s="402">
        <v>7136697</v>
      </c>
      <c r="E35" s="419">
        <v>7203657</v>
      </c>
    </row>
    <row r="36" spans="1:5" ht="12" customHeight="1">
      <c r="A36" s="441"/>
      <c r="B36" s="357" t="s">
        <v>206</v>
      </c>
      <c r="C36" s="309" t="s">
        <v>239</v>
      </c>
      <c r="D36" s="402">
        <v>1171087</v>
      </c>
      <c r="E36" s="419">
        <v>1917087</v>
      </c>
    </row>
    <row r="37" spans="1:5" ht="12" customHeight="1">
      <c r="A37" s="441"/>
      <c r="B37" s="357" t="s">
        <v>208</v>
      </c>
      <c r="C37" s="309" t="s">
        <v>110</v>
      </c>
      <c r="D37" s="402"/>
      <c r="E37" s="419"/>
    </row>
    <row r="38" spans="1:5" ht="12" customHeight="1" thickBot="1">
      <c r="A38" s="442"/>
      <c r="B38" s="337" t="s">
        <v>240</v>
      </c>
      <c r="C38" s="328" t="s">
        <v>241</v>
      </c>
      <c r="D38" s="409"/>
      <c r="E38" s="419"/>
    </row>
    <row r="39" spans="1:5" ht="12" customHeight="1" thickBot="1">
      <c r="A39" s="420" t="s">
        <v>103</v>
      </c>
      <c r="B39" s="352"/>
      <c r="C39" s="353" t="s">
        <v>254</v>
      </c>
      <c r="D39" s="413">
        <f>SUM(D40:D43)</f>
        <v>0</v>
      </c>
      <c r="E39" s="419"/>
    </row>
    <row r="40" spans="1:5" s="439" customFormat="1" ht="12" customHeight="1">
      <c r="A40" s="440"/>
      <c r="B40" s="334" t="s">
        <v>219</v>
      </c>
      <c r="C40" s="326" t="s">
        <v>242</v>
      </c>
      <c r="D40" s="417"/>
      <c r="E40" s="419"/>
    </row>
    <row r="41" spans="1:5" ht="12" customHeight="1">
      <c r="A41" s="441"/>
      <c r="B41" s="357" t="s">
        <v>221</v>
      </c>
      <c r="C41" s="309" t="s">
        <v>243</v>
      </c>
      <c r="D41" s="402"/>
      <c r="E41" s="419"/>
    </row>
    <row r="42" spans="1:5" ht="12" customHeight="1">
      <c r="A42" s="441"/>
      <c r="B42" s="357" t="s">
        <v>244</v>
      </c>
      <c r="C42" s="309" t="s">
        <v>245</v>
      </c>
      <c r="D42" s="402"/>
      <c r="E42" s="419"/>
    </row>
    <row r="43" spans="1:5" ht="12" customHeight="1" thickBot="1">
      <c r="A43" s="441"/>
      <c r="B43" s="337" t="s">
        <v>246</v>
      </c>
      <c r="C43" s="328" t="s">
        <v>247</v>
      </c>
      <c r="D43" s="409"/>
      <c r="E43" s="419"/>
    </row>
    <row r="44" spans="1:5" ht="12" customHeight="1" thickBot="1">
      <c r="A44" s="394" t="s">
        <v>105</v>
      </c>
      <c r="B44" s="359"/>
      <c r="C44" s="353" t="s">
        <v>248</v>
      </c>
      <c r="D44" s="421"/>
      <c r="E44" s="419"/>
    </row>
    <row r="45" spans="1:5" ht="12" customHeight="1" thickBot="1">
      <c r="A45" s="420" t="s">
        <v>107</v>
      </c>
      <c r="B45" s="352"/>
      <c r="C45" s="353" t="s">
        <v>249</v>
      </c>
      <c r="D45" s="421"/>
      <c r="E45" s="428"/>
    </row>
    <row r="46" spans="1:5" ht="15" customHeight="1" thickBot="1">
      <c r="A46" s="420" t="s">
        <v>109</v>
      </c>
      <c r="B46" s="443"/>
      <c r="C46" s="444" t="s">
        <v>250</v>
      </c>
      <c r="D46" s="413">
        <f>+D33+D39+D44+D45</f>
        <v>37869634</v>
      </c>
      <c r="E46" s="413">
        <f>+E33+E39+E44+E45</f>
        <v>38184594</v>
      </c>
    </row>
    <row r="47" spans="1:5" ht="13.5" thickBot="1">
      <c r="A47" s="445"/>
      <c r="B47" s="446"/>
      <c r="C47" s="446"/>
      <c r="D47" s="446"/>
      <c r="E47" s="447"/>
    </row>
    <row r="48" spans="1:5" ht="15" customHeight="1" thickBot="1">
      <c r="A48" s="448" t="s">
        <v>251</v>
      </c>
      <c r="B48" s="449"/>
      <c r="C48" s="450"/>
      <c r="D48" s="451">
        <v>11</v>
      </c>
      <c r="E48" s="414">
        <v>11</v>
      </c>
    </row>
    <row r="49" spans="1:5" ht="14.25" customHeight="1" thickBot="1">
      <c r="A49" s="452" t="s">
        <v>252</v>
      </c>
      <c r="B49" s="453"/>
      <c r="C49" s="450"/>
      <c r="D49" s="454"/>
      <c r="E49" s="455"/>
    </row>
    <row r="50" spans="1:3" ht="51" customHeight="1">
      <c r="A50" s="1094"/>
      <c r="B50" s="1094"/>
      <c r="C50" s="1094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2" width="3.7109375" style="583" customWidth="1"/>
    <col min="3" max="3" width="47.57421875" style="583" customWidth="1"/>
    <col min="4" max="4" width="12.7109375" style="592" customWidth="1"/>
    <col min="5" max="5" width="13.7109375" style="592" customWidth="1"/>
    <col min="6" max="6" width="9.140625" style="584" customWidth="1"/>
    <col min="7" max="7" width="12.00390625" style="584" bestFit="1" customWidth="1"/>
    <col min="8" max="8" width="10.140625" style="584" bestFit="1" customWidth="1"/>
    <col min="9" max="16384" width="9.140625" style="584" customWidth="1"/>
  </cols>
  <sheetData>
    <row r="1" spans="3:5" ht="19.5" customHeight="1">
      <c r="C1" s="1107" t="s">
        <v>307</v>
      </c>
      <c r="D1" s="1107"/>
      <c r="E1" s="1107"/>
    </row>
    <row r="2" spans="1:5" ht="27" customHeight="1">
      <c r="A2" s="1115" t="s">
        <v>0</v>
      </c>
      <c r="B2" s="1115"/>
      <c r="C2" s="1115"/>
      <c r="D2" s="1115"/>
      <c r="E2" s="1115"/>
    </row>
    <row r="3" spans="1:5" ht="23.25" customHeight="1">
      <c r="A3" s="1108" t="s">
        <v>308</v>
      </c>
      <c r="B3" s="1108"/>
      <c r="C3" s="1108"/>
      <c r="D3" s="1108"/>
      <c r="E3" s="1108"/>
    </row>
    <row r="4" spans="1:5" ht="15" customHeight="1" thickBot="1">
      <c r="A4" s="585"/>
      <c r="B4" s="586"/>
      <c r="C4" s="586"/>
      <c r="D4" s="1118" t="s">
        <v>309</v>
      </c>
      <c r="E4" s="1118"/>
    </row>
    <row r="5" spans="1:5" ht="30" customHeight="1">
      <c r="A5" s="585"/>
      <c r="B5" s="1113" t="s">
        <v>310</v>
      </c>
      <c r="C5" s="1114"/>
      <c r="D5" s="1119">
        <f>SUM(D6,D7,D8,D9,D10)</f>
        <v>22000</v>
      </c>
      <c r="E5" s="1120"/>
    </row>
    <row r="6" spans="1:5" s="589" customFormat="1" ht="30" customHeight="1">
      <c r="A6" s="585"/>
      <c r="B6" s="587"/>
      <c r="C6" s="588" t="s">
        <v>311</v>
      </c>
      <c r="D6" s="1109">
        <v>3000</v>
      </c>
      <c r="E6" s="1110"/>
    </row>
    <row r="7" spans="1:5" s="589" customFormat="1" ht="30" customHeight="1">
      <c r="A7" s="585"/>
      <c r="B7" s="587"/>
      <c r="C7" s="588" t="s">
        <v>312</v>
      </c>
      <c r="D7" s="1109">
        <v>7000</v>
      </c>
      <c r="E7" s="1110"/>
    </row>
    <row r="8" spans="1:5" s="589" customFormat="1" ht="30" customHeight="1">
      <c r="A8" s="585"/>
      <c r="B8" s="587"/>
      <c r="C8" s="588" t="s">
        <v>313</v>
      </c>
      <c r="D8" s="1109">
        <v>3500</v>
      </c>
      <c r="E8" s="1110"/>
    </row>
    <row r="9" spans="1:5" s="589" customFormat="1" ht="30" customHeight="1">
      <c r="A9" s="585"/>
      <c r="B9" s="587"/>
      <c r="C9" s="588" t="s">
        <v>314</v>
      </c>
      <c r="D9" s="1109">
        <v>5000</v>
      </c>
      <c r="E9" s="1110"/>
    </row>
    <row r="10" spans="1:5" s="589" customFormat="1" ht="30" customHeight="1">
      <c r="A10" s="585"/>
      <c r="B10" s="587"/>
      <c r="C10" s="588" t="s">
        <v>315</v>
      </c>
      <c r="D10" s="1109">
        <v>3500</v>
      </c>
      <c r="E10" s="1110"/>
    </row>
    <row r="11" spans="1:5" ht="30" customHeight="1">
      <c r="A11" s="585"/>
      <c r="B11" s="1111" t="s">
        <v>316</v>
      </c>
      <c r="C11" s="1112"/>
      <c r="D11" s="1109">
        <v>5000</v>
      </c>
      <c r="E11" s="1110"/>
    </row>
    <row r="12" spans="1:5" s="589" customFormat="1" ht="30" customHeight="1">
      <c r="A12" s="585"/>
      <c r="B12" s="587"/>
      <c r="C12" s="588" t="s">
        <v>317</v>
      </c>
      <c r="D12" s="1109">
        <v>5000</v>
      </c>
      <c r="E12" s="1110"/>
    </row>
    <row r="13" spans="1:5" ht="30" customHeight="1">
      <c r="A13" s="585"/>
      <c r="B13" s="1111" t="s">
        <v>318</v>
      </c>
      <c r="C13" s="1112"/>
      <c r="D13" s="1109">
        <v>100</v>
      </c>
      <c r="E13" s="1110"/>
    </row>
    <row r="14" spans="1:5" s="589" customFormat="1" ht="30" customHeight="1">
      <c r="A14" s="585"/>
      <c r="B14" s="587"/>
      <c r="C14" s="588" t="s">
        <v>319</v>
      </c>
      <c r="D14" s="1109">
        <v>100</v>
      </c>
      <c r="E14" s="1110"/>
    </row>
    <row r="15" spans="1:5" ht="30" customHeight="1" thickBot="1">
      <c r="A15" s="585"/>
      <c r="B15" s="1116" t="s">
        <v>79</v>
      </c>
      <c r="C15" s="1117"/>
      <c r="D15" s="1121">
        <v>27100</v>
      </c>
      <c r="E15" s="1122"/>
    </row>
    <row r="18" spans="2:3" ht="12.75">
      <c r="B18" s="590"/>
      <c r="C18" s="590"/>
    </row>
    <row r="19" spans="2:3" ht="12.75">
      <c r="B19" s="590"/>
      <c r="C19" s="591"/>
    </row>
    <row r="20" spans="2:3" ht="12.75">
      <c r="B20" s="590"/>
      <c r="C20" s="590"/>
    </row>
    <row r="21" spans="2:3" ht="12.75">
      <c r="B21" s="590"/>
      <c r="C21" s="590"/>
    </row>
  </sheetData>
  <sheetProtection/>
  <mergeCells count="19"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  <mergeCell ref="C1:E1"/>
    <mergeCell ref="A3:E3"/>
    <mergeCell ref="D14:E14"/>
    <mergeCell ref="B13:C13"/>
    <mergeCell ref="B5:C5"/>
    <mergeCell ref="B11:C11"/>
    <mergeCell ref="D11:E11"/>
    <mergeCell ref="D13:E13"/>
    <mergeCell ref="A2:E2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8.140625" style="594" bestFit="1" customWidth="1"/>
    <col min="2" max="2" width="20.00390625" style="594" customWidth="1"/>
    <col min="3" max="3" width="8.140625" style="594" bestFit="1" customWidth="1"/>
    <col min="4" max="4" width="8.421875" style="594" customWidth="1"/>
    <col min="5" max="5" width="8.140625" style="594" customWidth="1"/>
    <col min="6" max="6" width="8.421875" style="594" bestFit="1" customWidth="1"/>
    <col min="7" max="7" width="8.140625" style="594" bestFit="1" customWidth="1"/>
    <col min="8" max="8" width="8.421875" style="594" bestFit="1" customWidth="1"/>
    <col min="9" max="9" width="8.140625" style="594" bestFit="1" customWidth="1"/>
    <col min="10" max="10" width="8.421875" style="594" bestFit="1" customWidth="1"/>
    <col min="11" max="16384" width="9.140625" style="594" customWidth="1"/>
  </cols>
  <sheetData>
    <row r="2" spans="1:10" ht="54.75" customHeight="1">
      <c r="A2" s="593" t="s">
        <v>320</v>
      </c>
      <c r="B2" s="593"/>
      <c r="C2" s="593"/>
      <c r="D2" s="593"/>
      <c r="E2" s="593"/>
      <c r="F2" s="593"/>
      <c r="G2" s="593"/>
      <c r="H2" s="593"/>
      <c r="I2" s="593"/>
      <c r="J2" s="593"/>
    </row>
    <row r="3" spans="6:10" ht="12.75">
      <c r="F3" s="1123"/>
      <c r="G3" s="1123"/>
      <c r="H3" s="1123"/>
      <c r="I3" s="1123"/>
      <c r="J3" s="1123"/>
    </row>
    <row r="5" spans="4:7" ht="15.75" customHeight="1">
      <c r="D5" s="1128" t="s">
        <v>321</v>
      </c>
      <c r="E5" s="1128"/>
      <c r="F5" s="1128"/>
      <c r="G5" s="1128"/>
    </row>
    <row r="6" spans="4:7" ht="15.75" customHeight="1">
      <c r="D6" s="1128" t="s">
        <v>285</v>
      </c>
      <c r="E6" s="1128"/>
      <c r="F6" s="1128"/>
      <c r="G6" s="1128"/>
    </row>
    <row r="7" ht="15.75">
      <c r="D7" s="595"/>
    </row>
    <row r="10" spans="1:5" ht="15.75">
      <c r="A10" s="595"/>
      <c r="E10" s="595" t="s">
        <v>196</v>
      </c>
    </row>
    <row r="11" spans="1:5" ht="15.75">
      <c r="A11" s="595"/>
      <c r="E11" s="595" t="s">
        <v>322</v>
      </c>
    </row>
    <row r="12" spans="1:10" ht="13.5" thickBot="1">
      <c r="A12" s="596"/>
      <c r="J12" s="596" t="s">
        <v>323</v>
      </c>
    </row>
    <row r="13" spans="1:10" ht="17.25" thickBot="1" thickTop="1">
      <c r="A13" s="1124" t="s">
        <v>324</v>
      </c>
      <c r="B13" s="597" t="s">
        <v>196</v>
      </c>
      <c r="C13" s="598"/>
      <c r="D13" s="599"/>
      <c r="E13" s="599"/>
      <c r="F13" s="599"/>
      <c r="G13" s="599"/>
      <c r="H13" s="599"/>
      <c r="I13" s="599"/>
      <c r="J13" s="599"/>
    </row>
    <row r="14" spans="1:10" ht="12.75" customHeight="1" thickBot="1" thickTop="1">
      <c r="A14" s="1125"/>
      <c r="B14" s="600" t="s">
        <v>58</v>
      </c>
      <c r="C14" s="1126">
        <v>2016</v>
      </c>
      <c r="D14" s="1127"/>
      <c r="E14" s="1126">
        <v>2017</v>
      </c>
      <c r="F14" s="1127"/>
      <c r="G14" s="1126">
        <v>2018</v>
      </c>
      <c r="H14" s="1127"/>
      <c r="I14" s="1126">
        <v>2019</v>
      </c>
      <c r="J14" s="1127"/>
    </row>
    <row r="15" spans="1:10" ht="14.25" thickBot="1" thickTop="1">
      <c r="A15" s="601">
        <v>1</v>
      </c>
      <c r="B15" s="600">
        <v>2</v>
      </c>
      <c r="C15" s="602" t="s">
        <v>69</v>
      </c>
      <c r="D15" s="602" t="s">
        <v>325</v>
      </c>
      <c r="E15" s="602" t="s">
        <v>69</v>
      </c>
      <c r="F15" s="602" t="s">
        <v>325</v>
      </c>
      <c r="G15" s="602" t="s">
        <v>69</v>
      </c>
      <c r="H15" s="602" t="s">
        <v>325</v>
      </c>
      <c r="I15" s="602" t="s">
        <v>69</v>
      </c>
      <c r="J15" s="602" t="s">
        <v>325</v>
      </c>
    </row>
    <row r="16" spans="1:10" ht="25.5" customHeight="1" thickBot="1" thickTop="1">
      <c r="A16" s="603" t="s">
        <v>101</v>
      </c>
      <c r="B16" s="604" t="s">
        <v>326</v>
      </c>
      <c r="C16" s="604">
        <v>8209</v>
      </c>
      <c r="D16" s="604">
        <v>8209</v>
      </c>
      <c r="E16" s="604">
        <v>8300</v>
      </c>
      <c r="F16" s="604">
        <v>8300</v>
      </c>
      <c r="G16" s="604">
        <v>8400</v>
      </c>
      <c r="H16" s="604">
        <v>8400</v>
      </c>
      <c r="I16" s="604">
        <v>8800</v>
      </c>
      <c r="J16" s="604">
        <v>8800</v>
      </c>
    </row>
    <row r="17" spans="1:10" ht="24.75" customHeight="1" thickBot="1">
      <c r="A17" s="603" t="s">
        <v>103</v>
      </c>
      <c r="B17" s="604" t="s">
        <v>327</v>
      </c>
      <c r="C17" s="604">
        <v>27100</v>
      </c>
      <c r="D17" s="604">
        <v>27100</v>
      </c>
      <c r="E17" s="604">
        <v>26000</v>
      </c>
      <c r="F17" s="604">
        <v>26000</v>
      </c>
      <c r="G17" s="604">
        <v>27000</v>
      </c>
      <c r="H17" s="604">
        <v>27000</v>
      </c>
      <c r="I17" s="604">
        <v>27000</v>
      </c>
      <c r="J17" s="604">
        <v>27000</v>
      </c>
    </row>
    <row r="18" spans="1:10" ht="26.25" customHeight="1" thickBot="1">
      <c r="A18" s="603" t="s">
        <v>105</v>
      </c>
      <c r="B18" s="604" t="s">
        <v>328</v>
      </c>
      <c r="C18" s="604">
        <v>101539</v>
      </c>
      <c r="D18" s="604">
        <v>101539</v>
      </c>
      <c r="E18" s="604">
        <v>94000</v>
      </c>
      <c r="F18" s="604">
        <v>94000</v>
      </c>
      <c r="G18" s="604">
        <v>96000</v>
      </c>
      <c r="H18" s="604">
        <v>96000</v>
      </c>
      <c r="I18" s="604">
        <v>93000</v>
      </c>
      <c r="J18" s="604">
        <v>93000</v>
      </c>
    </row>
    <row r="19" spans="1:10" ht="20.25" customHeight="1" thickBot="1">
      <c r="A19" s="603" t="s">
        <v>107</v>
      </c>
      <c r="B19" s="604" t="s">
        <v>329</v>
      </c>
      <c r="C19" s="604">
        <v>5794</v>
      </c>
      <c r="D19" s="604">
        <v>5794</v>
      </c>
      <c r="E19" s="604">
        <v>6500</v>
      </c>
      <c r="F19" s="604">
        <v>6500</v>
      </c>
      <c r="G19" s="604">
        <v>7000</v>
      </c>
      <c r="H19" s="604">
        <v>7000</v>
      </c>
      <c r="I19" s="604">
        <v>7000</v>
      </c>
      <c r="J19" s="604">
        <v>7000</v>
      </c>
    </row>
    <row r="20" spans="1:10" ht="36" customHeight="1" thickBot="1">
      <c r="A20" s="603" t="s">
        <v>109</v>
      </c>
      <c r="B20" s="604" t="s">
        <v>330</v>
      </c>
      <c r="C20" s="604"/>
      <c r="D20" s="604"/>
      <c r="E20" s="604"/>
      <c r="F20" s="604"/>
      <c r="G20" s="604"/>
      <c r="H20" s="604"/>
      <c r="I20" s="604"/>
      <c r="J20" s="604"/>
    </row>
    <row r="21" spans="1:10" ht="12.75" customHeight="1" thickBot="1">
      <c r="A21" s="603" t="s">
        <v>193</v>
      </c>
      <c r="B21" s="604" t="s">
        <v>331</v>
      </c>
      <c r="C21" s="604"/>
      <c r="D21" s="604"/>
      <c r="E21" s="604"/>
      <c r="F21" s="604"/>
      <c r="G21" s="604"/>
      <c r="H21" s="604"/>
      <c r="I21" s="604"/>
      <c r="J21" s="604"/>
    </row>
    <row r="22" spans="1:10" ht="40.5" customHeight="1" thickBot="1">
      <c r="A22" s="605" t="s">
        <v>194</v>
      </c>
      <c r="B22" s="606" t="s">
        <v>332</v>
      </c>
      <c r="C22" s="606">
        <v>90535</v>
      </c>
      <c r="D22" s="606">
        <v>90535</v>
      </c>
      <c r="E22" s="606">
        <v>20000</v>
      </c>
      <c r="F22" s="606">
        <v>20000</v>
      </c>
      <c r="G22" s="606">
        <v>15000</v>
      </c>
      <c r="H22" s="606">
        <v>15000</v>
      </c>
      <c r="I22" s="606">
        <v>10000</v>
      </c>
      <c r="J22" s="606">
        <v>10000</v>
      </c>
    </row>
    <row r="23" spans="1:10" ht="24.75" customHeight="1" thickBot="1" thickTop="1">
      <c r="A23" s="607" t="s">
        <v>195</v>
      </c>
      <c r="B23" s="608" t="s">
        <v>46</v>
      </c>
      <c r="C23" s="608">
        <v>233177</v>
      </c>
      <c r="D23" s="608">
        <v>233177</v>
      </c>
      <c r="E23" s="608">
        <v>154800</v>
      </c>
      <c r="F23" s="608">
        <v>154800</v>
      </c>
      <c r="G23" s="608">
        <v>153400</v>
      </c>
      <c r="H23" s="608">
        <v>153400</v>
      </c>
      <c r="I23" s="608">
        <v>145800</v>
      </c>
      <c r="J23" s="602">
        <v>145800</v>
      </c>
    </row>
    <row r="24" spans="1:10" ht="26.25" customHeight="1" thickBot="1" thickTop="1">
      <c r="A24" s="603" t="s">
        <v>333</v>
      </c>
      <c r="B24" s="604" t="s">
        <v>334</v>
      </c>
      <c r="C24" s="604"/>
      <c r="D24" s="604"/>
      <c r="E24" s="604"/>
      <c r="F24" s="604"/>
      <c r="G24" s="604"/>
      <c r="H24" s="604"/>
      <c r="I24" s="604"/>
      <c r="J24" s="604"/>
    </row>
    <row r="25" spans="1:10" ht="15.75" customHeight="1" thickBot="1">
      <c r="A25" s="603" t="s">
        <v>335</v>
      </c>
      <c r="B25" s="604" t="s">
        <v>336</v>
      </c>
      <c r="C25" s="604"/>
      <c r="D25" s="604"/>
      <c r="E25" s="604"/>
      <c r="F25" s="604"/>
      <c r="G25" s="604"/>
      <c r="H25" s="604"/>
      <c r="I25" s="604"/>
      <c r="J25" s="604"/>
    </row>
    <row r="26" spans="1:10" ht="22.5" customHeight="1" thickBot="1">
      <c r="A26" s="603" t="s">
        <v>337</v>
      </c>
      <c r="B26" s="604" t="s">
        <v>338</v>
      </c>
      <c r="C26" s="604"/>
      <c r="D26" s="604"/>
      <c r="E26" s="604"/>
      <c r="F26" s="604"/>
      <c r="G26" s="604"/>
      <c r="H26" s="604"/>
      <c r="I26" s="604"/>
      <c r="J26" s="604"/>
    </row>
    <row r="27" spans="1:10" ht="40.5" customHeight="1" thickBot="1">
      <c r="A27" s="603" t="s">
        <v>339</v>
      </c>
      <c r="B27" s="604" t="s">
        <v>340</v>
      </c>
      <c r="C27" s="604"/>
      <c r="D27" s="604"/>
      <c r="E27" s="604"/>
      <c r="F27" s="604"/>
      <c r="G27" s="604"/>
      <c r="H27" s="604"/>
      <c r="I27" s="604"/>
      <c r="J27" s="604"/>
    </row>
    <row r="28" spans="1:10" ht="24.75" customHeight="1" thickBot="1">
      <c r="A28" s="603" t="s">
        <v>341</v>
      </c>
      <c r="B28" s="604" t="s">
        <v>342</v>
      </c>
      <c r="C28" s="604"/>
      <c r="D28" s="604"/>
      <c r="E28" s="604"/>
      <c r="F28" s="604"/>
      <c r="G28" s="604"/>
      <c r="H28" s="604"/>
      <c r="I28" s="604"/>
      <c r="J28" s="604"/>
    </row>
    <row r="29" spans="1:10" ht="23.25" customHeight="1" thickBot="1">
      <c r="A29" s="605" t="s">
        <v>343</v>
      </c>
      <c r="B29" s="606" t="s">
        <v>344</v>
      </c>
      <c r="C29" s="606"/>
      <c r="D29" s="606"/>
      <c r="E29" s="606"/>
      <c r="F29" s="606"/>
      <c r="G29" s="606"/>
      <c r="H29" s="606"/>
      <c r="I29" s="606"/>
      <c r="J29" s="606"/>
    </row>
    <row r="30" spans="1:10" ht="24.75" customHeight="1" thickBot="1" thickTop="1">
      <c r="A30" s="607" t="s">
        <v>345</v>
      </c>
      <c r="B30" s="608" t="s">
        <v>346</v>
      </c>
      <c r="C30" s="608"/>
      <c r="D30" s="608"/>
      <c r="E30" s="608"/>
      <c r="F30" s="608"/>
      <c r="G30" s="608"/>
      <c r="H30" s="608"/>
      <c r="I30" s="608"/>
      <c r="J30" s="602"/>
    </row>
    <row r="31" spans="1:10" ht="23.25" customHeight="1" thickBot="1" thickTop="1">
      <c r="A31" s="607" t="s">
        <v>347</v>
      </c>
      <c r="B31" s="608" t="s">
        <v>348</v>
      </c>
      <c r="C31" s="608"/>
      <c r="D31" s="608"/>
      <c r="E31" s="608"/>
      <c r="F31" s="608"/>
      <c r="G31" s="608"/>
      <c r="H31" s="608"/>
      <c r="I31" s="608"/>
      <c r="J31" s="602"/>
    </row>
    <row r="32" spans="1:10" ht="15" customHeight="1" thickBot="1" thickTop="1">
      <c r="A32" s="607" t="s">
        <v>349</v>
      </c>
      <c r="B32" s="608" t="s">
        <v>350</v>
      </c>
      <c r="C32" s="608">
        <v>233177</v>
      </c>
      <c r="D32" s="608">
        <v>233177</v>
      </c>
      <c r="E32" s="608">
        <v>154800</v>
      </c>
      <c r="F32" s="608">
        <v>154800</v>
      </c>
      <c r="G32" s="608">
        <v>153400</v>
      </c>
      <c r="H32" s="608">
        <v>153400</v>
      </c>
      <c r="I32" s="608">
        <v>145800</v>
      </c>
      <c r="J32" s="602">
        <v>145800</v>
      </c>
    </row>
    <row r="33" ht="16.5" thickTop="1">
      <c r="A33" s="609"/>
    </row>
  </sheetData>
  <sheetProtection/>
  <mergeCells count="8">
    <mergeCell ref="F3:J3"/>
    <mergeCell ref="A13:A14"/>
    <mergeCell ref="C14:D14"/>
    <mergeCell ref="E14:F14"/>
    <mergeCell ref="G14:H14"/>
    <mergeCell ref="I14:J14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8.140625" style="594" bestFit="1" customWidth="1"/>
    <col min="2" max="2" width="15.7109375" style="594" customWidth="1"/>
    <col min="3" max="3" width="8.140625" style="594" bestFit="1" customWidth="1"/>
    <col min="4" max="4" width="8.421875" style="594" bestFit="1" customWidth="1"/>
    <col min="5" max="5" width="8.140625" style="594" bestFit="1" customWidth="1"/>
    <col min="6" max="6" width="8.421875" style="594" bestFit="1" customWidth="1"/>
    <col min="7" max="7" width="8.140625" style="594" bestFit="1" customWidth="1"/>
    <col min="8" max="8" width="8.421875" style="594" bestFit="1" customWidth="1"/>
    <col min="9" max="9" width="8.140625" style="594" bestFit="1" customWidth="1"/>
    <col min="10" max="10" width="8.421875" style="594" bestFit="1" customWidth="1"/>
    <col min="11" max="16384" width="9.140625" style="594" customWidth="1"/>
  </cols>
  <sheetData>
    <row r="1" spans="6:10" ht="12.75">
      <c r="F1" s="1129" t="s">
        <v>351</v>
      </c>
      <c r="G1" s="1129"/>
      <c r="H1" s="1129"/>
      <c r="I1" s="1129"/>
      <c r="J1" s="1129"/>
    </row>
    <row r="3" ht="15.75">
      <c r="E3" s="595" t="s">
        <v>321</v>
      </c>
    </row>
    <row r="4" spans="4:6" ht="12.75" customHeight="1">
      <c r="D4" s="1128" t="s">
        <v>285</v>
      </c>
      <c r="E4" s="1128"/>
      <c r="F4" s="1128"/>
    </row>
    <row r="7" spans="1:5" ht="15.75">
      <c r="A7" s="595"/>
      <c r="E7" s="595" t="s">
        <v>197</v>
      </c>
    </row>
    <row r="8" spans="1:5" ht="15.75">
      <c r="A8" s="595"/>
      <c r="E8" s="595" t="s">
        <v>322</v>
      </c>
    </row>
    <row r="9" spans="1:10" ht="13.5" thickBot="1">
      <c r="A9" s="596"/>
      <c r="J9" s="596" t="s">
        <v>323</v>
      </c>
    </row>
    <row r="10" spans="1:10" ht="17.25" thickBot="1" thickTop="1">
      <c r="A10" s="1124" t="s">
        <v>324</v>
      </c>
      <c r="B10" s="597" t="s">
        <v>196</v>
      </c>
      <c r="C10" s="598"/>
      <c r="D10" s="599"/>
      <c r="E10" s="599"/>
      <c r="F10" s="599"/>
      <c r="G10" s="599"/>
      <c r="H10" s="599"/>
      <c r="I10" s="599"/>
      <c r="J10" s="599"/>
    </row>
    <row r="11" spans="1:10" ht="13.5" customHeight="1" thickBot="1" thickTop="1">
      <c r="A11" s="1125"/>
      <c r="B11" s="600" t="s">
        <v>58</v>
      </c>
      <c r="C11" s="1126">
        <v>2016</v>
      </c>
      <c r="D11" s="1127"/>
      <c r="E11" s="1126">
        <v>2017</v>
      </c>
      <c r="F11" s="1127"/>
      <c r="G11" s="1126">
        <v>2018</v>
      </c>
      <c r="H11" s="1127"/>
      <c r="I11" s="1126">
        <v>2019</v>
      </c>
      <c r="J11" s="1127"/>
    </row>
    <row r="12" spans="1:10" ht="14.25" thickBot="1" thickTop="1">
      <c r="A12" s="601">
        <v>1</v>
      </c>
      <c r="B12" s="600">
        <v>2</v>
      </c>
      <c r="C12" s="602" t="s">
        <v>69</v>
      </c>
      <c r="D12" s="602" t="s">
        <v>325</v>
      </c>
      <c r="E12" s="602" t="s">
        <v>69</v>
      </c>
      <c r="F12" s="602" t="s">
        <v>325</v>
      </c>
      <c r="G12" s="602" t="s">
        <v>69</v>
      </c>
      <c r="H12" s="602" t="s">
        <v>325</v>
      </c>
      <c r="I12" s="602" t="s">
        <v>69</v>
      </c>
      <c r="J12" s="602" t="s">
        <v>325</v>
      </c>
    </row>
    <row r="13" spans="1:10" ht="14.25" customHeight="1" thickBot="1" thickTop="1">
      <c r="A13" s="603" t="s">
        <v>101</v>
      </c>
      <c r="B13" s="604" t="s">
        <v>102</v>
      </c>
      <c r="C13" s="604">
        <v>61975</v>
      </c>
      <c r="D13" s="604">
        <v>91975</v>
      </c>
      <c r="E13" s="604">
        <v>64105</v>
      </c>
      <c r="F13" s="604">
        <v>64105</v>
      </c>
      <c r="G13" s="604">
        <v>64105</v>
      </c>
      <c r="H13" s="604">
        <v>64105</v>
      </c>
      <c r="I13" s="604">
        <v>63000</v>
      </c>
      <c r="J13" s="604">
        <v>63000</v>
      </c>
    </row>
    <row r="14" spans="1:10" ht="23.25" customHeight="1" thickBot="1">
      <c r="A14" s="603" t="s">
        <v>103</v>
      </c>
      <c r="B14" s="604" t="s">
        <v>352</v>
      </c>
      <c r="C14" s="604">
        <v>15217</v>
      </c>
      <c r="D14" s="604">
        <v>15217</v>
      </c>
      <c r="E14" s="604">
        <v>15966</v>
      </c>
      <c r="F14" s="604">
        <v>15966</v>
      </c>
      <c r="G14" s="604">
        <v>15966</v>
      </c>
      <c r="H14" s="604">
        <v>15966</v>
      </c>
      <c r="I14" s="604">
        <v>14960</v>
      </c>
      <c r="J14" s="604">
        <v>14960</v>
      </c>
    </row>
    <row r="15" spans="1:10" ht="17.25" customHeight="1" thickBot="1">
      <c r="A15" s="603" t="s">
        <v>105</v>
      </c>
      <c r="B15" s="604" t="s">
        <v>106</v>
      </c>
      <c r="C15" s="604">
        <v>41849</v>
      </c>
      <c r="D15" s="604">
        <v>41849</v>
      </c>
      <c r="E15" s="604">
        <v>43816</v>
      </c>
      <c r="F15" s="604">
        <v>43816</v>
      </c>
      <c r="G15" s="604">
        <v>43816</v>
      </c>
      <c r="H15" s="604">
        <v>43816</v>
      </c>
      <c r="I15" s="604">
        <v>43816</v>
      </c>
      <c r="J15" s="604">
        <v>43816</v>
      </c>
    </row>
    <row r="16" spans="1:10" ht="27" customHeight="1" thickBot="1">
      <c r="A16" s="603" t="s">
        <v>107</v>
      </c>
      <c r="B16" s="604" t="s">
        <v>353</v>
      </c>
      <c r="C16" s="604">
        <v>2751</v>
      </c>
      <c r="D16" s="604">
        <v>2751</v>
      </c>
      <c r="E16" s="604"/>
      <c r="F16" s="604"/>
      <c r="G16" s="604"/>
      <c r="H16" s="604"/>
      <c r="I16" s="604"/>
      <c r="J16" s="604"/>
    </row>
    <row r="17" spans="1:10" ht="24" customHeight="1" thickBot="1">
      <c r="A17" s="603" t="s">
        <v>109</v>
      </c>
      <c r="B17" s="604" t="s">
        <v>354</v>
      </c>
      <c r="C17" s="604">
        <v>14272</v>
      </c>
      <c r="D17" s="604">
        <v>14272</v>
      </c>
      <c r="E17" s="604">
        <v>4953</v>
      </c>
      <c r="F17" s="604">
        <v>4953</v>
      </c>
      <c r="G17" s="604">
        <v>3800</v>
      </c>
      <c r="H17" s="604">
        <v>3800</v>
      </c>
      <c r="I17" s="604">
        <v>3800</v>
      </c>
      <c r="J17" s="604">
        <v>3800</v>
      </c>
    </row>
    <row r="18" spans="1:10" ht="15" customHeight="1" thickBot="1">
      <c r="A18" s="603" t="s">
        <v>193</v>
      </c>
      <c r="B18" s="604" t="s">
        <v>355</v>
      </c>
      <c r="C18" s="604">
        <v>14614</v>
      </c>
      <c r="D18" s="604">
        <v>14614</v>
      </c>
      <c r="E18" s="604">
        <v>13500</v>
      </c>
      <c r="F18" s="604">
        <v>13500</v>
      </c>
      <c r="G18" s="604">
        <v>12800</v>
      </c>
      <c r="H18" s="604">
        <v>12800</v>
      </c>
      <c r="I18" s="604">
        <v>12500</v>
      </c>
      <c r="J18" s="604">
        <v>12500</v>
      </c>
    </row>
    <row r="19" spans="1:10" ht="13.5" thickBot="1">
      <c r="A19" s="605" t="s">
        <v>194</v>
      </c>
      <c r="B19" s="606" t="s">
        <v>157</v>
      </c>
      <c r="C19" s="606">
        <v>22585</v>
      </c>
      <c r="D19" s="606">
        <v>22585</v>
      </c>
      <c r="E19" s="606">
        <v>5000</v>
      </c>
      <c r="F19" s="606">
        <v>5000</v>
      </c>
      <c r="G19" s="606">
        <v>5000</v>
      </c>
      <c r="H19" s="606">
        <v>5000</v>
      </c>
      <c r="I19" s="606">
        <v>5000</v>
      </c>
      <c r="J19" s="606">
        <v>5000</v>
      </c>
    </row>
    <row r="20" spans="1:10" ht="27.75" customHeight="1" thickBot="1" thickTop="1">
      <c r="A20" s="607" t="s">
        <v>195</v>
      </c>
      <c r="B20" s="608" t="s">
        <v>127</v>
      </c>
      <c r="C20" s="608">
        <v>173263</v>
      </c>
      <c r="D20" s="608">
        <v>173263</v>
      </c>
      <c r="E20" s="608">
        <v>147340</v>
      </c>
      <c r="F20" s="608">
        <v>147340</v>
      </c>
      <c r="G20" s="608">
        <v>145487</v>
      </c>
      <c r="H20" s="608">
        <v>145487</v>
      </c>
      <c r="I20" s="608">
        <v>143076</v>
      </c>
      <c r="J20" s="602">
        <v>143076</v>
      </c>
    </row>
    <row r="21" spans="1:10" ht="14.25" thickBot="1" thickTop="1">
      <c r="A21" s="603" t="s">
        <v>333</v>
      </c>
      <c r="B21" s="604" t="s">
        <v>114</v>
      </c>
      <c r="C21" s="604">
        <v>59914</v>
      </c>
      <c r="D21" s="604">
        <v>59914</v>
      </c>
      <c r="E21" s="604">
        <v>7460</v>
      </c>
      <c r="F21" s="604">
        <v>7460</v>
      </c>
      <c r="G21" s="604">
        <v>7913</v>
      </c>
      <c r="H21" s="604">
        <v>7913</v>
      </c>
      <c r="I21" s="604">
        <v>2724</v>
      </c>
      <c r="J21" s="604">
        <v>2724</v>
      </c>
    </row>
    <row r="22" spans="1:10" ht="24" customHeight="1" thickBot="1">
      <c r="A22" s="603" t="s">
        <v>335</v>
      </c>
      <c r="B22" s="604" t="s">
        <v>356</v>
      </c>
      <c r="C22" s="604"/>
      <c r="D22" s="604"/>
      <c r="E22" s="604"/>
      <c r="F22" s="604"/>
      <c r="G22" s="604"/>
      <c r="H22" s="604"/>
      <c r="I22" s="604"/>
      <c r="J22" s="604"/>
    </row>
    <row r="23" spans="1:10" ht="25.5" customHeight="1" thickBot="1">
      <c r="A23" s="603" t="s">
        <v>337</v>
      </c>
      <c r="B23" s="604" t="s">
        <v>357</v>
      </c>
      <c r="C23" s="604"/>
      <c r="D23" s="604"/>
      <c r="E23" s="604"/>
      <c r="F23" s="604"/>
      <c r="G23" s="604"/>
      <c r="H23" s="604"/>
      <c r="I23" s="604"/>
      <c r="J23" s="604"/>
    </row>
    <row r="24" spans="1:10" ht="26.25" customHeight="1" thickBot="1">
      <c r="A24" s="603" t="s">
        <v>339</v>
      </c>
      <c r="B24" s="604" t="s">
        <v>358</v>
      </c>
      <c r="C24" s="604"/>
      <c r="D24" s="604"/>
      <c r="E24" s="604"/>
      <c r="F24" s="604"/>
      <c r="G24" s="604"/>
      <c r="H24" s="604"/>
      <c r="I24" s="604"/>
      <c r="J24" s="604"/>
    </row>
    <row r="25" spans="1:10" ht="27" customHeight="1" thickBot="1">
      <c r="A25" s="603" t="s">
        <v>341</v>
      </c>
      <c r="B25" s="604" t="s">
        <v>359</v>
      </c>
      <c r="C25" s="604"/>
      <c r="D25" s="604"/>
      <c r="E25" s="604"/>
      <c r="F25" s="604"/>
      <c r="G25" s="604"/>
      <c r="H25" s="604"/>
      <c r="I25" s="604"/>
      <c r="J25" s="604"/>
    </row>
    <row r="26" spans="1:10" ht="39" customHeight="1" thickBot="1">
      <c r="A26" s="603" t="s">
        <v>343</v>
      </c>
      <c r="B26" s="604" t="s">
        <v>360</v>
      </c>
      <c r="C26" s="604"/>
      <c r="D26" s="604"/>
      <c r="E26" s="604"/>
      <c r="F26" s="604"/>
      <c r="G26" s="604"/>
      <c r="H26" s="604"/>
      <c r="I26" s="604"/>
      <c r="J26" s="604"/>
    </row>
    <row r="27" spans="1:10" ht="37.5" customHeight="1" thickBot="1">
      <c r="A27" s="603" t="s">
        <v>345</v>
      </c>
      <c r="B27" s="604" t="s">
        <v>361</v>
      </c>
      <c r="C27" s="604"/>
      <c r="D27" s="604"/>
      <c r="E27" s="604"/>
      <c r="F27" s="604"/>
      <c r="G27" s="604"/>
      <c r="H27" s="604"/>
      <c r="I27" s="604"/>
      <c r="J27" s="604"/>
    </row>
    <row r="28" spans="1:10" ht="15" customHeight="1" thickBot="1">
      <c r="A28" s="603" t="s">
        <v>347</v>
      </c>
      <c r="B28" s="604" t="s">
        <v>362</v>
      </c>
      <c r="C28" s="604"/>
      <c r="D28" s="604"/>
      <c r="E28" s="604"/>
      <c r="F28" s="604"/>
      <c r="G28" s="604"/>
      <c r="H28" s="604"/>
      <c r="I28" s="604"/>
      <c r="J28" s="604"/>
    </row>
    <row r="29" spans="1:10" ht="13.5" thickBot="1">
      <c r="A29" s="605" t="s">
        <v>349</v>
      </c>
      <c r="B29" s="606" t="s">
        <v>363</v>
      </c>
      <c r="C29" s="606"/>
      <c r="D29" s="606"/>
      <c r="E29" s="606"/>
      <c r="F29" s="606"/>
      <c r="G29" s="606"/>
      <c r="H29" s="606"/>
      <c r="I29" s="606"/>
      <c r="J29" s="606"/>
    </row>
    <row r="30" spans="1:10" ht="27.75" customHeight="1" thickBot="1" thickTop="1">
      <c r="A30" s="607" t="s">
        <v>364</v>
      </c>
      <c r="B30" s="608" t="s">
        <v>365</v>
      </c>
      <c r="C30" s="608"/>
      <c r="D30" s="608"/>
      <c r="E30" s="608"/>
      <c r="F30" s="608"/>
      <c r="G30" s="608"/>
      <c r="H30" s="608"/>
      <c r="I30" s="608"/>
      <c r="J30" s="602"/>
    </row>
    <row r="31" spans="1:10" ht="40.5" customHeight="1" thickBot="1" thickTop="1">
      <c r="A31" s="607" t="s">
        <v>366</v>
      </c>
      <c r="B31" s="608" t="s">
        <v>367</v>
      </c>
      <c r="C31" s="608"/>
      <c r="D31" s="608"/>
      <c r="E31" s="608"/>
      <c r="F31" s="608"/>
      <c r="G31" s="608"/>
      <c r="H31" s="608"/>
      <c r="I31" s="608"/>
      <c r="J31" s="602"/>
    </row>
    <row r="32" spans="1:10" ht="27" customHeight="1" thickBot="1" thickTop="1">
      <c r="A32" s="607" t="s">
        <v>368</v>
      </c>
      <c r="B32" s="608" t="s">
        <v>369</v>
      </c>
      <c r="C32" s="608"/>
      <c r="D32" s="608"/>
      <c r="E32" s="608"/>
      <c r="F32" s="608"/>
      <c r="G32" s="608"/>
      <c r="H32" s="608"/>
      <c r="I32" s="608"/>
      <c r="J32" s="602"/>
    </row>
    <row r="33" spans="1:10" ht="26.25" customHeight="1" thickBot="1" thickTop="1">
      <c r="A33" s="607" t="s">
        <v>370</v>
      </c>
      <c r="B33" s="608" t="s">
        <v>371</v>
      </c>
      <c r="C33" s="608">
        <v>233177</v>
      </c>
      <c r="D33" s="608">
        <v>233177</v>
      </c>
      <c r="E33" s="608">
        <v>154800</v>
      </c>
      <c r="F33" s="608">
        <v>154800</v>
      </c>
      <c r="G33" s="608">
        <v>153400</v>
      </c>
      <c r="H33" s="608">
        <v>153400</v>
      </c>
      <c r="I33" s="608">
        <v>145800</v>
      </c>
      <c r="J33" s="602">
        <v>145800</v>
      </c>
    </row>
    <row r="34" ht="13.5" thickTop="1"/>
  </sheetData>
  <sheetProtection/>
  <mergeCells count="7">
    <mergeCell ref="I11:J11"/>
    <mergeCell ref="F1:J1"/>
    <mergeCell ref="A10:A11"/>
    <mergeCell ref="C11:D11"/>
    <mergeCell ref="E11:F11"/>
    <mergeCell ref="G11:H11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"/>
  <sheetViews>
    <sheetView zoomScale="60" zoomScaleNormal="60" zoomScalePageLayoutView="0" workbookViewId="0" topLeftCell="A1">
      <selection activeCell="G23" sqref="G23"/>
    </sheetView>
  </sheetViews>
  <sheetFormatPr defaultColWidth="9.140625" defaultRowHeight="12.75"/>
  <cols>
    <col min="1" max="3" width="9.140625" style="594" customWidth="1"/>
    <col min="4" max="4" width="28.00390625" style="594" customWidth="1"/>
    <col min="5" max="16384" width="9.140625" style="594" customWidth="1"/>
  </cols>
  <sheetData>
    <row r="1" spans="1:13" ht="18">
      <c r="A1" s="610"/>
      <c r="B1" s="610"/>
      <c r="C1" s="610"/>
      <c r="D1" s="610"/>
      <c r="E1" s="1141" t="s">
        <v>372</v>
      </c>
      <c r="F1" s="1141"/>
      <c r="G1" s="1141"/>
      <c r="H1" s="1141"/>
      <c r="I1" s="1141"/>
      <c r="J1" s="1141"/>
      <c r="K1" s="1141"/>
      <c r="L1" s="1141"/>
      <c r="M1" s="1141"/>
    </row>
    <row r="2" spans="1:13" ht="18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</row>
    <row r="3" spans="1:13" ht="18">
      <c r="A3" s="1142" t="s">
        <v>373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</row>
    <row r="4" spans="1:13" ht="18.75" thickBot="1">
      <c r="A4" s="610"/>
      <c r="B4" s="610"/>
      <c r="C4" s="610"/>
      <c r="D4" s="610"/>
      <c r="E4" s="610"/>
      <c r="F4" s="610"/>
      <c r="G4" s="610"/>
      <c r="H4" s="610"/>
      <c r="I4" s="610"/>
      <c r="J4" s="610"/>
      <c r="K4" s="1143" t="s">
        <v>374</v>
      </c>
      <c r="L4" s="1143"/>
      <c r="M4" s="1143"/>
    </row>
    <row r="5" spans="1:16" ht="18">
      <c r="A5" s="611" t="s">
        <v>375</v>
      </c>
      <c r="B5" s="612"/>
      <c r="C5" s="612"/>
      <c r="D5" s="612"/>
      <c r="E5" s="613"/>
      <c r="F5" s="614"/>
      <c r="G5" s="615"/>
      <c r="H5" s="613"/>
      <c r="I5" s="614"/>
      <c r="J5" s="615"/>
      <c r="K5" s="613"/>
      <c r="L5" s="614"/>
      <c r="M5" s="615"/>
      <c r="N5" s="616"/>
      <c r="O5" s="616"/>
      <c r="P5" s="616"/>
    </row>
    <row r="6" spans="1:16" ht="18">
      <c r="A6" s="617" t="s">
        <v>376</v>
      </c>
      <c r="B6" s="618"/>
      <c r="C6" s="618"/>
      <c r="D6" s="618"/>
      <c r="E6" s="1130" t="s">
        <v>377</v>
      </c>
      <c r="F6" s="1131"/>
      <c r="G6" s="1138"/>
      <c r="H6" s="1130" t="s">
        <v>378</v>
      </c>
      <c r="I6" s="1131"/>
      <c r="J6" s="1138"/>
      <c r="K6" s="1130" t="s">
        <v>144</v>
      </c>
      <c r="L6" s="1131"/>
      <c r="M6" s="1138"/>
      <c r="N6" s="616"/>
      <c r="O6" s="616"/>
      <c r="P6" s="616"/>
    </row>
    <row r="7" spans="1:16" ht="18">
      <c r="A7" s="617" t="s">
        <v>379</v>
      </c>
      <c r="B7" s="618"/>
      <c r="C7" s="618"/>
      <c r="D7" s="618"/>
      <c r="E7" s="1130" t="s">
        <v>380</v>
      </c>
      <c r="F7" s="1131"/>
      <c r="G7" s="1138"/>
      <c r="H7" s="617"/>
      <c r="I7" s="618"/>
      <c r="J7" s="619"/>
      <c r="K7" s="617"/>
      <c r="L7" s="618"/>
      <c r="M7" s="619"/>
      <c r="N7" s="616"/>
      <c r="O7" s="616"/>
      <c r="P7" s="616"/>
    </row>
    <row r="8" spans="1:16" ht="18">
      <c r="A8" s="617"/>
      <c r="B8" s="618"/>
      <c r="C8" s="618"/>
      <c r="D8" s="618"/>
      <c r="E8" s="620"/>
      <c r="F8" s="621"/>
      <c r="G8" s="622"/>
      <c r="H8" s="620"/>
      <c r="I8" s="621"/>
      <c r="J8" s="622"/>
      <c r="K8" s="620"/>
      <c r="L8" s="621"/>
      <c r="M8" s="622"/>
      <c r="N8" s="616"/>
      <c r="O8" s="616"/>
      <c r="P8" s="616"/>
    </row>
    <row r="9" spans="1:16" ht="12.75">
      <c r="A9" s="1140" t="s">
        <v>381</v>
      </c>
      <c r="B9" s="1134"/>
      <c r="C9" s="1134"/>
      <c r="D9" s="1134"/>
      <c r="E9" s="1134">
        <v>5000</v>
      </c>
      <c r="F9" s="1134"/>
      <c r="G9" s="1134"/>
      <c r="H9" s="1134">
        <v>386</v>
      </c>
      <c r="I9" s="1134"/>
      <c r="J9" s="1134"/>
      <c r="K9" s="1134">
        <v>4614</v>
      </c>
      <c r="L9" s="1134"/>
      <c r="M9" s="1135"/>
      <c r="N9" s="616"/>
      <c r="O9" s="616"/>
      <c r="P9" s="616"/>
    </row>
    <row r="10" spans="1:13" ht="27.75" customHeight="1">
      <c r="A10" s="1140"/>
      <c r="B10" s="1134"/>
      <c r="C10" s="1134"/>
      <c r="D10" s="1134"/>
      <c r="E10" s="1134"/>
      <c r="F10" s="1134"/>
      <c r="G10" s="1134"/>
      <c r="H10" s="1134"/>
      <c r="I10" s="1134"/>
      <c r="J10" s="1134"/>
      <c r="K10" s="1134"/>
      <c r="L10" s="1134"/>
      <c r="M10" s="1135"/>
    </row>
    <row r="11" spans="1:13" ht="12.75">
      <c r="A11" s="1130" t="s">
        <v>382</v>
      </c>
      <c r="B11" s="1131"/>
      <c r="C11" s="1131"/>
      <c r="D11" s="1131"/>
      <c r="E11" s="1136">
        <v>5000</v>
      </c>
      <c r="F11" s="1136"/>
      <c r="G11" s="1136"/>
      <c r="H11" s="1136">
        <v>386</v>
      </c>
      <c r="I11" s="1136"/>
      <c r="J11" s="1136"/>
      <c r="K11" s="1131">
        <v>4614</v>
      </c>
      <c r="L11" s="1131"/>
      <c r="M11" s="1138"/>
    </row>
    <row r="12" spans="1:13" ht="26.25" customHeight="1" thickBot="1">
      <c r="A12" s="1132"/>
      <c r="B12" s="1133"/>
      <c r="C12" s="1133"/>
      <c r="D12" s="1133"/>
      <c r="E12" s="1137"/>
      <c r="F12" s="1137"/>
      <c r="G12" s="1137"/>
      <c r="H12" s="1137"/>
      <c r="I12" s="1137"/>
      <c r="J12" s="1137"/>
      <c r="K12" s="1133"/>
      <c r="L12" s="1133"/>
      <c r="M12" s="1139"/>
    </row>
  </sheetData>
  <sheetProtection/>
  <mergeCells count="15">
    <mergeCell ref="E7:G7"/>
    <mergeCell ref="H6:J6"/>
    <mergeCell ref="K6:M6"/>
    <mergeCell ref="E1:M1"/>
    <mergeCell ref="A3:M3"/>
    <mergeCell ref="K4:M4"/>
    <mergeCell ref="E6:G6"/>
    <mergeCell ref="A11:D12"/>
    <mergeCell ref="E9:G10"/>
    <mergeCell ref="H9:J10"/>
    <mergeCell ref="K9:M10"/>
    <mergeCell ref="E11:G12"/>
    <mergeCell ref="H11:J12"/>
    <mergeCell ref="K11:M12"/>
    <mergeCell ref="A9:D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G23" sqref="G23"/>
    </sheetView>
  </sheetViews>
  <sheetFormatPr defaultColWidth="9.140625" defaultRowHeight="15" customHeight="1"/>
  <cols>
    <col min="1" max="1" width="6.57421875" style="624" customWidth="1"/>
    <col min="2" max="2" width="33.00390625" style="623" customWidth="1"/>
    <col min="3" max="3" width="15.00390625" style="626" customWidth="1"/>
    <col min="4" max="6" width="15.421875" style="626" customWidth="1"/>
    <col min="7" max="7" width="12.28125" style="626" customWidth="1"/>
    <col min="8" max="16384" width="9.140625" style="623" customWidth="1"/>
  </cols>
  <sheetData>
    <row r="1" spans="1:7" ht="15" customHeight="1">
      <c r="A1" s="1158" t="s">
        <v>383</v>
      </c>
      <c r="B1" s="1158"/>
      <c r="C1" s="1158"/>
      <c r="D1" s="1158"/>
      <c r="E1" s="1158"/>
      <c r="F1" s="1158"/>
      <c r="G1" s="1158"/>
    </row>
    <row r="2" spans="1:7" ht="15" customHeight="1">
      <c r="A2" s="1158" t="s">
        <v>384</v>
      </c>
      <c r="B2" s="1158"/>
      <c r="C2" s="1158"/>
      <c r="D2" s="1158"/>
      <c r="E2" s="1158"/>
      <c r="F2" s="1158"/>
      <c r="G2" s="1158"/>
    </row>
    <row r="3" spans="1:7" ht="15" customHeight="1">
      <c r="A3" s="1159" t="s">
        <v>385</v>
      </c>
      <c r="B3" s="1159"/>
      <c r="C3" s="1159"/>
      <c r="D3" s="1159"/>
      <c r="E3" s="1159"/>
      <c r="F3" s="1159"/>
      <c r="G3" s="1159"/>
    </row>
    <row r="4" ht="15" customHeight="1">
      <c r="C4" s="625" t="s">
        <v>386</v>
      </c>
    </row>
    <row r="5" ht="15" customHeight="1" thickBot="1"/>
    <row r="6" spans="1:7" ht="21.75" customHeight="1">
      <c r="A6" s="1164" t="s">
        <v>387</v>
      </c>
      <c r="B6" s="1165"/>
      <c r="C6" s="1162" t="s">
        <v>69</v>
      </c>
      <c r="D6" s="1162" t="s">
        <v>388</v>
      </c>
      <c r="E6" s="1152" t="s">
        <v>389</v>
      </c>
      <c r="F6" s="1152" t="s">
        <v>390</v>
      </c>
      <c r="G6" s="1160" t="s">
        <v>363</v>
      </c>
    </row>
    <row r="7" spans="1:7" ht="25.5" customHeight="1" thickBot="1">
      <c r="A7" s="1166"/>
      <c r="B7" s="1167"/>
      <c r="C7" s="1163"/>
      <c r="D7" s="1163"/>
      <c r="E7" s="1153"/>
      <c r="F7" s="1153"/>
      <c r="G7" s="1161"/>
    </row>
    <row r="8" spans="1:7" ht="25.5" customHeight="1">
      <c r="A8" s="1168" t="s">
        <v>140</v>
      </c>
      <c r="B8" s="1169"/>
      <c r="C8" s="1152">
        <v>10</v>
      </c>
      <c r="D8" s="627"/>
      <c r="E8" s="627"/>
      <c r="F8" s="1152">
        <v>10</v>
      </c>
      <c r="G8" s="1156"/>
    </row>
    <row r="9" spans="1:7" ht="25.5" customHeight="1">
      <c r="A9" s="1170"/>
      <c r="B9" s="1171"/>
      <c r="C9" s="1154"/>
      <c r="D9" s="628"/>
      <c r="E9" s="628"/>
      <c r="F9" s="1154"/>
      <c r="G9" s="1157"/>
    </row>
    <row r="10" spans="1:7" ht="15" customHeight="1">
      <c r="A10" s="1146" t="s">
        <v>391</v>
      </c>
      <c r="B10" s="1147"/>
      <c r="C10" s="1150">
        <v>5</v>
      </c>
      <c r="D10" s="1150">
        <v>1</v>
      </c>
      <c r="E10" s="1150">
        <v>2</v>
      </c>
      <c r="F10" s="1155"/>
      <c r="G10" s="1144">
        <v>2</v>
      </c>
    </row>
    <row r="11" spans="1:7" ht="15" customHeight="1">
      <c r="A11" s="1148"/>
      <c r="B11" s="1149"/>
      <c r="C11" s="1151"/>
      <c r="D11" s="1151"/>
      <c r="E11" s="1151"/>
      <c r="F11" s="1150"/>
      <c r="G11" s="1145"/>
    </row>
    <row r="12" spans="1:7" ht="15" customHeight="1">
      <c r="A12" s="1148" t="s">
        <v>1</v>
      </c>
      <c r="B12" s="1149"/>
      <c r="C12" s="1151">
        <v>5</v>
      </c>
      <c r="D12" s="1151"/>
      <c r="E12" s="1151">
        <v>5</v>
      </c>
      <c r="F12" s="1155"/>
      <c r="G12" s="1145"/>
    </row>
    <row r="13" spans="1:7" ht="15" customHeight="1">
      <c r="A13" s="1148"/>
      <c r="B13" s="1149"/>
      <c r="C13" s="1151"/>
      <c r="D13" s="1151"/>
      <c r="E13" s="1151"/>
      <c r="F13" s="1150"/>
      <c r="G13" s="1145"/>
    </row>
    <row r="14" spans="1:7" ht="15" customHeight="1">
      <c r="A14" s="1174" t="s">
        <v>392</v>
      </c>
      <c r="B14" s="1175"/>
      <c r="C14" s="1155">
        <v>12</v>
      </c>
      <c r="D14" s="1155"/>
      <c r="E14" s="1155"/>
      <c r="F14" s="1155"/>
      <c r="G14" s="1155">
        <v>12</v>
      </c>
    </row>
    <row r="15" spans="1:7" ht="15" customHeight="1">
      <c r="A15" s="1176"/>
      <c r="B15" s="1177"/>
      <c r="C15" s="1150"/>
      <c r="D15" s="1150"/>
      <c r="E15" s="1150"/>
      <c r="F15" s="1150"/>
      <c r="G15" s="1150"/>
    </row>
    <row r="16" spans="1:7" s="632" customFormat="1" ht="35.25" customHeight="1" thickBot="1">
      <c r="A16" s="1172" t="s">
        <v>393</v>
      </c>
      <c r="B16" s="1173"/>
      <c r="C16" s="629">
        <v>32</v>
      </c>
      <c r="D16" s="629">
        <v>1</v>
      </c>
      <c r="E16" s="629">
        <f>SUM(E10:E13)</f>
        <v>7</v>
      </c>
      <c r="F16" s="630">
        <v>10</v>
      </c>
      <c r="G16" s="631">
        <v>14</v>
      </c>
    </row>
    <row r="17" spans="2:7" ht="15" customHeight="1">
      <c r="B17" s="633"/>
      <c r="C17" s="634"/>
      <c r="D17" s="634"/>
      <c r="E17" s="634"/>
      <c r="F17" s="634"/>
      <c r="G17" s="634"/>
    </row>
    <row r="18" spans="1:7" ht="15" customHeight="1">
      <c r="A18" s="635"/>
      <c r="B18" s="635"/>
      <c r="C18" s="634"/>
      <c r="D18" s="634"/>
      <c r="E18" s="634"/>
      <c r="F18" s="634"/>
      <c r="G18" s="634"/>
    </row>
    <row r="19" spans="2:8" ht="15" customHeight="1">
      <c r="B19" s="636"/>
      <c r="C19" s="637"/>
      <c r="D19" s="637"/>
      <c r="E19" s="637"/>
      <c r="F19" s="637"/>
      <c r="G19" s="634"/>
      <c r="H19" s="633"/>
    </row>
    <row r="20" spans="2:8" ht="15" customHeight="1">
      <c r="B20" s="636"/>
      <c r="C20" s="637"/>
      <c r="D20" s="637"/>
      <c r="E20" s="637"/>
      <c r="F20" s="637"/>
      <c r="G20" s="634"/>
      <c r="H20" s="633"/>
    </row>
    <row r="21" spans="2:8" ht="15" customHeight="1">
      <c r="B21" s="633"/>
      <c r="C21" s="634"/>
      <c r="D21" s="634"/>
      <c r="E21" s="634"/>
      <c r="F21" s="634"/>
      <c r="G21" s="634"/>
      <c r="H21" s="633"/>
    </row>
    <row r="22" spans="2:8" ht="15" customHeight="1">
      <c r="B22" s="636"/>
      <c r="C22" s="637"/>
      <c r="D22" s="637"/>
      <c r="E22" s="637"/>
      <c r="F22" s="637"/>
      <c r="G22" s="634"/>
      <c r="H22" s="633"/>
    </row>
    <row r="23" spans="2:8" ht="15" customHeight="1">
      <c r="B23" s="633"/>
      <c r="C23" s="634"/>
      <c r="D23" s="634"/>
      <c r="E23" s="634"/>
      <c r="F23" s="634"/>
      <c r="G23" s="634"/>
      <c r="H23" s="633"/>
    </row>
    <row r="24" spans="2:8" ht="15" customHeight="1">
      <c r="B24" s="633"/>
      <c r="C24" s="634"/>
      <c r="D24" s="634"/>
      <c r="E24" s="634"/>
      <c r="F24" s="634"/>
      <c r="G24" s="634"/>
      <c r="H24" s="633"/>
    </row>
    <row r="25" spans="2:8" ht="15" customHeight="1">
      <c r="B25" s="633"/>
      <c r="C25" s="634"/>
      <c r="D25" s="634"/>
      <c r="E25" s="634"/>
      <c r="F25" s="634"/>
      <c r="G25" s="634"/>
      <c r="H25" s="633"/>
    </row>
    <row r="26" spans="2:8" ht="15" customHeight="1">
      <c r="B26" s="633"/>
      <c r="C26" s="634"/>
      <c r="D26" s="634"/>
      <c r="E26" s="634"/>
      <c r="F26" s="634"/>
      <c r="G26" s="634"/>
      <c r="H26" s="633"/>
    </row>
    <row r="27" spans="2:8" ht="15" customHeight="1">
      <c r="B27" s="633"/>
      <c r="C27" s="634"/>
      <c r="D27" s="634"/>
      <c r="E27" s="634"/>
      <c r="F27" s="634"/>
      <c r="G27" s="634"/>
      <c r="H27" s="633"/>
    </row>
    <row r="28" spans="2:8" ht="15" customHeight="1">
      <c r="B28" s="636"/>
      <c r="C28" s="637"/>
      <c r="D28" s="637"/>
      <c r="E28" s="637"/>
      <c r="F28" s="637"/>
      <c r="G28" s="634"/>
      <c r="H28" s="633"/>
    </row>
    <row r="29" spans="2:8" ht="15" customHeight="1">
      <c r="B29" s="636"/>
      <c r="C29" s="637"/>
      <c r="D29" s="637"/>
      <c r="E29" s="637"/>
      <c r="F29" s="637"/>
      <c r="G29" s="634"/>
      <c r="H29" s="633"/>
    </row>
    <row r="30" spans="2:8" ht="15" customHeight="1">
      <c r="B30" s="633"/>
      <c r="C30" s="634"/>
      <c r="D30" s="634"/>
      <c r="E30" s="634"/>
      <c r="F30" s="634"/>
      <c r="G30" s="634"/>
      <c r="H30" s="633"/>
    </row>
    <row r="31" spans="2:8" ht="15" customHeight="1">
      <c r="B31" s="636"/>
      <c r="C31" s="637"/>
      <c r="D31" s="637"/>
      <c r="E31" s="637"/>
      <c r="F31" s="637"/>
      <c r="G31" s="634"/>
      <c r="H31" s="633"/>
    </row>
    <row r="32" spans="2:8" ht="15" customHeight="1">
      <c r="B32" s="636"/>
      <c r="C32" s="637"/>
      <c r="D32" s="637"/>
      <c r="E32" s="637"/>
      <c r="F32" s="637"/>
      <c r="G32" s="634"/>
      <c r="H32" s="633"/>
    </row>
    <row r="33" spans="2:8" ht="15" customHeight="1">
      <c r="B33" s="636"/>
      <c r="C33" s="637"/>
      <c r="D33" s="637"/>
      <c r="E33" s="637"/>
      <c r="F33" s="637"/>
      <c r="G33" s="634"/>
      <c r="H33" s="633"/>
    </row>
    <row r="34" spans="2:8" ht="15" customHeight="1">
      <c r="B34" s="636"/>
      <c r="C34" s="637"/>
      <c r="D34" s="637"/>
      <c r="E34" s="637"/>
      <c r="F34" s="637"/>
      <c r="G34" s="634"/>
      <c r="H34" s="633"/>
    </row>
    <row r="35" spans="2:8" ht="15" customHeight="1">
      <c r="B35" s="636"/>
      <c r="C35" s="637"/>
      <c r="D35" s="637"/>
      <c r="E35" s="637"/>
      <c r="F35" s="637"/>
      <c r="G35" s="634"/>
      <c r="H35" s="633"/>
    </row>
    <row r="36" spans="2:8" ht="15" customHeight="1">
      <c r="B36" s="633"/>
      <c r="C36" s="634"/>
      <c r="D36" s="634"/>
      <c r="E36" s="634"/>
      <c r="F36" s="634"/>
      <c r="G36" s="634"/>
      <c r="H36" s="633"/>
    </row>
    <row r="37" spans="2:8" ht="15" customHeight="1">
      <c r="B37" s="633"/>
      <c r="C37" s="634"/>
      <c r="D37" s="634"/>
      <c r="E37" s="634"/>
      <c r="F37" s="634"/>
      <c r="G37" s="634"/>
      <c r="H37" s="633"/>
    </row>
    <row r="38" spans="2:8" ht="15" customHeight="1">
      <c r="B38" s="633"/>
      <c r="C38" s="634"/>
      <c r="D38" s="634"/>
      <c r="E38" s="634"/>
      <c r="F38" s="634"/>
      <c r="G38" s="634"/>
      <c r="H38" s="633"/>
    </row>
    <row r="42" spans="2:6" ht="15" customHeight="1">
      <c r="B42" s="632"/>
      <c r="C42" s="625"/>
      <c r="D42" s="625"/>
      <c r="E42" s="625"/>
      <c r="F42" s="625"/>
    </row>
    <row r="43" spans="2:6" ht="15" customHeight="1">
      <c r="B43" s="632"/>
      <c r="C43" s="625"/>
      <c r="D43" s="625"/>
      <c r="E43" s="625"/>
      <c r="F43" s="625"/>
    </row>
    <row r="44" spans="2:6" ht="15" customHeight="1">
      <c r="B44" s="632"/>
      <c r="C44" s="625"/>
      <c r="D44" s="625"/>
      <c r="E44" s="625"/>
      <c r="F44" s="625"/>
    </row>
    <row r="46" spans="2:6" ht="15" customHeight="1">
      <c r="B46" s="632"/>
      <c r="C46" s="625"/>
      <c r="D46" s="625"/>
      <c r="E46" s="625"/>
      <c r="F46" s="625"/>
    </row>
    <row r="51" spans="2:6" ht="15" customHeight="1">
      <c r="B51" s="632"/>
      <c r="C51" s="625"/>
      <c r="D51" s="625"/>
      <c r="E51" s="625"/>
      <c r="F51" s="625"/>
    </row>
    <row r="59" spans="2:6" ht="15" customHeight="1">
      <c r="B59" s="632"/>
      <c r="C59" s="625"/>
      <c r="D59" s="625"/>
      <c r="E59" s="625"/>
      <c r="F59" s="625"/>
    </row>
    <row r="60" spans="2:6" ht="15" customHeight="1">
      <c r="B60" s="632"/>
      <c r="C60" s="625"/>
      <c r="D60" s="625"/>
      <c r="E60" s="625"/>
      <c r="F60" s="625"/>
    </row>
    <row r="64" spans="2:6" ht="15" customHeight="1">
      <c r="B64" s="632"/>
      <c r="C64" s="625"/>
      <c r="D64" s="625"/>
      <c r="E64" s="625"/>
      <c r="F64" s="625"/>
    </row>
    <row r="65" spans="2:6" ht="15" customHeight="1">
      <c r="B65" s="632"/>
      <c r="C65" s="625"/>
      <c r="D65" s="625"/>
      <c r="E65" s="625"/>
      <c r="F65" s="625"/>
    </row>
    <row r="66" spans="2:6" ht="15" customHeight="1">
      <c r="B66" s="632"/>
      <c r="C66" s="625"/>
      <c r="D66" s="625"/>
      <c r="E66" s="625"/>
      <c r="F66" s="625"/>
    </row>
    <row r="67" spans="2:6" ht="15" customHeight="1">
      <c r="B67" s="632"/>
      <c r="C67" s="625"/>
      <c r="D67" s="625"/>
      <c r="E67" s="625"/>
      <c r="F67" s="625"/>
    </row>
    <row r="72" spans="2:6" ht="15" customHeight="1">
      <c r="B72" s="632"/>
      <c r="C72" s="625"/>
      <c r="D72" s="625"/>
      <c r="E72" s="625"/>
      <c r="F72" s="625"/>
    </row>
    <row r="78" spans="2:6" ht="15" customHeight="1">
      <c r="B78" s="632"/>
      <c r="C78" s="625"/>
      <c r="D78" s="625"/>
      <c r="E78" s="625"/>
      <c r="F78" s="625"/>
    </row>
    <row r="80" spans="2:6" ht="15" customHeight="1">
      <c r="B80" s="632"/>
      <c r="C80" s="625"/>
      <c r="D80" s="625"/>
      <c r="E80" s="625"/>
      <c r="F80" s="625"/>
    </row>
  </sheetData>
  <sheetProtection/>
  <mergeCells count="32">
    <mergeCell ref="G14:G15"/>
    <mergeCell ref="G12:G13"/>
    <mergeCell ref="E12:E13"/>
    <mergeCell ref="D12:D13"/>
    <mergeCell ref="F14:F15"/>
    <mergeCell ref="F12:F13"/>
    <mergeCell ref="C8:C9"/>
    <mergeCell ref="A16:B16"/>
    <mergeCell ref="A12:B13"/>
    <mergeCell ref="E14:E15"/>
    <mergeCell ref="C12:C13"/>
    <mergeCell ref="A14:B15"/>
    <mergeCell ref="C14:C15"/>
    <mergeCell ref="D14:D15"/>
    <mergeCell ref="A1:G1"/>
    <mergeCell ref="A3:G3"/>
    <mergeCell ref="G6:G7"/>
    <mergeCell ref="D6:D7"/>
    <mergeCell ref="E6:E7"/>
    <mergeCell ref="A2:G2"/>
    <mergeCell ref="A6:B7"/>
    <mergeCell ref="C6:C7"/>
    <mergeCell ref="G10:G11"/>
    <mergeCell ref="A10:B11"/>
    <mergeCell ref="C10:C11"/>
    <mergeCell ref="F6:F7"/>
    <mergeCell ref="F8:F9"/>
    <mergeCell ref="F10:F11"/>
    <mergeCell ref="G8:G9"/>
    <mergeCell ref="A8:B9"/>
    <mergeCell ref="D10:D11"/>
    <mergeCell ref="E10:E11"/>
  </mergeCells>
  <printOptions horizontalCentered="1"/>
  <pageMargins left="0.5905511811023623" right="0.5905511811023623" top="0.7874015748031497" bottom="0.984251968503937" header="0.3937007874015748" footer="0.5905511811023623"/>
  <pageSetup horizontalDpi="600" verticalDpi="600" orientation="portrait" paperSize="9" scale="77" r:id="rId1"/>
  <headerFooter alignWithMargins="0">
    <oddHeader xml:space="preserve">&amp;R&amp;"Times New Roman,Normál"2016.(II.15)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A1" sqref="A1:M1"/>
    </sheetView>
  </sheetViews>
  <sheetFormatPr defaultColWidth="9.140625" defaultRowHeight="12.75"/>
  <cols>
    <col min="1" max="1" width="30.421875" style="21" customWidth="1"/>
    <col min="2" max="2" width="9.00390625" style="22" customWidth="1"/>
    <col min="3" max="3" width="11.00390625" style="21" customWidth="1"/>
    <col min="4" max="4" width="12.8515625" style="21" customWidth="1"/>
    <col min="5" max="7" width="9.140625" style="21" customWidth="1"/>
    <col min="8" max="8" width="10.28125" style="21" customWidth="1"/>
    <col min="9" max="9" width="9.140625" style="21" customWidth="1"/>
    <col min="10" max="10" width="11.7109375" style="21" customWidth="1"/>
    <col min="11" max="12" width="9.140625" style="21" customWidth="1"/>
    <col min="13" max="13" width="13.7109375" style="21" customWidth="1"/>
    <col min="14" max="16384" width="9.140625" style="19" customWidth="1"/>
  </cols>
  <sheetData>
    <row r="1" spans="1:13" ht="72.75" customHeight="1">
      <c r="A1" s="691" t="s">
        <v>402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</row>
    <row r="2" spans="1:13" ht="15.75" customHeight="1">
      <c r="A2" s="690" t="s">
        <v>260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13" ht="15.75" customHeight="1">
      <c r="A3" s="18"/>
      <c r="B3" s="18"/>
      <c r="C3" s="690" t="s">
        <v>57</v>
      </c>
      <c r="D3" s="690"/>
      <c r="E3" s="690"/>
      <c r="F3" s="690"/>
      <c r="G3" s="690"/>
      <c r="H3" s="690"/>
      <c r="I3" s="690"/>
      <c r="J3" s="18"/>
      <c r="K3" s="18"/>
      <c r="L3" s="18"/>
      <c r="M3" s="18"/>
    </row>
    <row r="4" spans="1:13" ht="15.75" customHeigh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281</v>
      </c>
    </row>
    <row r="5" ht="9" customHeight="1" thickBot="1"/>
    <row r="6" spans="1:13" s="23" customFormat="1" ht="21" customHeight="1">
      <c r="A6" s="694" t="s">
        <v>58</v>
      </c>
      <c r="B6" s="697" t="s">
        <v>274</v>
      </c>
      <c r="C6" s="692" t="s">
        <v>258</v>
      </c>
      <c r="D6" s="692"/>
      <c r="E6" s="692"/>
      <c r="F6" s="692"/>
      <c r="G6" s="692"/>
      <c r="H6" s="692"/>
      <c r="I6" s="692"/>
      <c r="J6" s="692"/>
      <c r="K6" s="692"/>
      <c r="L6" s="692"/>
      <c r="M6" s="693"/>
    </row>
    <row r="7" spans="1:13" s="24" customFormat="1" ht="42.75" customHeight="1">
      <c r="A7" s="695"/>
      <c r="B7" s="698"/>
      <c r="C7" s="702" t="s">
        <v>59</v>
      </c>
      <c r="D7" s="702" t="s">
        <v>60</v>
      </c>
      <c r="E7" s="702" t="s">
        <v>61</v>
      </c>
      <c r="F7" s="702" t="s">
        <v>62</v>
      </c>
      <c r="G7" s="702" t="s">
        <v>63</v>
      </c>
      <c r="H7" s="702" t="s">
        <v>64</v>
      </c>
      <c r="I7" s="702" t="s">
        <v>65</v>
      </c>
      <c r="J7" s="702" t="s">
        <v>66</v>
      </c>
      <c r="K7" s="702" t="s">
        <v>67</v>
      </c>
      <c r="L7" s="702" t="s">
        <v>68</v>
      </c>
      <c r="M7" s="700" t="s">
        <v>69</v>
      </c>
    </row>
    <row r="8" spans="1:13" s="25" customFormat="1" ht="12.75" customHeight="1" thickBot="1">
      <c r="A8" s="696"/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701"/>
    </row>
    <row r="9" spans="1:15" ht="25.5" customHeight="1" thickBot="1">
      <c r="A9" s="26" t="s">
        <v>70</v>
      </c>
      <c r="B9" s="27">
        <v>900020</v>
      </c>
      <c r="C9" s="28">
        <v>27100000</v>
      </c>
      <c r="D9" s="28"/>
      <c r="E9" s="28"/>
      <c r="F9" s="28"/>
      <c r="G9" s="28"/>
      <c r="H9" s="28"/>
      <c r="I9" s="28"/>
      <c r="J9" s="28"/>
      <c r="K9" s="28"/>
      <c r="L9" s="28"/>
      <c r="M9" s="29">
        <f aca="true" t="shared" si="0" ref="M9:M16">SUM(C9:L9)</f>
        <v>27100000</v>
      </c>
      <c r="N9" s="30"/>
      <c r="O9" s="21"/>
    </row>
    <row r="10" spans="1:15" ht="25.5" customHeight="1" thickBot="1">
      <c r="A10" s="31" t="s">
        <v>71</v>
      </c>
      <c r="B10" s="32">
        <v>18010</v>
      </c>
      <c r="C10" s="33"/>
      <c r="D10" s="33">
        <v>101366756</v>
      </c>
      <c r="E10" s="33"/>
      <c r="F10" s="33"/>
      <c r="G10" s="33"/>
      <c r="H10" s="33"/>
      <c r="I10" s="33"/>
      <c r="J10" s="33"/>
      <c r="K10" s="33"/>
      <c r="L10" s="33"/>
      <c r="M10" s="29">
        <f t="shared" si="0"/>
        <v>101366756</v>
      </c>
      <c r="N10" s="30"/>
      <c r="O10" s="21"/>
    </row>
    <row r="11" spans="1:15" ht="25.5" customHeight="1" thickBot="1">
      <c r="A11" s="34" t="s">
        <v>72</v>
      </c>
      <c r="B11" s="35">
        <v>74031</v>
      </c>
      <c r="C11" s="33"/>
      <c r="D11" s="33"/>
      <c r="E11" s="33"/>
      <c r="F11" s="33"/>
      <c r="G11" s="33">
        <v>2982402</v>
      </c>
      <c r="H11" s="33"/>
      <c r="I11" s="33"/>
      <c r="J11" s="33"/>
      <c r="K11" s="33"/>
      <c r="L11" s="33"/>
      <c r="M11" s="29">
        <f t="shared" si="0"/>
        <v>2982402</v>
      </c>
      <c r="N11" s="30"/>
      <c r="O11" s="21"/>
    </row>
    <row r="12" spans="1:15" ht="25.5" customHeight="1" thickBot="1">
      <c r="A12" s="31" t="s">
        <v>73</v>
      </c>
      <c r="B12" s="36">
        <v>11130</v>
      </c>
      <c r="C12" s="33"/>
      <c r="D12" s="33"/>
      <c r="E12" s="33"/>
      <c r="F12" s="33"/>
      <c r="G12" s="33">
        <v>92752</v>
      </c>
      <c r="H12" s="33"/>
      <c r="I12" s="33"/>
      <c r="J12" s="33">
        <v>90534573</v>
      </c>
      <c r="K12" s="33"/>
      <c r="L12" s="33"/>
      <c r="M12" s="29">
        <f t="shared" si="0"/>
        <v>90627325</v>
      </c>
      <c r="N12" s="30"/>
      <c r="O12" s="21"/>
    </row>
    <row r="13" spans="1:15" ht="25.5" customHeight="1" thickBot="1">
      <c r="A13" s="31" t="s">
        <v>74</v>
      </c>
      <c r="B13" s="36">
        <v>82042</v>
      </c>
      <c r="C13" s="33"/>
      <c r="D13" s="33">
        <v>1200000</v>
      </c>
      <c r="E13" s="33"/>
      <c r="F13" s="33"/>
      <c r="G13" s="33"/>
      <c r="H13" s="33"/>
      <c r="I13" s="33"/>
      <c r="J13" s="33"/>
      <c r="K13" s="33"/>
      <c r="L13" s="33"/>
      <c r="M13" s="29">
        <f t="shared" si="0"/>
        <v>1200000</v>
      </c>
      <c r="N13" s="30"/>
      <c r="O13" s="21"/>
    </row>
    <row r="14" spans="1:15" ht="25.5" customHeight="1" thickBot="1">
      <c r="A14" s="37" t="s">
        <v>75</v>
      </c>
      <c r="B14" s="36">
        <v>91140</v>
      </c>
      <c r="C14" s="33"/>
      <c r="D14" s="33"/>
      <c r="E14" s="33"/>
      <c r="F14" s="33"/>
      <c r="G14" s="33"/>
      <c r="H14" s="33">
        <v>374850</v>
      </c>
      <c r="I14" s="33"/>
      <c r="J14" s="33"/>
      <c r="K14" s="33"/>
      <c r="L14" s="33"/>
      <c r="M14" s="29">
        <f t="shared" si="0"/>
        <v>374850</v>
      </c>
      <c r="N14" s="30"/>
      <c r="O14" s="21"/>
    </row>
    <row r="15" spans="1:15" ht="25.5" customHeight="1" thickBot="1">
      <c r="A15" s="38" t="s">
        <v>76</v>
      </c>
      <c r="B15" s="32">
        <v>49010</v>
      </c>
      <c r="C15" s="33">
        <v>8209000</v>
      </c>
      <c r="D15" s="33"/>
      <c r="E15" s="33"/>
      <c r="F15" s="33"/>
      <c r="G15" s="33"/>
      <c r="H15" s="33"/>
      <c r="I15" s="33"/>
      <c r="J15" s="33"/>
      <c r="K15" s="33"/>
      <c r="L15" s="33"/>
      <c r="M15" s="29">
        <f t="shared" si="0"/>
        <v>8209000</v>
      </c>
      <c r="N15" s="30"/>
      <c r="O15" s="21"/>
    </row>
    <row r="16" spans="1:15" ht="25.5" customHeight="1" thickBot="1">
      <c r="A16" s="39" t="s">
        <v>77</v>
      </c>
      <c r="B16" s="40">
        <v>41233</v>
      </c>
      <c r="C16" s="41"/>
      <c r="D16" s="41"/>
      <c r="E16" s="41"/>
      <c r="F16" s="41"/>
      <c r="G16" s="41"/>
      <c r="H16" s="41">
        <v>20226974</v>
      </c>
      <c r="I16" s="41"/>
      <c r="J16" s="41"/>
      <c r="K16" s="41"/>
      <c r="L16" s="41"/>
      <c r="M16" s="29">
        <f t="shared" si="0"/>
        <v>20226974</v>
      </c>
      <c r="N16" s="30"/>
      <c r="O16" s="21"/>
    </row>
    <row r="17" spans="1:14" s="23" customFormat="1" ht="30" customHeight="1" thickBot="1">
      <c r="A17" s="42" t="s">
        <v>78</v>
      </c>
      <c r="B17" s="43"/>
      <c r="C17" s="44">
        <f>SUM(C9:C15)</f>
        <v>35309000</v>
      </c>
      <c r="D17" s="44">
        <f>SUM(D9:D15)</f>
        <v>102566756</v>
      </c>
      <c r="E17" s="44">
        <f>SUM(E9:E15)</f>
        <v>0</v>
      </c>
      <c r="F17" s="44">
        <f>SUM(F9:F15)</f>
        <v>0</v>
      </c>
      <c r="G17" s="44">
        <f>SUM(G9:G15)</f>
        <v>3075154</v>
      </c>
      <c r="H17" s="44">
        <f>SUM(H9:H16)</f>
        <v>20601824</v>
      </c>
      <c r="I17" s="44">
        <f>SUM(I9:I15)</f>
        <v>0</v>
      </c>
      <c r="J17" s="44">
        <f>SUM(J9:J15)</f>
        <v>90534573</v>
      </c>
      <c r="K17" s="44">
        <f>SUM(K9:K15)</f>
        <v>0</v>
      </c>
      <c r="L17" s="44">
        <f>SUM(L9:L15)</f>
        <v>0</v>
      </c>
      <c r="M17" s="29">
        <f>SUM(C17:L17)</f>
        <v>252087307</v>
      </c>
      <c r="N17" s="45"/>
    </row>
    <row r="18" ht="12.75">
      <c r="N18" s="30"/>
    </row>
    <row r="19" ht="12.75">
      <c r="N19" s="30"/>
    </row>
    <row r="20" ht="12.75">
      <c r="N20" s="30"/>
    </row>
    <row r="33" spans="1:2" ht="12.75">
      <c r="A33" s="46"/>
      <c r="B33" s="47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C1" sqref="C1:F1"/>
    </sheetView>
  </sheetViews>
  <sheetFormatPr defaultColWidth="9.140625" defaultRowHeight="12.75"/>
  <cols>
    <col min="1" max="1" width="5.421875" style="0" customWidth="1"/>
    <col min="4" max="4" width="31.57421875" style="0" customWidth="1"/>
    <col min="5" max="5" width="10.00390625" style="0" bestFit="1" customWidth="1"/>
    <col min="6" max="6" width="11.8515625" style="0" customWidth="1"/>
    <col min="7" max="7" width="9.28125" style="0" customWidth="1"/>
    <col min="8" max="8" width="10.8515625" style="0" customWidth="1"/>
  </cols>
  <sheetData>
    <row r="1" spans="3:8" ht="53.25" customHeight="1">
      <c r="C1" s="718" t="s">
        <v>401</v>
      </c>
      <c r="D1" s="718"/>
      <c r="E1" s="718"/>
      <c r="F1" s="718"/>
      <c r="G1" s="567"/>
      <c r="H1" s="567"/>
    </row>
    <row r="6" spans="1:8" ht="12.75">
      <c r="A6" s="710" t="s">
        <v>261</v>
      </c>
      <c r="B6" s="710"/>
      <c r="C6" s="710"/>
      <c r="D6" s="710"/>
      <c r="E6" s="710"/>
      <c r="F6" s="710"/>
      <c r="G6" s="710"/>
      <c r="H6" s="710"/>
    </row>
    <row r="7" ht="13.5" thickBot="1">
      <c r="A7" s="48"/>
    </row>
    <row r="8" spans="1:8" ht="17.25" customHeight="1" thickBot="1" thickTop="1">
      <c r="A8" s="49"/>
      <c r="B8" s="715" t="s">
        <v>274</v>
      </c>
      <c r="C8" s="716"/>
      <c r="D8" s="717"/>
      <c r="E8" s="713" t="s">
        <v>262</v>
      </c>
      <c r="F8" s="714"/>
      <c r="G8" s="713" t="s">
        <v>81</v>
      </c>
      <c r="H8" s="714"/>
    </row>
    <row r="9" spans="1:8" ht="26.25" thickBot="1">
      <c r="A9" s="50" t="s">
        <v>82</v>
      </c>
      <c r="B9" s="51"/>
      <c r="C9" s="719"/>
      <c r="D9" s="720"/>
      <c r="E9" s="51"/>
      <c r="F9" s="51"/>
      <c r="G9" s="51"/>
      <c r="H9" s="51"/>
    </row>
    <row r="10" spans="1:8" ht="26.25" thickBot="1">
      <c r="A10" s="50" t="s">
        <v>83</v>
      </c>
      <c r="B10" s="52" t="s">
        <v>84</v>
      </c>
      <c r="C10" s="721" t="s">
        <v>85</v>
      </c>
      <c r="D10" s="722"/>
      <c r="E10" s="52" t="s">
        <v>86</v>
      </c>
      <c r="F10" s="52" t="s">
        <v>87</v>
      </c>
      <c r="G10" s="52" t="s">
        <v>86</v>
      </c>
      <c r="H10" s="52" t="s">
        <v>87</v>
      </c>
    </row>
    <row r="11" spans="1:8" ht="25.5" customHeight="1" thickBot="1">
      <c r="A11" s="50"/>
      <c r="B11" s="713" t="s">
        <v>88</v>
      </c>
      <c r="C11" s="723"/>
      <c r="D11" s="714"/>
      <c r="E11" s="53"/>
      <c r="F11" s="53"/>
      <c r="G11" s="53"/>
      <c r="H11" s="53"/>
    </row>
    <row r="12" spans="1:8" ht="13.5" thickBot="1">
      <c r="A12" s="54">
        <v>1</v>
      </c>
      <c r="B12" s="55">
        <v>11130</v>
      </c>
      <c r="C12" s="703" t="s">
        <v>286</v>
      </c>
      <c r="D12" s="704"/>
      <c r="E12" s="56">
        <v>52924544</v>
      </c>
      <c r="F12" s="56">
        <v>43518876</v>
      </c>
      <c r="G12" s="56">
        <v>92752</v>
      </c>
      <c r="H12" s="56">
        <v>92752</v>
      </c>
    </row>
    <row r="13" spans="1:8" ht="13.5" thickBot="1">
      <c r="A13" s="54">
        <v>1</v>
      </c>
      <c r="B13" s="55">
        <v>13320</v>
      </c>
      <c r="C13" s="703" t="s">
        <v>287</v>
      </c>
      <c r="D13" s="704"/>
      <c r="E13" s="56">
        <v>4278098</v>
      </c>
      <c r="F13" s="56">
        <v>4278098</v>
      </c>
      <c r="G13" s="56"/>
      <c r="H13" s="56"/>
    </row>
    <row r="14" spans="1:8" ht="13.5" thickBot="1">
      <c r="A14" s="54">
        <v>1</v>
      </c>
      <c r="B14" s="55">
        <v>66010</v>
      </c>
      <c r="C14" s="703" t="s">
        <v>288</v>
      </c>
      <c r="D14" s="704"/>
      <c r="E14" s="56">
        <v>3927030</v>
      </c>
      <c r="F14" s="56">
        <v>3927030</v>
      </c>
      <c r="G14" s="56"/>
      <c r="H14" s="56"/>
    </row>
    <row r="15" spans="1:8" ht="13.5" thickBot="1">
      <c r="A15" s="54">
        <v>1</v>
      </c>
      <c r="B15" s="55">
        <v>64010</v>
      </c>
      <c r="C15" s="703" t="s">
        <v>89</v>
      </c>
      <c r="D15" s="704"/>
      <c r="E15" s="56">
        <v>5055990</v>
      </c>
      <c r="F15" s="56">
        <v>5055990</v>
      </c>
      <c r="G15" s="56"/>
      <c r="H15" s="56"/>
    </row>
    <row r="16" spans="1:8" ht="13.5" thickBot="1">
      <c r="A16" s="54">
        <v>1</v>
      </c>
      <c r="B16" s="55">
        <v>72111</v>
      </c>
      <c r="C16" s="703" t="s">
        <v>289</v>
      </c>
      <c r="D16" s="704"/>
      <c r="E16" s="56">
        <v>2201400</v>
      </c>
      <c r="F16" s="56">
        <v>2201400</v>
      </c>
      <c r="G16" s="56"/>
      <c r="H16" s="56"/>
    </row>
    <row r="17" spans="1:8" ht="13.5" thickBot="1">
      <c r="A17" s="54">
        <v>1</v>
      </c>
      <c r="B17" s="55">
        <v>74031</v>
      </c>
      <c r="C17" s="703" t="s">
        <v>290</v>
      </c>
      <c r="D17" s="704"/>
      <c r="E17" s="56">
        <v>3728760</v>
      </c>
      <c r="F17" s="56">
        <v>3852204</v>
      </c>
      <c r="G17" s="56">
        <v>2982402</v>
      </c>
      <c r="H17" s="56">
        <v>2982402</v>
      </c>
    </row>
    <row r="18" spans="1:8" ht="13.5" thickBot="1">
      <c r="A18" s="54">
        <v>1</v>
      </c>
      <c r="B18" s="55">
        <v>106020</v>
      </c>
      <c r="C18" s="703" t="s">
        <v>291</v>
      </c>
      <c r="D18" s="704"/>
      <c r="E18" s="56">
        <v>2969000</v>
      </c>
      <c r="F18" s="56">
        <v>2969000</v>
      </c>
      <c r="G18" s="56"/>
      <c r="H18" s="56"/>
    </row>
    <row r="19" spans="1:8" ht="13.5" thickBot="1">
      <c r="A19" s="54">
        <v>1</v>
      </c>
      <c r="B19" s="55">
        <v>107060</v>
      </c>
      <c r="C19" s="703" t="s">
        <v>292</v>
      </c>
      <c r="D19" s="704"/>
      <c r="E19" s="56">
        <v>5067310</v>
      </c>
      <c r="F19" s="56">
        <v>5067310</v>
      </c>
      <c r="G19" s="56"/>
      <c r="H19" s="56"/>
    </row>
    <row r="20" spans="1:8" ht="13.5" thickBot="1">
      <c r="A20" s="54">
        <v>1</v>
      </c>
      <c r="B20" s="55">
        <v>103010</v>
      </c>
      <c r="C20" s="703" t="s">
        <v>293</v>
      </c>
      <c r="D20" s="704"/>
      <c r="E20" s="56">
        <v>200000</v>
      </c>
      <c r="F20" s="56">
        <v>200000</v>
      </c>
      <c r="G20" s="56"/>
      <c r="H20" s="56"/>
    </row>
    <row r="21" spans="1:8" ht="13.5" thickBot="1">
      <c r="A21" s="54">
        <v>1</v>
      </c>
      <c r="B21" s="55">
        <v>52020</v>
      </c>
      <c r="C21" s="703" t="s">
        <v>294</v>
      </c>
      <c r="D21" s="704"/>
      <c r="E21" s="56">
        <v>12392626</v>
      </c>
      <c r="F21" s="56">
        <v>12392626</v>
      </c>
      <c r="G21" s="56"/>
      <c r="H21" s="56"/>
    </row>
    <row r="22" spans="1:8" ht="13.5" thickBot="1">
      <c r="A22" s="54">
        <v>1</v>
      </c>
      <c r="B22" s="55">
        <v>51030</v>
      </c>
      <c r="C22" s="703" t="s">
        <v>295</v>
      </c>
      <c r="D22" s="704"/>
      <c r="E22" s="56">
        <v>630174</v>
      </c>
      <c r="F22" s="56">
        <v>630174</v>
      </c>
      <c r="G22" s="56"/>
      <c r="H22" s="56"/>
    </row>
    <row r="23" spans="1:8" ht="13.5" thickBot="1">
      <c r="A23" s="54">
        <v>1</v>
      </c>
      <c r="B23" s="55">
        <v>82092</v>
      </c>
      <c r="C23" s="703" t="s">
        <v>296</v>
      </c>
      <c r="D23" s="704"/>
      <c r="E23" s="56">
        <v>794870</v>
      </c>
      <c r="F23" s="56">
        <v>794870</v>
      </c>
      <c r="G23" s="56"/>
      <c r="H23" s="56"/>
    </row>
    <row r="24" spans="1:8" ht="13.5" thickBot="1">
      <c r="A24" s="54">
        <v>1</v>
      </c>
      <c r="B24" s="55">
        <v>82042</v>
      </c>
      <c r="C24" s="703" t="s">
        <v>297</v>
      </c>
      <c r="D24" s="704"/>
      <c r="E24" s="56">
        <v>405130</v>
      </c>
      <c r="F24" s="56">
        <v>405130</v>
      </c>
      <c r="G24" s="56"/>
      <c r="H24" s="56"/>
    </row>
    <row r="25" spans="1:8" ht="13.5" thickBot="1">
      <c r="A25" s="54">
        <v>1</v>
      </c>
      <c r="B25" s="55">
        <v>49010</v>
      </c>
      <c r="C25" s="703" t="s">
        <v>298</v>
      </c>
      <c r="D25" s="704"/>
      <c r="E25" s="56">
        <v>9146014</v>
      </c>
      <c r="F25" s="56">
        <v>9454323</v>
      </c>
      <c r="G25" s="56">
        <v>8209000</v>
      </c>
      <c r="H25" s="56">
        <v>8209000</v>
      </c>
    </row>
    <row r="26" spans="1:8" ht="13.5" thickBot="1">
      <c r="A26" s="54">
        <v>1</v>
      </c>
      <c r="B26" s="55">
        <v>96015</v>
      </c>
      <c r="C26" s="703" t="s">
        <v>299</v>
      </c>
      <c r="D26" s="704"/>
      <c r="E26" s="56">
        <v>11414073</v>
      </c>
      <c r="F26" s="56">
        <v>11084073</v>
      </c>
      <c r="G26" s="56"/>
      <c r="H26" s="56"/>
    </row>
    <row r="27" spans="1:8" ht="25.5" customHeight="1" thickBot="1">
      <c r="A27" s="54">
        <v>1</v>
      </c>
      <c r="B27" s="55">
        <v>66020</v>
      </c>
      <c r="C27" s="703" t="s">
        <v>300</v>
      </c>
      <c r="D27" s="704"/>
      <c r="E27" s="56">
        <v>38391539</v>
      </c>
      <c r="F27" s="56">
        <v>38391539</v>
      </c>
      <c r="G27" s="56"/>
      <c r="H27" s="56"/>
    </row>
    <row r="28" spans="1:8" ht="25.5" customHeight="1" thickBot="1">
      <c r="A28" s="54">
        <v>1</v>
      </c>
      <c r="B28" s="55">
        <v>18010</v>
      </c>
      <c r="C28" s="703" t="s">
        <v>301</v>
      </c>
      <c r="D28" s="704"/>
      <c r="E28" s="56"/>
      <c r="F28" s="56">
        <v>5968668</v>
      </c>
      <c r="G28" s="56">
        <v>101624336</v>
      </c>
      <c r="H28" s="56">
        <v>102566756</v>
      </c>
    </row>
    <row r="29" spans="1:8" ht="13.5" thickBot="1">
      <c r="A29" s="54">
        <v>1</v>
      </c>
      <c r="B29" s="55">
        <v>45160</v>
      </c>
      <c r="C29" s="703" t="s">
        <v>302</v>
      </c>
      <c r="D29" s="704"/>
      <c r="E29" s="56">
        <v>18000000</v>
      </c>
      <c r="F29" s="56">
        <v>18000000</v>
      </c>
      <c r="G29" s="56"/>
      <c r="H29" s="56"/>
    </row>
    <row r="30" spans="1:8" ht="25.5" customHeight="1" thickBot="1">
      <c r="A30" s="54">
        <v>1</v>
      </c>
      <c r="B30" s="55">
        <v>900020</v>
      </c>
      <c r="C30" s="703" t="s">
        <v>303</v>
      </c>
      <c r="D30" s="704"/>
      <c r="E30" s="56"/>
      <c r="F30" s="56"/>
      <c r="G30" s="56">
        <v>27100000</v>
      </c>
      <c r="H30" s="56">
        <v>27100000</v>
      </c>
    </row>
    <row r="31" spans="1:8" ht="25.5" customHeight="1" thickBot="1">
      <c r="A31" s="54">
        <v>1</v>
      </c>
      <c r="B31" s="55">
        <v>18030</v>
      </c>
      <c r="C31" s="703" t="s">
        <v>304</v>
      </c>
      <c r="D31" s="704"/>
      <c r="E31" s="56"/>
      <c r="F31" s="56"/>
      <c r="G31" s="56">
        <v>94301573</v>
      </c>
      <c r="H31" s="56">
        <v>90534573</v>
      </c>
    </row>
    <row r="32" spans="1:8" ht="13.5" thickBot="1">
      <c r="A32" s="54">
        <v>1</v>
      </c>
      <c r="B32" s="55"/>
      <c r="C32" s="703" t="s">
        <v>92</v>
      </c>
      <c r="D32" s="704"/>
      <c r="E32" s="56">
        <v>37869634</v>
      </c>
      <c r="F32" s="56">
        <v>38184594</v>
      </c>
      <c r="G32" s="56"/>
      <c r="H32" s="56"/>
    </row>
    <row r="33" spans="1:8" ht="13.5" thickBot="1">
      <c r="A33" s="54">
        <v>1</v>
      </c>
      <c r="B33" s="55">
        <v>45150</v>
      </c>
      <c r="C33" s="703" t="s">
        <v>305</v>
      </c>
      <c r="D33" s="704"/>
      <c r="E33" s="56">
        <v>2742010</v>
      </c>
      <c r="F33" s="56">
        <v>2742010</v>
      </c>
      <c r="G33" s="56"/>
      <c r="H33" s="56"/>
    </row>
    <row r="34" spans="1:8" ht="13.5" thickBot="1">
      <c r="A34" s="57">
        <v>1</v>
      </c>
      <c r="B34" s="58">
        <v>91140</v>
      </c>
      <c r="C34" s="711" t="s">
        <v>306</v>
      </c>
      <c r="D34" s="712"/>
      <c r="E34" s="59">
        <v>22019643</v>
      </c>
      <c r="F34" s="59">
        <v>22215350</v>
      </c>
      <c r="G34" s="60">
        <v>374850</v>
      </c>
      <c r="H34" s="59">
        <v>374850</v>
      </c>
    </row>
    <row r="35" spans="1:8" ht="25.5" customHeight="1" thickBot="1" thickTop="1">
      <c r="A35" s="57">
        <v>1</v>
      </c>
      <c r="B35" s="58">
        <v>41233</v>
      </c>
      <c r="C35" s="705" t="s">
        <v>93</v>
      </c>
      <c r="D35" s="706"/>
      <c r="E35" s="59">
        <v>2785068</v>
      </c>
      <c r="F35" s="59">
        <v>20754042</v>
      </c>
      <c r="G35" s="60">
        <v>2258000</v>
      </c>
      <c r="H35" s="59">
        <v>20226974</v>
      </c>
    </row>
    <row r="36" spans="1:8" ht="15" thickBot="1" thickTop="1">
      <c r="A36" s="707" t="s">
        <v>79</v>
      </c>
      <c r="B36" s="708"/>
      <c r="C36" s="708"/>
      <c r="D36" s="709"/>
      <c r="E36" s="61">
        <f>SUM(E12:E35)</f>
        <v>236942913</v>
      </c>
      <c r="F36" s="61">
        <f>SUM(F12:F35)</f>
        <v>252087307</v>
      </c>
      <c r="G36" s="61">
        <f>SUM(G12:G35)</f>
        <v>236942913</v>
      </c>
      <c r="H36" s="61">
        <f>SUM(H12:H35)</f>
        <v>252087307</v>
      </c>
    </row>
    <row r="37" ht="13.5" thickTop="1"/>
  </sheetData>
  <sheetProtection/>
  <mergeCells count="33">
    <mergeCell ref="C1:F1"/>
    <mergeCell ref="C12:D12"/>
    <mergeCell ref="C13:D13"/>
    <mergeCell ref="C14:D14"/>
    <mergeCell ref="C9:D9"/>
    <mergeCell ref="C10:D10"/>
    <mergeCell ref="B11:D11"/>
    <mergeCell ref="C23:D23"/>
    <mergeCell ref="C20:D20"/>
    <mergeCell ref="C30:D30"/>
    <mergeCell ref="C31:D31"/>
    <mergeCell ref="C25:D25"/>
    <mergeCell ref="C26:D26"/>
    <mergeCell ref="C17:D17"/>
    <mergeCell ref="C27:D27"/>
    <mergeCell ref="G8:H8"/>
    <mergeCell ref="E8:F8"/>
    <mergeCell ref="B8:D8"/>
    <mergeCell ref="C29:D29"/>
    <mergeCell ref="C18:D18"/>
    <mergeCell ref="C19:D19"/>
    <mergeCell ref="C28:D28"/>
    <mergeCell ref="C22:D22"/>
    <mergeCell ref="C21:D21"/>
    <mergeCell ref="C24:D24"/>
    <mergeCell ref="C35:D35"/>
    <mergeCell ref="A36:D36"/>
    <mergeCell ref="A6:H6"/>
    <mergeCell ref="C32:D32"/>
    <mergeCell ref="C33:D33"/>
    <mergeCell ref="C34:D34"/>
    <mergeCell ref="C15:D15"/>
    <mergeCell ref="C16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F2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4.421875" style="0" customWidth="1"/>
    <col min="8" max="8" width="20.140625" style="0" customWidth="1"/>
    <col min="9" max="9" width="15.57421875" style="0" customWidth="1"/>
  </cols>
  <sheetData>
    <row r="1" spans="1:9" ht="12.75">
      <c r="A1" s="761" t="s">
        <v>399</v>
      </c>
      <c r="B1" s="761"/>
      <c r="C1" s="761"/>
      <c r="D1" s="761"/>
      <c r="E1" s="761"/>
      <c r="F1" s="761"/>
      <c r="G1" s="483"/>
      <c r="H1" s="483"/>
      <c r="I1" s="483"/>
    </row>
    <row r="2" spans="1:6" ht="12.75" customHeight="1">
      <c r="A2" s="761"/>
      <c r="B2" s="761"/>
      <c r="C2" s="761"/>
      <c r="D2" s="761"/>
      <c r="E2" s="761"/>
      <c r="F2" s="761"/>
    </row>
    <row r="3" spans="1:9" ht="12.75">
      <c r="A3" s="751" t="s">
        <v>269</v>
      </c>
      <c r="B3" s="751"/>
      <c r="C3" s="751"/>
      <c r="D3" s="751"/>
      <c r="E3" s="751"/>
      <c r="F3" s="751"/>
      <c r="G3" s="483"/>
      <c r="H3" s="483"/>
      <c r="I3" s="483"/>
    </row>
    <row r="4" spans="1:9" ht="15.75">
      <c r="A4" s="759" t="s">
        <v>276</v>
      </c>
      <c r="B4" s="760"/>
      <c r="C4" s="760"/>
      <c r="D4" s="760"/>
      <c r="E4" s="760"/>
      <c r="F4" s="760"/>
      <c r="G4" s="483"/>
      <c r="H4" s="483"/>
      <c r="I4" s="483"/>
    </row>
    <row r="5" spans="1:9" ht="12.75">
      <c r="A5" s="482"/>
      <c r="B5" s="482"/>
      <c r="C5" s="751"/>
      <c r="D5" s="751"/>
      <c r="E5" s="751"/>
      <c r="F5" s="751"/>
      <c r="G5" s="483"/>
      <c r="H5" s="483"/>
      <c r="I5" s="483"/>
    </row>
    <row r="6" spans="1:9" ht="12.75">
      <c r="A6" s="482"/>
      <c r="B6" s="482"/>
      <c r="C6" s="751" t="s">
        <v>277</v>
      </c>
      <c r="D6" s="751"/>
      <c r="E6" s="751"/>
      <c r="F6" s="484" t="s">
        <v>281</v>
      </c>
      <c r="G6" s="483"/>
      <c r="H6" s="483"/>
      <c r="I6" s="485" t="s">
        <v>281</v>
      </c>
    </row>
    <row r="7" spans="1:9" ht="13.5" thickBot="1">
      <c r="A7" s="486"/>
      <c r="B7" s="486"/>
      <c r="C7" s="483"/>
      <c r="D7" s="483"/>
      <c r="E7" s="487"/>
      <c r="F7" s="488"/>
      <c r="G7" s="483"/>
      <c r="H7" s="483"/>
      <c r="I7" s="483"/>
    </row>
    <row r="8" spans="1:9" ht="13.5" thickBot="1">
      <c r="A8" s="724" t="s">
        <v>58</v>
      </c>
      <c r="B8" s="725"/>
      <c r="C8" s="726"/>
      <c r="D8" s="733" t="s">
        <v>257</v>
      </c>
      <c r="E8" s="734"/>
      <c r="F8" s="735"/>
      <c r="G8" s="736" t="s">
        <v>278</v>
      </c>
      <c r="H8" s="737"/>
      <c r="I8" s="738"/>
    </row>
    <row r="9" spans="1:9" ht="13.5" thickBot="1">
      <c r="A9" s="727"/>
      <c r="B9" s="728"/>
      <c r="C9" s="729"/>
      <c r="D9" s="490" t="s">
        <v>95</v>
      </c>
      <c r="E9" s="491" t="s">
        <v>95</v>
      </c>
      <c r="F9" s="739" t="s">
        <v>139</v>
      </c>
      <c r="G9" s="492" t="s">
        <v>95</v>
      </c>
      <c r="H9" s="489" t="s">
        <v>95</v>
      </c>
      <c r="I9" s="741" t="s">
        <v>94</v>
      </c>
    </row>
    <row r="10" spans="1:9" ht="39" thickBot="1">
      <c r="A10" s="730"/>
      <c r="B10" s="731"/>
      <c r="C10" s="732"/>
      <c r="D10" s="494" t="s">
        <v>98</v>
      </c>
      <c r="E10" s="495" t="s">
        <v>99</v>
      </c>
      <c r="F10" s="740"/>
      <c r="G10" s="493" t="s">
        <v>279</v>
      </c>
      <c r="H10" s="493" t="s">
        <v>99</v>
      </c>
      <c r="I10" s="742"/>
    </row>
    <row r="11" spans="1:9" ht="13.5" thickBot="1">
      <c r="A11" s="743" t="s">
        <v>100</v>
      </c>
      <c r="B11" s="744"/>
      <c r="C11" s="744"/>
      <c r="D11" s="496">
        <v>9146014</v>
      </c>
      <c r="E11" s="497">
        <v>77895219</v>
      </c>
      <c r="F11" s="498">
        <v>64905</v>
      </c>
      <c r="G11" s="499">
        <v>9454323</v>
      </c>
      <c r="H11" s="499">
        <v>95882862</v>
      </c>
      <c r="I11" s="499">
        <f>SUM(G11:H11)</f>
        <v>105337185</v>
      </c>
    </row>
    <row r="12" spans="1:9" ht="13.5" thickBot="1">
      <c r="A12" s="745" t="s">
        <v>101</v>
      </c>
      <c r="B12" s="746" t="s">
        <v>100</v>
      </c>
      <c r="C12" s="746"/>
      <c r="D12" s="501">
        <v>9146014</v>
      </c>
      <c r="E12" s="502">
        <v>64618087</v>
      </c>
      <c r="F12" s="498">
        <v>64905</v>
      </c>
      <c r="G12" s="499">
        <v>9454323</v>
      </c>
      <c r="H12" s="499">
        <v>83285851</v>
      </c>
      <c r="I12" s="499">
        <f aca="true" t="shared" si="0" ref="I12:I50">SUM(G12:H12)</f>
        <v>92740174</v>
      </c>
    </row>
    <row r="13" spans="1:9" ht="13.5" thickBot="1">
      <c r="A13" s="745"/>
      <c r="B13" s="503" t="s">
        <v>101</v>
      </c>
      <c r="C13" s="504" t="s">
        <v>102</v>
      </c>
      <c r="D13" s="504">
        <v>6109519</v>
      </c>
      <c r="E13" s="505">
        <v>10851437</v>
      </c>
      <c r="F13" s="498">
        <v>16961</v>
      </c>
      <c r="G13" s="499">
        <v>6352319</v>
      </c>
      <c r="H13" s="499">
        <v>25988087</v>
      </c>
      <c r="I13" s="499">
        <f t="shared" si="0"/>
        <v>32340406</v>
      </c>
    </row>
    <row r="14" spans="1:9" ht="13.5" thickBot="1">
      <c r="A14" s="745"/>
      <c r="B14" s="503" t="s">
        <v>103</v>
      </c>
      <c r="C14" s="504" t="s">
        <v>104</v>
      </c>
      <c r="D14" s="504">
        <v>1649570</v>
      </c>
      <c r="E14" s="505">
        <v>2441713</v>
      </c>
      <c r="F14" s="498">
        <f>SUM(D14:E14)</f>
        <v>4091283</v>
      </c>
      <c r="G14" s="499">
        <v>1715079</v>
      </c>
      <c r="H14" s="499">
        <v>4498297</v>
      </c>
      <c r="I14" s="499">
        <f t="shared" si="0"/>
        <v>6213376</v>
      </c>
    </row>
    <row r="15" spans="1:9" ht="13.5" thickBot="1">
      <c r="A15" s="745"/>
      <c r="B15" s="503" t="s">
        <v>105</v>
      </c>
      <c r="C15" s="504" t="s">
        <v>106</v>
      </c>
      <c r="D15" s="504">
        <v>1386925</v>
      </c>
      <c r="E15" s="505">
        <v>36710912</v>
      </c>
      <c r="F15" s="498">
        <v>38099</v>
      </c>
      <c r="G15" s="499">
        <v>1386925</v>
      </c>
      <c r="H15" s="499">
        <v>44563157</v>
      </c>
      <c r="I15" s="499">
        <f t="shared" si="0"/>
        <v>45950082</v>
      </c>
    </row>
    <row r="16" spans="1:9" ht="13.5" thickBot="1">
      <c r="A16" s="745"/>
      <c r="B16" s="503" t="s">
        <v>107</v>
      </c>
      <c r="C16" s="504" t="s">
        <v>108</v>
      </c>
      <c r="D16" s="504"/>
      <c r="E16" s="505">
        <v>0</v>
      </c>
      <c r="F16" s="498">
        <f aca="true" t="shared" si="1" ref="F16:F22">SUM(D16:E16)</f>
        <v>0</v>
      </c>
      <c r="G16" s="499"/>
      <c r="H16" s="499"/>
      <c r="I16" s="499">
        <f t="shared" si="0"/>
        <v>0</v>
      </c>
    </row>
    <row r="17" spans="1:9" ht="13.5" thickBot="1">
      <c r="A17" s="745"/>
      <c r="B17" s="503" t="s">
        <v>109</v>
      </c>
      <c r="C17" s="504" t="s">
        <v>110</v>
      </c>
      <c r="D17" s="504"/>
      <c r="E17" s="505">
        <v>14614025</v>
      </c>
      <c r="F17" s="498">
        <f t="shared" si="1"/>
        <v>14614025</v>
      </c>
      <c r="G17" s="499"/>
      <c r="H17" s="499">
        <v>8236310</v>
      </c>
      <c r="I17" s="499">
        <f t="shared" si="0"/>
        <v>8236310</v>
      </c>
    </row>
    <row r="18" spans="1:9" ht="13.5" thickBot="1">
      <c r="A18" s="500" t="s">
        <v>103</v>
      </c>
      <c r="B18" s="747" t="s">
        <v>111</v>
      </c>
      <c r="C18" s="747"/>
      <c r="D18" s="506"/>
      <c r="E18" s="507">
        <v>10525732</v>
      </c>
      <c r="F18" s="498">
        <f t="shared" si="1"/>
        <v>10525732</v>
      </c>
      <c r="G18" s="508"/>
      <c r="H18" s="508">
        <v>9845611</v>
      </c>
      <c r="I18" s="499">
        <f t="shared" si="0"/>
        <v>9845611</v>
      </c>
    </row>
    <row r="19" spans="1:9" ht="13.5" thickBot="1">
      <c r="A19" s="509" t="s">
        <v>105</v>
      </c>
      <c r="B19" s="762" t="s">
        <v>112</v>
      </c>
      <c r="C19" s="762"/>
      <c r="D19" s="510"/>
      <c r="E19" s="511">
        <v>2751400</v>
      </c>
      <c r="F19" s="498">
        <f t="shared" si="1"/>
        <v>2751400</v>
      </c>
      <c r="G19" s="508"/>
      <c r="H19" s="508">
        <v>2751400</v>
      </c>
      <c r="I19" s="499">
        <f t="shared" si="0"/>
        <v>2751400</v>
      </c>
    </row>
    <row r="20" spans="1:9" ht="13.5" thickBot="1">
      <c r="A20" s="763" t="s">
        <v>113</v>
      </c>
      <c r="B20" s="764"/>
      <c r="C20" s="765"/>
      <c r="D20" s="513">
        <f>SUM(D21:D24)</f>
        <v>0</v>
      </c>
      <c r="E20" s="514">
        <v>59913535</v>
      </c>
      <c r="F20" s="498">
        <f t="shared" si="1"/>
        <v>59913535</v>
      </c>
      <c r="G20" s="508"/>
      <c r="H20" s="508">
        <v>60018310</v>
      </c>
      <c r="I20" s="499">
        <f t="shared" si="0"/>
        <v>60018310</v>
      </c>
    </row>
    <row r="21" spans="1:9" ht="13.5" thickBot="1">
      <c r="A21" s="515" t="s">
        <v>101</v>
      </c>
      <c r="B21" s="748" t="s">
        <v>114</v>
      </c>
      <c r="C21" s="748"/>
      <c r="D21" s="516"/>
      <c r="E21" s="517">
        <v>18000000</v>
      </c>
      <c r="F21" s="498">
        <f t="shared" si="1"/>
        <v>18000000</v>
      </c>
      <c r="G21" s="499"/>
      <c r="H21" s="499">
        <v>18000000</v>
      </c>
      <c r="I21" s="499">
        <f t="shared" si="0"/>
        <v>18000000</v>
      </c>
    </row>
    <row r="22" spans="1:9" ht="13.5" thickBot="1">
      <c r="A22" s="503">
        <v>2</v>
      </c>
      <c r="B22" s="768" t="s">
        <v>259</v>
      </c>
      <c r="C22" s="769"/>
      <c r="D22" s="504"/>
      <c r="E22" s="505">
        <v>41913535</v>
      </c>
      <c r="F22" s="498">
        <f t="shared" si="1"/>
        <v>41913535</v>
      </c>
      <c r="G22" s="499"/>
      <c r="H22" s="499">
        <v>42018310</v>
      </c>
      <c r="I22" s="499">
        <f t="shared" si="0"/>
        <v>42018310</v>
      </c>
    </row>
    <row r="23" spans="1:9" ht="13.5" thickBot="1">
      <c r="A23" s="519">
        <v>3</v>
      </c>
      <c r="B23" s="770" t="s">
        <v>115</v>
      </c>
      <c r="C23" s="771"/>
      <c r="D23" s="520"/>
      <c r="E23" s="521">
        <v>0</v>
      </c>
      <c r="F23" s="498">
        <f aca="true" t="shared" si="2" ref="F23:F35">SUM(D23:E23)</f>
        <v>0</v>
      </c>
      <c r="G23" s="499"/>
      <c r="H23" s="499"/>
      <c r="I23" s="499">
        <f t="shared" si="0"/>
        <v>0</v>
      </c>
    </row>
    <row r="24" spans="1:9" ht="13.5" thickBot="1">
      <c r="A24" s="515">
        <v>4</v>
      </c>
      <c r="B24" s="748" t="s">
        <v>116</v>
      </c>
      <c r="C24" s="748"/>
      <c r="D24" s="516"/>
      <c r="E24" s="517">
        <v>0</v>
      </c>
      <c r="F24" s="498">
        <f t="shared" si="2"/>
        <v>0</v>
      </c>
      <c r="G24" s="499"/>
      <c r="H24" s="499"/>
      <c r="I24" s="499">
        <f t="shared" si="0"/>
        <v>0</v>
      </c>
    </row>
    <row r="25" spans="1:9" ht="13.5" thickBot="1">
      <c r="A25" s="743" t="s">
        <v>117</v>
      </c>
      <c r="B25" s="744"/>
      <c r="C25" s="744"/>
      <c r="D25" s="496"/>
      <c r="E25" s="523"/>
      <c r="F25" s="498">
        <f t="shared" si="2"/>
        <v>0</v>
      </c>
      <c r="G25" s="499"/>
      <c r="H25" s="499"/>
      <c r="I25" s="499">
        <f t="shared" si="0"/>
        <v>0</v>
      </c>
    </row>
    <row r="26" spans="1:9" ht="13.5" thickBot="1">
      <c r="A26" s="745" t="s">
        <v>101</v>
      </c>
      <c r="B26" s="746" t="s">
        <v>118</v>
      </c>
      <c r="C26" s="749"/>
      <c r="D26" s="524"/>
      <c r="E26" s="508">
        <v>0</v>
      </c>
      <c r="F26" s="498">
        <f t="shared" si="2"/>
        <v>0</v>
      </c>
      <c r="G26" s="508"/>
      <c r="H26" s="508"/>
      <c r="I26" s="499">
        <f t="shared" si="0"/>
        <v>0</v>
      </c>
    </row>
    <row r="27" spans="1:9" ht="13.5" thickBot="1">
      <c r="A27" s="745"/>
      <c r="B27" s="503" t="s">
        <v>101</v>
      </c>
      <c r="C27" s="525" t="s">
        <v>119</v>
      </c>
      <c r="D27" s="525"/>
      <c r="E27" s="499">
        <v>0</v>
      </c>
      <c r="F27" s="498">
        <f t="shared" si="2"/>
        <v>0</v>
      </c>
      <c r="G27" s="499"/>
      <c r="H27" s="499"/>
      <c r="I27" s="499">
        <f t="shared" si="0"/>
        <v>0</v>
      </c>
    </row>
    <row r="28" spans="1:9" ht="13.5" thickBot="1">
      <c r="A28" s="745"/>
      <c r="B28" s="503" t="s">
        <v>103</v>
      </c>
      <c r="C28" s="525" t="s">
        <v>120</v>
      </c>
      <c r="D28" s="525"/>
      <c r="E28" s="499">
        <v>0</v>
      </c>
      <c r="F28" s="498">
        <f t="shared" si="2"/>
        <v>0</v>
      </c>
      <c r="G28" s="499"/>
      <c r="H28" s="499"/>
      <c r="I28" s="499">
        <f t="shared" si="0"/>
        <v>0</v>
      </c>
    </row>
    <row r="29" spans="1:9" ht="13.5" thickBot="1">
      <c r="A29" s="745" t="s">
        <v>103</v>
      </c>
      <c r="B29" s="746" t="s">
        <v>121</v>
      </c>
      <c r="C29" s="749"/>
      <c r="D29" s="524"/>
      <c r="E29" s="507">
        <v>0</v>
      </c>
      <c r="F29" s="498">
        <f t="shared" si="2"/>
        <v>0</v>
      </c>
      <c r="G29" s="508"/>
      <c r="H29" s="508"/>
      <c r="I29" s="499">
        <f t="shared" si="0"/>
        <v>0</v>
      </c>
    </row>
    <row r="30" spans="1:9" ht="13.5" thickBot="1">
      <c r="A30" s="745"/>
      <c r="B30" s="503" t="s">
        <v>101</v>
      </c>
      <c r="C30" s="525" t="s">
        <v>119</v>
      </c>
      <c r="D30" s="525"/>
      <c r="E30" s="505">
        <v>0</v>
      </c>
      <c r="F30" s="498">
        <f t="shared" si="2"/>
        <v>0</v>
      </c>
      <c r="G30" s="499"/>
      <c r="H30" s="499"/>
      <c r="I30" s="499">
        <f t="shared" si="0"/>
        <v>0</v>
      </c>
    </row>
    <row r="31" spans="1:9" ht="13.5" thickBot="1">
      <c r="A31" s="758"/>
      <c r="B31" s="526" t="s">
        <v>103</v>
      </c>
      <c r="C31" s="527" t="s">
        <v>120</v>
      </c>
      <c r="D31" s="527"/>
      <c r="E31" s="528">
        <v>0</v>
      </c>
      <c r="F31" s="498">
        <f t="shared" si="2"/>
        <v>0</v>
      </c>
      <c r="G31" s="499"/>
      <c r="H31" s="499"/>
      <c r="I31" s="499">
        <f t="shared" si="0"/>
        <v>0</v>
      </c>
    </row>
    <row r="32" spans="1:9" ht="13.5" thickBot="1">
      <c r="A32" s="763" t="s">
        <v>122</v>
      </c>
      <c r="B32" s="764"/>
      <c r="C32" s="765"/>
      <c r="D32" s="512"/>
      <c r="E32" s="529">
        <v>26352000</v>
      </c>
      <c r="F32" s="498">
        <f t="shared" si="2"/>
        <v>26352000</v>
      </c>
      <c r="G32" s="508"/>
      <c r="H32" s="508">
        <v>22585000</v>
      </c>
      <c r="I32" s="499">
        <f t="shared" si="0"/>
        <v>22585000</v>
      </c>
    </row>
    <row r="33" spans="1:9" ht="13.5" thickBot="1">
      <c r="A33" s="530" t="s">
        <v>101</v>
      </c>
      <c r="B33" s="766" t="s">
        <v>123</v>
      </c>
      <c r="C33" s="767"/>
      <c r="D33" s="513"/>
      <c r="E33" s="531">
        <v>0</v>
      </c>
      <c r="F33" s="498">
        <f>SUM(D33:E33)</f>
        <v>0</v>
      </c>
      <c r="G33" s="508"/>
      <c r="H33" s="508"/>
      <c r="I33" s="499">
        <f t="shared" si="0"/>
        <v>0</v>
      </c>
    </row>
    <row r="34" spans="1:9" ht="13.5" thickBot="1">
      <c r="A34" s="773" t="s">
        <v>103</v>
      </c>
      <c r="B34" s="766" t="s">
        <v>124</v>
      </c>
      <c r="C34" s="767"/>
      <c r="D34" s="513"/>
      <c r="E34" s="531">
        <v>26352000</v>
      </c>
      <c r="F34" s="498">
        <f t="shared" si="2"/>
        <v>26352000</v>
      </c>
      <c r="G34" s="508"/>
      <c r="H34" s="508">
        <v>22585000</v>
      </c>
      <c r="I34" s="499">
        <f t="shared" si="0"/>
        <v>22585000</v>
      </c>
    </row>
    <row r="35" spans="1:9" ht="13.5" thickBot="1">
      <c r="A35" s="774"/>
      <c r="B35" s="532" t="s">
        <v>101</v>
      </c>
      <c r="C35" s="533" t="s">
        <v>125</v>
      </c>
      <c r="D35" s="533"/>
      <c r="E35" s="521">
        <v>26352000</v>
      </c>
      <c r="F35" s="498">
        <f t="shared" si="2"/>
        <v>26352000</v>
      </c>
      <c r="G35" s="499"/>
      <c r="H35" s="499">
        <v>22585000</v>
      </c>
      <c r="I35" s="499">
        <f t="shared" si="0"/>
        <v>22585000</v>
      </c>
    </row>
    <row r="36" spans="1:9" ht="13.5" thickBot="1">
      <c r="A36" s="775"/>
      <c r="B36" s="534" t="s">
        <v>103</v>
      </c>
      <c r="C36" s="535" t="s">
        <v>126</v>
      </c>
      <c r="D36" s="535"/>
      <c r="E36" s="536">
        <v>0</v>
      </c>
      <c r="F36" s="498">
        <f aca="true" t="shared" si="3" ref="F36:F50">SUM(D36:E36)</f>
        <v>0</v>
      </c>
      <c r="G36" s="537"/>
      <c r="H36" s="537"/>
      <c r="I36" s="499">
        <f t="shared" si="0"/>
        <v>0</v>
      </c>
    </row>
    <row r="37" spans="1:9" ht="13.5" thickBot="1">
      <c r="A37" s="538"/>
      <c r="B37" s="752" t="s">
        <v>127</v>
      </c>
      <c r="C37" s="752"/>
      <c r="D37" s="539">
        <v>9146014</v>
      </c>
      <c r="E37" s="539">
        <v>164160754</v>
      </c>
      <c r="F37" s="540">
        <f t="shared" si="3"/>
        <v>173306768</v>
      </c>
      <c r="G37" s="541">
        <v>9454323</v>
      </c>
      <c r="H37" s="542">
        <v>178486172</v>
      </c>
      <c r="I37" s="499">
        <f t="shared" si="0"/>
        <v>187940495</v>
      </c>
    </row>
    <row r="38" spans="1:9" ht="13.5" thickBot="1">
      <c r="A38" s="530">
        <v>1</v>
      </c>
      <c r="B38" s="753" t="s">
        <v>128</v>
      </c>
      <c r="C38" s="753"/>
      <c r="D38" s="543"/>
      <c r="E38" s="531"/>
      <c r="F38" s="498">
        <f t="shared" si="3"/>
        <v>0</v>
      </c>
      <c r="G38" s="544"/>
      <c r="H38" s="544"/>
      <c r="I38" s="499">
        <f t="shared" si="0"/>
        <v>0</v>
      </c>
    </row>
    <row r="39" spans="1:9" ht="13.5" thickBot="1">
      <c r="A39" s="754"/>
      <c r="B39" s="503" t="s">
        <v>101</v>
      </c>
      <c r="C39" s="545" t="s">
        <v>129</v>
      </c>
      <c r="D39" s="545"/>
      <c r="E39" s="505"/>
      <c r="F39" s="498">
        <f t="shared" si="3"/>
        <v>0</v>
      </c>
      <c r="G39" s="508"/>
      <c r="H39" s="508"/>
      <c r="I39" s="499">
        <f t="shared" si="0"/>
        <v>0</v>
      </c>
    </row>
    <row r="40" spans="1:9" ht="13.5" thickBot="1">
      <c r="A40" s="755"/>
      <c r="B40" s="503" t="s">
        <v>103</v>
      </c>
      <c r="C40" s="545" t="s">
        <v>130</v>
      </c>
      <c r="D40" s="545"/>
      <c r="E40" s="505"/>
      <c r="F40" s="498">
        <f t="shared" si="3"/>
        <v>0</v>
      </c>
      <c r="G40" s="508"/>
      <c r="H40" s="508"/>
      <c r="I40" s="499">
        <f t="shared" si="0"/>
        <v>0</v>
      </c>
    </row>
    <row r="41" spans="1:9" ht="13.5" thickBot="1">
      <c r="A41" s="546" t="s">
        <v>103</v>
      </c>
      <c r="B41" s="747" t="s">
        <v>131</v>
      </c>
      <c r="C41" s="747"/>
      <c r="D41" s="506"/>
      <c r="E41" s="507"/>
      <c r="F41" s="498">
        <f t="shared" si="3"/>
        <v>0</v>
      </c>
      <c r="G41" s="508"/>
      <c r="H41" s="508"/>
      <c r="I41" s="499">
        <f t="shared" si="0"/>
        <v>0</v>
      </c>
    </row>
    <row r="42" spans="1:9" ht="13.5" thickBot="1">
      <c r="A42" s="754"/>
      <c r="B42" s="503" t="s">
        <v>101</v>
      </c>
      <c r="C42" s="504" t="s">
        <v>132</v>
      </c>
      <c r="D42" s="504"/>
      <c r="E42" s="505"/>
      <c r="F42" s="498">
        <f t="shared" si="3"/>
        <v>0</v>
      </c>
      <c r="G42" s="508"/>
      <c r="H42" s="508"/>
      <c r="I42" s="499">
        <f t="shared" si="0"/>
        <v>0</v>
      </c>
    </row>
    <row r="43" spans="1:9" ht="13.5" thickBot="1">
      <c r="A43" s="755"/>
      <c r="B43" s="503" t="s">
        <v>103</v>
      </c>
      <c r="C43" s="504" t="s">
        <v>133</v>
      </c>
      <c r="D43" s="504"/>
      <c r="E43" s="505"/>
      <c r="F43" s="498">
        <f t="shared" si="3"/>
        <v>0</v>
      </c>
      <c r="G43" s="508"/>
      <c r="H43" s="508"/>
      <c r="I43" s="499">
        <f t="shared" si="0"/>
        <v>0</v>
      </c>
    </row>
    <row r="44" spans="1:9" ht="13.5" thickBot="1">
      <c r="A44" s="547"/>
      <c r="B44" s="548" t="s">
        <v>105</v>
      </c>
      <c r="C44" s="549" t="s">
        <v>134</v>
      </c>
      <c r="D44" s="549"/>
      <c r="E44" s="517">
        <v>3746868</v>
      </c>
      <c r="F44" s="498">
        <f t="shared" si="3"/>
        <v>3746868</v>
      </c>
      <c r="G44" s="537"/>
      <c r="H44" s="537">
        <v>3746868</v>
      </c>
      <c r="I44" s="499">
        <f t="shared" si="0"/>
        <v>3746868</v>
      </c>
    </row>
    <row r="45" spans="1:9" ht="13.5" thickBot="1">
      <c r="A45" s="538"/>
      <c r="B45" s="756" t="s">
        <v>135</v>
      </c>
      <c r="C45" s="757"/>
      <c r="D45" s="550"/>
      <c r="E45" s="551"/>
      <c r="F45" s="540">
        <f t="shared" si="3"/>
        <v>0</v>
      </c>
      <c r="G45" s="541"/>
      <c r="H45" s="542"/>
      <c r="I45" s="499">
        <f t="shared" si="0"/>
        <v>0</v>
      </c>
    </row>
    <row r="46" spans="1:9" ht="13.5" thickBot="1">
      <c r="A46" s="552"/>
      <c r="B46" s="750" t="s">
        <v>136</v>
      </c>
      <c r="C46" s="750"/>
      <c r="D46" s="553">
        <f>SUM(D37)</f>
        <v>9146014</v>
      </c>
      <c r="E46" s="554">
        <v>167907622</v>
      </c>
      <c r="F46" s="555">
        <f t="shared" si="3"/>
        <v>177053636</v>
      </c>
      <c r="G46" s="556">
        <v>9454323</v>
      </c>
      <c r="H46" s="556">
        <v>182233040</v>
      </c>
      <c r="I46" s="499">
        <f t="shared" si="0"/>
        <v>191687363</v>
      </c>
    </row>
    <row r="47" spans="1:9" ht="13.5" thickBot="1">
      <c r="A47" s="486"/>
      <c r="B47" s="486"/>
      <c r="C47" s="483"/>
      <c r="D47" s="483"/>
      <c r="E47" s="488"/>
      <c r="F47" s="522">
        <f t="shared" si="3"/>
        <v>0</v>
      </c>
      <c r="G47" s="557"/>
      <c r="H47" s="557"/>
      <c r="I47" s="499">
        <f t="shared" si="0"/>
        <v>0</v>
      </c>
    </row>
    <row r="48" spans="1:9" ht="13.5" thickBot="1">
      <c r="A48" s="558" t="s">
        <v>101</v>
      </c>
      <c r="B48" s="772" t="s">
        <v>137</v>
      </c>
      <c r="C48" s="772"/>
      <c r="D48" s="559">
        <v>9146014</v>
      </c>
      <c r="E48" s="560">
        <v>107994087</v>
      </c>
      <c r="F48" s="498">
        <f t="shared" si="3"/>
        <v>117140101</v>
      </c>
      <c r="G48" s="499">
        <v>9454323</v>
      </c>
      <c r="H48" s="499">
        <v>122214730</v>
      </c>
      <c r="I48" s="499">
        <f t="shared" si="0"/>
        <v>131669053</v>
      </c>
    </row>
    <row r="49" spans="1:9" ht="13.5" thickBot="1">
      <c r="A49" s="561" t="s">
        <v>103</v>
      </c>
      <c r="B49" s="748" t="s">
        <v>138</v>
      </c>
      <c r="C49" s="748"/>
      <c r="D49" s="516"/>
      <c r="E49" s="562">
        <v>59913535</v>
      </c>
      <c r="F49" s="518">
        <f t="shared" si="3"/>
        <v>59913535</v>
      </c>
      <c r="G49" s="563"/>
      <c r="H49" s="563">
        <v>60018310</v>
      </c>
      <c r="I49" s="499">
        <f t="shared" si="0"/>
        <v>60018310</v>
      </c>
    </row>
    <row r="50" spans="1:9" ht="13.5" thickBot="1">
      <c r="A50" s="564"/>
      <c r="B50" s="750" t="s">
        <v>136</v>
      </c>
      <c r="C50" s="750"/>
      <c r="D50" s="553">
        <v>9146014</v>
      </c>
      <c r="E50" s="565">
        <v>167907622</v>
      </c>
      <c r="F50" s="555">
        <f t="shared" si="3"/>
        <v>177053636</v>
      </c>
      <c r="G50" s="566">
        <v>9454323</v>
      </c>
      <c r="H50" s="566">
        <v>182233040</v>
      </c>
      <c r="I50" s="499">
        <f t="shared" si="0"/>
        <v>191687363</v>
      </c>
    </row>
    <row r="51" spans="1:9" ht="12.75">
      <c r="A51" s="486"/>
      <c r="B51" s="486"/>
      <c r="C51" s="483"/>
      <c r="D51" s="483"/>
      <c r="E51" s="488"/>
      <c r="F51" s="488"/>
      <c r="G51" s="483"/>
      <c r="H51" s="483"/>
      <c r="I51" s="483"/>
    </row>
  </sheetData>
  <sheetProtection/>
  <mergeCells count="39">
    <mergeCell ref="B48:C48"/>
    <mergeCell ref="B49:C49"/>
    <mergeCell ref="B29:C29"/>
    <mergeCell ref="A32:C32"/>
    <mergeCell ref="B33:C33"/>
    <mergeCell ref="A34:A36"/>
    <mergeCell ref="A4:F4"/>
    <mergeCell ref="C5:F5"/>
    <mergeCell ref="A1:F2"/>
    <mergeCell ref="B46:C46"/>
    <mergeCell ref="B19:C19"/>
    <mergeCell ref="A20:C20"/>
    <mergeCell ref="B21:C21"/>
    <mergeCell ref="B34:C34"/>
    <mergeCell ref="B22:C22"/>
    <mergeCell ref="B23:C23"/>
    <mergeCell ref="B50:C50"/>
    <mergeCell ref="A3:F3"/>
    <mergeCell ref="C6:E6"/>
    <mergeCell ref="B37:C37"/>
    <mergeCell ref="B38:C38"/>
    <mergeCell ref="A39:A40"/>
    <mergeCell ref="B41:C41"/>
    <mergeCell ref="A42:A43"/>
    <mergeCell ref="B45:C45"/>
    <mergeCell ref="A29:A31"/>
    <mergeCell ref="A12:A17"/>
    <mergeCell ref="B12:C12"/>
    <mergeCell ref="B18:C18"/>
    <mergeCell ref="B24:C24"/>
    <mergeCell ref="A25:C25"/>
    <mergeCell ref="A26:A28"/>
    <mergeCell ref="B26:C26"/>
    <mergeCell ref="A8:C10"/>
    <mergeCell ref="D8:F8"/>
    <mergeCell ref="G8:I8"/>
    <mergeCell ref="F9:F10"/>
    <mergeCell ref="I9:I10"/>
    <mergeCell ref="A11:C1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view="pageLayout" workbookViewId="0" topLeftCell="A1">
      <selection activeCell="E4" sqref="E4"/>
    </sheetView>
  </sheetViews>
  <sheetFormatPr defaultColWidth="9.140625" defaultRowHeight="15.75" customHeight="1"/>
  <cols>
    <col min="1" max="2" width="3.7109375" style="68" customWidth="1"/>
    <col min="3" max="3" width="39.57421875" style="63" customWidth="1"/>
    <col min="4" max="4" width="11.421875" style="63" customWidth="1"/>
    <col min="5" max="5" width="12.8515625" style="65" customWidth="1"/>
    <col min="6" max="6" width="11.00390625" style="65" customWidth="1"/>
    <col min="7" max="7" width="11.57421875" style="65" customWidth="1"/>
    <col min="8" max="8" width="12.8515625" style="63" customWidth="1"/>
    <col min="9" max="9" width="16.140625" style="63" customWidth="1"/>
    <col min="10" max="10" width="11.28125" style="63" customWidth="1"/>
    <col min="11" max="11" width="13.57421875" style="63" customWidth="1"/>
    <col min="12" max="12" width="12.140625" style="63" customWidth="1"/>
    <col min="13" max="13" width="11.8515625" style="63" customWidth="1"/>
    <col min="14" max="16384" width="9.140625" style="63" customWidth="1"/>
  </cols>
  <sheetData>
    <row r="1" spans="1:11" ht="15.75" customHeight="1">
      <c r="A1" s="807" t="s">
        <v>400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</row>
    <row r="2" spans="1:11" ht="15.75" customHeight="1">
      <c r="A2" s="808"/>
      <c r="B2" s="808"/>
      <c r="C2" s="808"/>
      <c r="D2" s="808"/>
      <c r="E2" s="808"/>
      <c r="F2" s="808"/>
      <c r="G2" s="808"/>
      <c r="H2" s="808"/>
      <c r="I2" s="808"/>
      <c r="J2" s="808"/>
      <c r="K2" s="808"/>
    </row>
    <row r="3" spans="1:11" ht="22.5" customHeight="1">
      <c r="A3" s="808"/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14" ht="15.75" customHeight="1">
      <c r="A4" s="568" t="s">
        <v>269</v>
      </c>
      <c r="B4" s="568"/>
      <c r="C4" s="568"/>
      <c r="D4" s="568"/>
      <c r="E4" s="568"/>
      <c r="F4" s="568"/>
      <c r="G4" s="568"/>
      <c r="H4" s="569"/>
      <c r="I4" s="569"/>
      <c r="J4" s="569"/>
      <c r="K4" s="569"/>
      <c r="L4" s="569"/>
      <c r="M4" s="569"/>
      <c r="N4" s="569"/>
    </row>
    <row r="5" spans="1:14" ht="15.75" customHeight="1">
      <c r="A5" s="568" t="s">
        <v>270</v>
      </c>
      <c r="B5" s="568"/>
      <c r="C5" s="568"/>
      <c r="D5" s="568"/>
      <c r="E5" s="568"/>
      <c r="F5" s="568"/>
      <c r="G5" s="568"/>
      <c r="H5" s="569"/>
      <c r="I5" s="569"/>
      <c r="J5" s="569"/>
      <c r="K5" s="569"/>
      <c r="L5" s="569"/>
      <c r="M5" s="569"/>
      <c r="N5" s="569"/>
    </row>
    <row r="6" spans="1:6" ht="15.75" customHeight="1">
      <c r="A6" s="62"/>
      <c r="B6" s="62"/>
      <c r="C6" s="62"/>
      <c r="D6" s="62"/>
      <c r="E6" s="64"/>
      <c r="F6" s="64"/>
    </row>
    <row r="7" spans="1:13" ht="15.75" customHeight="1">
      <c r="A7" s="62"/>
      <c r="B7" s="62"/>
      <c r="C7" s="62"/>
      <c r="D7" s="62"/>
      <c r="E7" s="64"/>
      <c r="F7" s="64"/>
      <c r="G7" s="66" t="s">
        <v>281</v>
      </c>
      <c r="M7" s="67" t="s">
        <v>281</v>
      </c>
    </row>
    <row r="8" spans="5:13" ht="9" customHeight="1" thickBot="1">
      <c r="E8" s="69"/>
      <c r="F8" s="69"/>
      <c r="I8" s="70"/>
      <c r="J8" s="70"/>
      <c r="K8" s="70"/>
      <c r="L8" s="70"/>
      <c r="M8" s="70"/>
    </row>
    <row r="9" spans="1:13" ht="21" customHeight="1">
      <c r="A9" s="825" t="s">
        <v>58</v>
      </c>
      <c r="B9" s="826"/>
      <c r="C9" s="827"/>
      <c r="D9" s="823" t="s">
        <v>257</v>
      </c>
      <c r="E9" s="824"/>
      <c r="F9" s="824"/>
      <c r="G9" s="824"/>
      <c r="H9" s="820" t="s">
        <v>94</v>
      </c>
      <c r="I9" s="809" t="s">
        <v>258</v>
      </c>
      <c r="J9" s="810"/>
      <c r="K9" s="810"/>
      <c r="L9" s="811"/>
      <c r="M9" s="815" t="s">
        <v>94</v>
      </c>
    </row>
    <row r="10" spans="1:13" ht="39.75" customHeight="1">
      <c r="A10" s="828"/>
      <c r="B10" s="829"/>
      <c r="C10" s="830"/>
      <c r="D10" s="71" t="s">
        <v>95</v>
      </c>
      <c r="E10" s="72" t="s">
        <v>96</v>
      </c>
      <c r="F10" s="73" t="s">
        <v>92</v>
      </c>
      <c r="G10" s="71" t="s">
        <v>97</v>
      </c>
      <c r="H10" s="821"/>
      <c r="I10" s="74" t="s">
        <v>95</v>
      </c>
      <c r="J10" s="75" t="s">
        <v>96</v>
      </c>
      <c r="K10" s="75" t="s">
        <v>92</v>
      </c>
      <c r="L10" s="75" t="s">
        <v>97</v>
      </c>
      <c r="M10" s="816"/>
    </row>
    <row r="11" spans="1:13" ht="30" customHeight="1" thickBot="1">
      <c r="A11" s="831"/>
      <c r="B11" s="832"/>
      <c r="C11" s="833"/>
      <c r="D11" s="76" t="s">
        <v>98</v>
      </c>
      <c r="E11" s="817" t="s">
        <v>99</v>
      </c>
      <c r="F11" s="818"/>
      <c r="G11" s="819"/>
      <c r="H11" s="822"/>
      <c r="I11" s="77" t="s">
        <v>98</v>
      </c>
      <c r="J11" s="812" t="s">
        <v>99</v>
      </c>
      <c r="K11" s="813"/>
      <c r="L11" s="814"/>
      <c r="M11" s="816"/>
    </row>
    <row r="12" spans="1:13" ht="15.75" customHeight="1" thickBot="1">
      <c r="A12" s="778" t="s">
        <v>100</v>
      </c>
      <c r="B12" s="779"/>
      <c r="C12" s="779"/>
      <c r="D12" s="78">
        <v>9146014</v>
      </c>
      <c r="E12" s="79">
        <f>SUM(E13,E19,E20)</f>
        <v>77895219</v>
      </c>
      <c r="F12" s="79">
        <v>37869634</v>
      </c>
      <c r="G12" s="80">
        <v>22019643</v>
      </c>
      <c r="H12" s="67">
        <f>SUM(D12:G12)</f>
        <v>146930510</v>
      </c>
      <c r="I12" s="93">
        <v>9454323</v>
      </c>
      <c r="J12" s="93">
        <f>SUM(J13,J19,J20,)</f>
        <v>95882862</v>
      </c>
      <c r="K12" s="93">
        <v>38184594</v>
      </c>
      <c r="L12" s="94">
        <v>22215350</v>
      </c>
      <c r="M12" s="84">
        <f>SUM(I12:L12)</f>
        <v>165737129</v>
      </c>
    </row>
    <row r="13" spans="1:13" ht="15.75" customHeight="1" thickBot="1">
      <c r="A13" s="776" t="s">
        <v>101</v>
      </c>
      <c r="B13" s="785" t="s">
        <v>100</v>
      </c>
      <c r="C13" s="785"/>
      <c r="D13" s="86">
        <f aca="true" t="shared" si="0" ref="D13:L13">SUM(D14:D16)</f>
        <v>9146014</v>
      </c>
      <c r="E13" s="478">
        <f>SUM(E14:E18)</f>
        <v>64618087</v>
      </c>
      <c r="F13" s="471">
        <f t="shared" si="0"/>
        <v>37869634</v>
      </c>
      <c r="G13" s="471">
        <f t="shared" si="0"/>
        <v>22019643</v>
      </c>
      <c r="H13" s="67">
        <f aca="true" t="shared" si="1" ref="H13:H48">SUM(D13:G13)</f>
        <v>133653378</v>
      </c>
      <c r="I13" s="471">
        <f t="shared" si="0"/>
        <v>9454323</v>
      </c>
      <c r="J13" s="471">
        <f>SUM(J14:J16,J18)</f>
        <v>83285851</v>
      </c>
      <c r="K13" s="471">
        <f t="shared" si="0"/>
        <v>38184594</v>
      </c>
      <c r="L13" s="471">
        <f t="shared" si="0"/>
        <v>22215350</v>
      </c>
      <c r="M13" s="84">
        <f aca="true" t="shared" si="2" ref="M13:M51">SUM(I13:L13)</f>
        <v>153140118</v>
      </c>
    </row>
    <row r="14" spans="1:13" ht="15.75" customHeight="1" thickBot="1">
      <c r="A14" s="776"/>
      <c r="B14" s="88" t="s">
        <v>101</v>
      </c>
      <c r="C14" s="89" t="s">
        <v>102</v>
      </c>
      <c r="D14" s="89">
        <v>6109519</v>
      </c>
      <c r="E14" s="90">
        <v>10851437</v>
      </c>
      <c r="F14" s="90">
        <v>29561850</v>
      </c>
      <c r="G14" s="87">
        <v>15451538</v>
      </c>
      <c r="H14" s="67">
        <f t="shared" si="1"/>
        <v>61974344</v>
      </c>
      <c r="I14" s="82">
        <v>6352319</v>
      </c>
      <c r="J14" s="82">
        <v>25988087</v>
      </c>
      <c r="K14" s="82">
        <v>29063850</v>
      </c>
      <c r="L14" s="83">
        <v>15605638</v>
      </c>
      <c r="M14" s="84">
        <f t="shared" si="2"/>
        <v>77009894</v>
      </c>
    </row>
    <row r="15" spans="1:13" ht="15.75" customHeight="1" thickBot="1">
      <c r="A15" s="776"/>
      <c r="B15" s="88" t="s">
        <v>103</v>
      </c>
      <c r="C15" s="89" t="s">
        <v>104</v>
      </c>
      <c r="D15" s="89">
        <v>1649570</v>
      </c>
      <c r="E15" s="90">
        <v>2441713</v>
      </c>
      <c r="F15" s="90">
        <v>7136697</v>
      </c>
      <c r="G15" s="87">
        <v>3988855</v>
      </c>
      <c r="H15" s="67">
        <f t="shared" si="1"/>
        <v>15216835</v>
      </c>
      <c r="I15" s="82">
        <v>1715079</v>
      </c>
      <c r="J15" s="82">
        <v>4498297</v>
      </c>
      <c r="K15" s="82">
        <v>7203657</v>
      </c>
      <c r="L15" s="83">
        <v>4030462</v>
      </c>
      <c r="M15" s="84">
        <f t="shared" si="2"/>
        <v>17447495</v>
      </c>
    </row>
    <row r="16" spans="1:13" ht="15.75" customHeight="1" thickBot="1">
      <c r="A16" s="776"/>
      <c r="B16" s="88" t="s">
        <v>105</v>
      </c>
      <c r="C16" s="89" t="s">
        <v>106</v>
      </c>
      <c r="D16" s="89">
        <v>1386925</v>
      </c>
      <c r="E16" s="90">
        <v>36710912</v>
      </c>
      <c r="F16" s="90">
        <v>1171087</v>
      </c>
      <c r="G16" s="87">
        <v>2579250</v>
      </c>
      <c r="H16" s="67">
        <f t="shared" si="1"/>
        <v>41848174</v>
      </c>
      <c r="I16" s="82">
        <v>1386925</v>
      </c>
      <c r="J16" s="82">
        <v>44563157</v>
      </c>
      <c r="K16" s="82">
        <v>1917087</v>
      </c>
      <c r="L16" s="83">
        <v>2579250</v>
      </c>
      <c r="M16" s="84">
        <f t="shared" si="2"/>
        <v>50446419</v>
      </c>
    </row>
    <row r="17" spans="1:13" ht="15.75" customHeight="1" thickBot="1">
      <c r="A17" s="776"/>
      <c r="B17" s="88" t="s">
        <v>107</v>
      </c>
      <c r="C17" s="89" t="s">
        <v>108</v>
      </c>
      <c r="D17" s="89"/>
      <c r="E17" s="90">
        <v>0</v>
      </c>
      <c r="F17" s="90">
        <v>0</v>
      </c>
      <c r="G17" s="87">
        <f>SUM(D17:F17)</f>
        <v>0</v>
      </c>
      <c r="H17" s="67">
        <f t="shared" si="1"/>
        <v>0</v>
      </c>
      <c r="I17" s="82">
        <v>0</v>
      </c>
      <c r="J17" s="82">
        <v>0</v>
      </c>
      <c r="K17" s="82">
        <v>0</v>
      </c>
      <c r="L17" s="83">
        <v>0</v>
      </c>
      <c r="M17" s="84">
        <f t="shared" si="2"/>
        <v>0</v>
      </c>
    </row>
    <row r="18" spans="1:13" ht="15.75" customHeight="1" thickBot="1">
      <c r="A18" s="776"/>
      <c r="B18" s="88" t="s">
        <v>109</v>
      </c>
      <c r="C18" s="89" t="s">
        <v>110</v>
      </c>
      <c r="D18" s="89"/>
      <c r="E18" s="90">
        <v>14614025</v>
      </c>
      <c r="F18" s="90">
        <v>0</v>
      </c>
      <c r="G18" s="87"/>
      <c r="H18" s="67">
        <f t="shared" si="1"/>
        <v>14614025</v>
      </c>
      <c r="I18" s="82">
        <v>0</v>
      </c>
      <c r="J18" s="82">
        <v>8236310</v>
      </c>
      <c r="K18" s="82">
        <v>0</v>
      </c>
      <c r="L18" s="83">
        <v>0</v>
      </c>
      <c r="M18" s="84">
        <f t="shared" si="2"/>
        <v>8236310</v>
      </c>
    </row>
    <row r="19" spans="1:13" s="67" customFormat="1" ht="15.75" customHeight="1" thickBot="1">
      <c r="A19" s="85" t="s">
        <v>103</v>
      </c>
      <c r="B19" s="780" t="s">
        <v>111</v>
      </c>
      <c r="C19" s="780"/>
      <c r="D19" s="91"/>
      <c r="E19" s="92">
        <v>10525732</v>
      </c>
      <c r="F19" s="92">
        <v>0</v>
      </c>
      <c r="G19" s="87"/>
      <c r="H19" s="67">
        <f t="shared" si="1"/>
        <v>10525732</v>
      </c>
      <c r="I19" s="93">
        <v>0</v>
      </c>
      <c r="J19" s="93">
        <v>9845611</v>
      </c>
      <c r="K19" s="93"/>
      <c r="L19" s="94">
        <v>0</v>
      </c>
      <c r="M19" s="84">
        <f t="shared" si="2"/>
        <v>9845611</v>
      </c>
    </row>
    <row r="20" spans="1:13" s="67" customFormat="1" ht="15.75" customHeight="1" thickBot="1">
      <c r="A20" s="95" t="s">
        <v>105</v>
      </c>
      <c r="B20" s="781" t="s">
        <v>112</v>
      </c>
      <c r="C20" s="781"/>
      <c r="D20" s="476"/>
      <c r="E20" s="477">
        <v>2751400</v>
      </c>
      <c r="F20" s="477"/>
      <c r="G20" s="87"/>
      <c r="H20" s="67">
        <f t="shared" si="1"/>
        <v>2751400</v>
      </c>
      <c r="I20" s="96">
        <v>0</v>
      </c>
      <c r="J20" s="96">
        <v>2751400</v>
      </c>
      <c r="K20" s="96">
        <v>0</v>
      </c>
      <c r="L20" s="81">
        <v>0</v>
      </c>
      <c r="M20" s="84">
        <f t="shared" si="2"/>
        <v>2751400</v>
      </c>
    </row>
    <row r="21" spans="1:13" s="67" customFormat="1" ht="15.75" customHeight="1" thickBot="1">
      <c r="A21" s="782" t="s">
        <v>113</v>
      </c>
      <c r="B21" s="783"/>
      <c r="C21" s="784"/>
      <c r="D21" s="98">
        <f>SUM(D22:D24)</f>
        <v>0</v>
      </c>
      <c r="E21" s="99">
        <v>59913535</v>
      </c>
      <c r="F21" s="99">
        <f>SUM(F22:F24)</f>
        <v>0</v>
      </c>
      <c r="G21" s="87"/>
      <c r="H21" s="67">
        <f t="shared" si="1"/>
        <v>59913535</v>
      </c>
      <c r="I21" s="100">
        <v>0</v>
      </c>
      <c r="J21" s="100">
        <v>60018310</v>
      </c>
      <c r="K21" s="100">
        <v>0</v>
      </c>
      <c r="L21" s="101">
        <v>0</v>
      </c>
      <c r="M21" s="84">
        <f t="shared" si="2"/>
        <v>60018310</v>
      </c>
    </row>
    <row r="22" spans="1:13" ht="20.25" customHeight="1" thickBot="1">
      <c r="A22" s="102" t="s">
        <v>101</v>
      </c>
      <c r="B22" s="804" t="s">
        <v>114</v>
      </c>
      <c r="C22" s="804"/>
      <c r="D22" s="89"/>
      <c r="E22" s="90">
        <v>18000000</v>
      </c>
      <c r="F22" s="90">
        <v>0</v>
      </c>
      <c r="G22" s="87"/>
      <c r="H22" s="67">
        <f t="shared" si="1"/>
        <v>18000000</v>
      </c>
      <c r="I22" s="82">
        <v>0</v>
      </c>
      <c r="J22" s="82">
        <v>18000000</v>
      </c>
      <c r="K22" s="82">
        <v>0</v>
      </c>
      <c r="L22" s="83">
        <v>0</v>
      </c>
      <c r="M22" s="84">
        <f t="shared" si="2"/>
        <v>18000000</v>
      </c>
    </row>
    <row r="23" spans="1:13" ht="15.75" customHeight="1" thickBot="1">
      <c r="A23" s="102" t="s">
        <v>103</v>
      </c>
      <c r="B23" s="805" t="s">
        <v>259</v>
      </c>
      <c r="C23" s="806"/>
      <c r="D23" s="103"/>
      <c r="E23" s="90">
        <v>41913535</v>
      </c>
      <c r="F23" s="90">
        <v>0</v>
      </c>
      <c r="G23" s="87"/>
      <c r="H23" s="67">
        <f t="shared" si="1"/>
        <v>41913535</v>
      </c>
      <c r="I23" s="82"/>
      <c r="J23" s="82">
        <v>42018310</v>
      </c>
      <c r="K23" s="82">
        <v>0</v>
      </c>
      <c r="L23" s="83">
        <v>0</v>
      </c>
      <c r="M23" s="84">
        <f t="shared" si="2"/>
        <v>42018310</v>
      </c>
    </row>
    <row r="24" spans="1:13" ht="15.75" customHeight="1" thickBot="1">
      <c r="A24" s="104" t="s">
        <v>105</v>
      </c>
      <c r="B24" s="786" t="s">
        <v>116</v>
      </c>
      <c r="C24" s="786"/>
      <c r="D24" s="105"/>
      <c r="E24" s="106">
        <v>0</v>
      </c>
      <c r="F24" s="106">
        <v>0</v>
      </c>
      <c r="G24" s="87"/>
      <c r="H24" s="67">
        <f t="shared" si="1"/>
        <v>0</v>
      </c>
      <c r="I24" s="107"/>
      <c r="J24" s="107">
        <v>0</v>
      </c>
      <c r="K24" s="107">
        <v>0</v>
      </c>
      <c r="L24" s="108">
        <v>0</v>
      </c>
      <c r="M24" s="84">
        <f t="shared" si="2"/>
        <v>0</v>
      </c>
    </row>
    <row r="25" spans="1:13" ht="18" customHeight="1" thickBot="1">
      <c r="A25" s="778" t="s">
        <v>117</v>
      </c>
      <c r="B25" s="779"/>
      <c r="C25" s="779"/>
      <c r="D25" s="78"/>
      <c r="E25" s="109"/>
      <c r="F25" s="109"/>
      <c r="G25" s="87"/>
      <c r="H25" s="67">
        <f t="shared" si="1"/>
        <v>0</v>
      </c>
      <c r="I25" s="110"/>
      <c r="J25" s="110">
        <v>0</v>
      </c>
      <c r="K25" s="110">
        <v>0</v>
      </c>
      <c r="L25" s="111">
        <v>0</v>
      </c>
      <c r="M25" s="84">
        <f t="shared" si="2"/>
        <v>0</v>
      </c>
    </row>
    <row r="26" spans="1:13" s="67" customFormat="1" ht="18" customHeight="1" thickBot="1">
      <c r="A26" s="776" t="s">
        <v>101</v>
      </c>
      <c r="B26" s="785" t="s">
        <v>118</v>
      </c>
      <c r="C26" s="797"/>
      <c r="D26" s="112"/>
      <c r="E26" s="93">
        <v>0</v>
      </c>
      <c r="F26" s="93">
        <v>0</v>
      </c>
      <c r="G26" s="87"/>
      <c r="H26" s="67">
        <f t="shared" si="1"/>
        <v>0</v>
      </c>
      <c r="I26" s="93"/>
      <c r="J26" s="93">
        <v>0</v>
      </c>
      <c r="K26" s="93">
        <v>0</v>
      </c>
      <c r="L26" s="94">
        <v>0</v>
      </c>
      <c r="M26" s="84">
        <f t="shared" si="2"/>
        <v>0</v>
      </c>
    </row>
    <row r="27" spans="1:13" ht="18" customHeight="1" thickBot="1">
      <c r="A27" s="776"/>
      <c r="B27" s="88" t="s">
        <v>101</v>
      </c>
      <c r="C27" s="113" t="s">
        <v>119</v>
      </c>
      <c r="D27" s="113"/>
      <c r="E27" s="82">
        <v>0</v>
      </c>
      <c r="F27" s="82">
        <v>0</v>
      </c>
      <c r="G27" s="87"/>
      <c r="H27" s="67">
        <f t="shared" si="1"/>
        <v>0</v>
      </c>
      <c r="I27" s="82"/>
      <c r="J27" s="82">
        <v>0</v>
      </c>
      <c r="K27" s="82">
        <v>0</v>
      </c>
      <c r="L27" s="83">
        <v>0</v>
      </c>
      <c r="M27" s="84">
        <f t="shared" si="2"/>
        <v>0</v>
      </c>
    </row>
    <row r="28" spans="1:13" ht="18" customHeight="1" thickBot="1">
      <c r="A28" s="776"/>
      <c r="B28" s="88" t="s">
        <v>103</v>
      </c>
      <c r="C28" s="113" t="s">
        <v>120</v>
      </c>
      <c r="D28" s="113"/>
      <c r="E28" s="82">
        <v>0</v>
      </c>
      <c r="F28" s="82">
        <v>0</v>
      </c>
      <c r="G28" s="87"/>
      <c r="H28" s="67">
        <f t="shared" si="1"/>
        <v>0</v>
      </c>
      <c r="I28" s="82"/>
      <c r="J28" s="82">
        <v>0</v>
      </c>
      <c r="K28" s="82">
        <v>0</v>
      </c>
      <c r="L28" s="83">
        <v>0</v>
      </c>
      <c r="M28" s="84">
        <f t="shared" si="2"/>
        <v>0</v>
      </c>
    </row>
    <row r="29" spans="1:13" s="67" customFormat="1" ht="18" customHeight="1" thickBot="1">
      <c r="A29" s="776" t="s">
        <v>103</v>
      </c>
      <c r="B29" s="785" t="s">
        <v>121</v>
      </c>
      <c r="C29" s="797"/>
      <c r="D29" s="112"/>
      <c r="E29" s="92">
        <v>0</v>
      </c>
      <c r="F29" s="92">
        <v>0</v>
      </c>
      <c r="G29" s="87"/>
      <c r="H29" s="67">
        <f t="shared" si="1"/>
        <v>0</v>
      </c>
      <c r="I29" s="93"/>
      <c r="J29" s="93">
        <v>0</v>
      </c>
      <c r="K29" s="93">
        <v>0</v>
      </c>
      <c r="L29" s="94">
        <v>0</v>
      </c>
      <c r="M29" s="84">
        <f t="shared" si="2"/>
        <v>0</v>
      </c>
    </row>
    <row r="30" spans="1:13" ht="15.75" customHeight="1" thickBot="1">
      <c r="A30" s="776"/>
      <c r="B30" s="88" t="s">
        <v>101</v>
      </c>
      <c r="C30" s="113" t="s">
        <v>119</v>
      </c>
      <c r="D30" s="113"/>
      <c r="E30" s="90">
        <v>0</v>
      </c>
      <c r="F30" s="90">
        <v>0</v>
      </c>
      <c r="G30" s="87"/>
      <c r="H30" s="67">
        <f t="shared" si="1"/>
        <v>0</v>
      </c>
      <c r="I30" s="82"/>
      <c r="J30" s="82">
        <v>0</v>
      </c>
      <c r="K30" s="82">
        <v>0</v>
      </c>
      <c r="L30" s="83">
        <v>0</v>
      </c>
      <c r="M30" s="84">
        <f t="shared" si="2"/>
        <v>0</v>
      </c>
    </row>
    <row r="31" spans="1:15" ht="15.75" customHeight="1" thickBot="1">
      <c r="A31" s="777"/>
      <c r="B31" s="114" t="s">
        <v>103</v>
      </c>
      <c r="C31" s="115" t="s">
        <v>120</v>
      </c>
      <c r="D31" s="115"/>
      <c r="E31" s="116">
        <v>0</v>
      </c>
      <c r="F31" s="116">
        <v>0</v>
      </c>
      <c r="G31" s="87"/>
      <c r="H31" s="67">
        <f t="shared" si="1"/>
        <v>0</v>
      </c>
      <c r="I31" s="107"/>
      <c r="J31" s="107">
        <v>0</v>
      </c>
      <c r="K31" s="107">
        <v>0</v>
      </c>
      <c r="L31" s="108">
        <v>0</v>
      </c>
      <c r="M31" s="84">
        <f t="shared" si="2"/>
        <v>0</v>
      </c>
      <c r="O31" s="117"/>
    </row>
    <row r="32" spans="1:13" s="67" customFormat="1" ht="18" customHeight="1" thickBot="1">
      <c r="A32" s="782" t="s">
        <v>122</v>
      </c>
      <c r="B32" s="783"/>
      <c r="C32" s="784"/>
      <c r="D32" s="97"/>
      <c r="E32" s="118">
        <f>SUM(E33,E34)</f>
        <v>26352000</v>
      </c>
      <c r="F32" s="118">
        <v>0</v>
      </c>
      <c r="G32" s="87"/>
      <c r="H32" s="67">
        <f t="shared" si="1"/>
        <v>26352000</v>
      </c>
      <c r="I32" s="100"/>
      <c r="J32" s="100">
        <v>22585000</v>
      </c>
      <c r="K32" s="100">
        <v>0</v>
      </c>
      <c r="L32" s="101">
        <v>0</v>
      </c>
      <c r="M32" s="84">
        <f t="shared" si="2"/>
        <v>22585000</v>
      </c>
    </row>
    <row r="33" spans="1:13" s="67" customFormat="1" ht="18" customHeight="1" thickBot="1">
      <c r="A33" s="119" t="s">
        <v>101</v>
      </c>
      <c r="B33" s="789" t="s">
        <v>123</v>
      </c>
      <c r="C33" s="790"/>
      <c r="D33" s="98"/>
      <c r="E33" s="120">
        <v>0</v>
      </c>
      <c r="F33" s="120">
        <v>0</v>
      </c>
      <c r="G33" s="87"/>
      <c r="H33" s="67">
        <f t="shared" si="1"/>
        <v>0</v>
      </c>
      <c r="I33" s="93"/>
      <c r="J33" s="93">
        <v>0</v>
      </c>
      <c r="K33" s="93">
        <v>0</v>
      </c>
      <c r="L33" s="94">
        <v>0</v>
      </c>
      <c r="M33" s="84">
        <f t="shared" si="2"/>
        <v>0</v>
      </c>
    </row>
    <row r="34" spans="1:13" s="67" customFormat="1" ht="18" customHeight="1" thickBot="1">
      <c r="A34" s="791" t="s">
        <v>103</v>
      </c>
      <c r="B34" s="789" t="s">
        <v>124</v>
      </c>
      <c r="C34" s="790"/>
      <c r="D34" s="98"/>
      <c r="E34" s="120">
        <v>26352000</v>
      </c>
      <c r="F34" s="120">
        <v>0</v>
      </c>
      <c r="G34" s="87"/>
      <c r="H34" s="67">
        <f t="shared" si="1"/>
        <v>26352000</v>
      </c>
      <c r="I34" s="93"/>
      <c r="J34" s="93">
        <v>22585000</v>
      </c>
      <c r="K34" s="93">
        <v>0</v>
      </c>
      <c r="L34" s="94">
        <v>0</v>
      </c>
      <c r="M34" s="84">
        <f t="shared" si="2"/>
        <v>22585000</v>
      </c>
    </row>
    <row r="35" spans="1:13" ht="18" customHeight="1" thickBot="1">
      <c r="A35" s="792"/>
      <c r="B35" s="121" t="s">
        <v>101</v>
      </c>
      <c r="C35" s="122" t="s">
        <v>125</v>
      </c>
      <c r="D35" s="122"/>
      <c r="E35" s="123">
        <v>26352000</v>
      </c>
      <c r="F35" s="123">
        <v>0</v>
      </c>
      <c r="G35" s="87"/>
      <c r="H35" s="67">
        <f t="shared" si="1"/>
        <v>26352000</v>
      </c>
      <c r="I35" s="82"/>
      <c r="J35" s="82">
        <v>22585000</v>
      </c>
      <c r="K35" s="82">
        <v>0</v>
      </c>
      <c r="L35" s="83">
        <v>0</v>
      </c>
      <c r="M35" s="84">
        <f t="shared" si="2"/>
        <v>22585000</v>
      </c>
    </row>
    <row r="36" spans="1:13" s="67" customFormat="1" ht="18" customHeight="1" thickBot="1">
      <c r="A36" s="793"/>
      <c r="B36" s="124" t="s">
        <v>103</v>
      </c>
      <c r="C36" s="125" t="s">
        <v>126</v>
      </c>
      <c r="D36" s="125"/>
      <c r="E36" s="126">
        <v>0</v>
      </c>
      <c r="F36" s="126">
        <v>0</v>
      </c>
      <c r="G36" s="87"/>
      <c r="H36" s="67">
        <f t="shared" si="1"/>
        <v>0</v>
      </c>
      <c r="I36" s="128"/>
      <c r="J36" s="128">
        <v>0</v>
      </c>
      <c r="K36" s="128">
        <v>0</v>
      </c>
      <c r="L36" s="129">
        <v>0</v>
      </c>
      <c r="M36" s="84">
        <f t="shared" si="2"/>
        <v>0</v>
      </c>
    </row>
    <row r="37" spans="1:13" s="67" customFormat="1" ht="18" customHeight="1" thickBot="1">
      <c r="A37" s="130"/>
      <c r="B37" s="794" t="s">
        <v>127</v>
      </c>
      <c r="C37" s="794"/>
      <c r="D37" s="131">
        <f>SUM(D12,D21,D32)</f>
        <v>9146014</v>
      </c>
      <c r="E37" s="473">
        <f>SUM(E12,E21,E32,)</f>
        <v>164160754</v>
      </c>
      <c r="F37" s="131">
        <f>SUM(F12,F21,F32)</f>
        <v>37869634</v>
      </c>
      <c r="G37" s="87">
        <v>22019643</v>
      </c>
      <c r="H37" s="67">
        <f t="shared" si="1"/>
        <v>233196045</v>
      </c>
      <c r="I37" s="132">
        <v>9454323</v>
      </c>
      <c r="J37" s="132">
        <f>SUM(J12,J21,J32,)</f>
        <v>178486172</v>
      </c>
      <c r="K37" s="132">
        <v>38184594</v>
      </c>
      <c r="L37" s="133">
        <f>SUM(L13)</f>
        <v>22215350</v>
      </c>
      <c r="M37" s="84">
        <f t="shared" si="2"/>
        <v>248340439</v>
      </c>
    </row>
    <row r="38" spans="1:13" s="67" customFormat="1" ht="18" customHeight="1" thickBot="1">
      <c r="A38" s="119">
        <v>1</v>
      </c>
      <c r="B38" s="800" t="s">
        <v>128</v>
      </c>
      <c r="C38" s="800"/>
      <c r="D38" s="134"/>
      <c r="E38" s="120"/>
      <c r="F38" s="120"/>
      <c r="G38" s="87"/>
      <c r="H38" s="67">
        <f t="shared" si="1"/>
        <v>0</v>
      </c>
      <c r="I38" s="100"/>
      <c r="J38" s="100"/>
      <c r="K38" s="100"/>
      <c r="L38" s="101"/>
      <c r="M38" s="84">
        <f t="shared" si="2"/>
        <v>0</v>
      </c>
    </row>
    <row r="39" spans="1:13" s="67" customFormat="1" ht="18" customHeight="1" thickBot="1">
      <c r="A39" s="787"/>
      <c r="B39" s="88" t="s">
        <v>101</v>
      </c>
      <c r="C39" s="83" t="s">
        <v>129</v>
      </c>
      <c r="D39" s="83"/>
      <c r="E39" s="90"/>
      <c r="F39" s="90"/>
      <c r="G39" s="87"/>
      <c r="H39" s="67">
        <f t="shared" si="1"/>
        <v>0</v>
      </c>
      <c r="I39" s="93"/>
      <c r="J39" s="93"/>
      <c r="K39" s="93"/>
      <c r="L39" s="94"/>
      <c r="M39" s="84">
        <f t="shared" si="2"/>
        <v>0</v>
      </c>
    </row>
    <row r="40" spans="1:13" s="67" customFormat="1" ht="18" customHeight="1" thickBot="1">
      <c r="A40" s="788"/>
      <c r="B40" s="88" t="s">
        <v>103</v>
      </c>
      <c r="C40" s="83" t="s">
        <v>130</v>
      </c>
      <c r="D40" s="83"/>
      <c r="E40" s="90"/>
      <c r="F40" s="90"/>
      <c r="G40" s="87"/>
      <c r="H40" s="67">
        <f t="shared" si="1"/>
        <v>0</v>
      </c>
      <c r="I40" s="93"/>
      <c r="J40" s="93"/>
      <c r="K40" s="93"/>
      <c r="L40" s="94"/>
      <c r="M40" s="84">
        <f t="shared" si="2"/>
        <v>0</v>
      </c>
    </row>
    <row r="41" spans="1:13" s="67" customFormat="1" ht="18" customHeight="1" thickBot="1">
      <c r="A41" s="135" t="s">
        <v>103</v>
      </c>
      <c r="B41" s="780" t="s">
        <v>131</v>
      </c>
      <c r="C41" s="780"/>
      <c r="D41" s="91"/>
      <c r="E41" s="92"/>
      <c r="F41" s="92"/>
      <c r="G41" s="87"/>
      <c r="H41" s="67">
        <f t="shared" si="1"/>
        <v>0</v>
      </c>
      <c r="I41" s="93"/>
      <c r="J41" s="93"/>
      <c r="K41" s="93"/>
      <c r="L41" s="94"/>
      <c r="M41" s="84">
        <f t="shared" si="2"/>
        <v>0</v>
      </c>
    </row>
    <row r="42" spans="1:13" s="67" customFormat="1" ht="18" customHeight="1" thickBot="1">
      <c r="A42" s="787"/>
      <c r="B42" s="88" t="s">
        <v>101</v>
      </c>
      <c r="C42" s="89" t="s">
        <v>132</v>
      </c>
      <c r="D42" s="89"/>
      <c r="E42" s="90"/>
      <c r="F42" s="90"/>
      <c r="G42" s="87"/>
      <c r="H42" s="67">
        <f t="shared" si="1"/>
        <v>0</v>
      </c>
      <c r="I42" s="93"/>
      <c r="J42" s="93"/>
      <c r="K42" s="93"/>
      <c r="L42" s="94"/>
      <c r="M42" s="84">
        <f t="shared" si="2"/>
        <v>0</v>
      </c>
    </row>
    <row r="43" spans="1:13" s="67" customFormat="1" ht="18" customHeight="1" thickBot="1">
      <c r="A43" s="788"/>
      <c r="B43" s="88" t="s">
        <v>103</v>
      </c>
      <c r="C43" s="89" t="s">
        <v>133</v>
      </c>
      <c r="D43" s="89"/>
      <c r="E43" s="90"/>
      <c r="F43" s="90"/>
      <c r="G43" s="87"/>
      <c r="H43" s="67">
        <f t="shared" si="1"/>
        <v>0</v>
      </c>
      <c r="I43" s="93"/>
      <c r="J43" s="93"/>
      <c r="K43" s="93"/>
      <c r="L43" s="94"/>
      <c r="M43" s="84">
        <f t="shared" si="2"/>
        <v>0</v>
      </c>
    </row>
    <row r="44" spans="1:13" s="67" customFormat="1" ht="18" customHeight="1" thickBot="1">
      <c r="A44" s="136"/>
      <c r="B44" s="137" t="s">
        <v>105</v>
      </c>
      <c r="C44" s="138" t="s">
        <v>134</v>
      </c>
      <c r="D44" s="138"/>
      <c r="E44" s="106"/>
      <c r="F44" s="106"/>
      <c r="G44" s="87"/>
      <c r="H44" s="67">
        <f t="shared" si="1"/>
        <v>0</v>
      </c>
      <c r="I44" s="128"/>
      <c r="J44" s="128"/>
      <c r="K44" s="128"/>
      <c r="L44" s="129"/>
      <c r="M44" s="84">
        <f t="shared" si="2"/>
        <v>0</v>
      </c>
    </row>
    <row r="45" spans="1:13" s="67" customFormat="1" ht="18" customHeight="1" thickBot="1">
      <c r="A45" s="136" t="s">
        <v>105</v>
      </c>
      <c r="B45" s="802" t="s">
        <v>265</v>
      </c>
      <c r="C45" s="803"/>
      <c r="D45" s="474"/>
      <c r="E45" s="475">
        <v>3746868</v>
      </c>
      <c r="F45" s="475"/>
      <c r="G45" s="87"/>
      <c r="I45" s="472"/>
      <c r="J45" s="472">
        <v>3746868</v>
      </c>
      <c r="K45" s="472"/>
      <c r="L45" s="127"/>
      <c r="M45" s="84">
        <f t="shared" si="2"/>
        <v>3746868</v>
      </c>
    </row>
    <row r="46" spans="1:13" s="67" customFormat="1" ht="18" customHeight="1" thickBot="1">
      <c r="A46" s="130"/>
      <c r="B46" s="798" t="s">
        <v>135</v>
      </c>
      <c r="C46" s="799"/>
      <c r="D46" s="139"/>
      <c r="E46" s="140"/>
      <c r="F46" s="140"/>
      <c r="G46" s="87">
        <f>SUM(D46:F46)</f>
        <v>0</v>
      </c>
      <c r="H46" s="67">
        <f t="shared" si="1"/>
        <v>0</v>
      </c>
      <c r="I46" s="132"/>
      <c r="J46" s="132"/>
      <c r="K46" s="132"/>
      <c r="L46" s="133"/>
      <c r="M46" s="84">
        <f t="shared" si="2"/>
        <v>0</v>
      </c>
    </row>
    <row r="47" spans="1:13" s="67" customFormat="1" ht="21" customHeight="1" thickBot="1">
      <c r="A47" s="141"/>
      <c r="B47" s="795" t="s">
        <v>136</v>
      </c>
      <c r="C47" s="795"/>
      <c r="D47" s="142">
        <f>SUM(D37)</f>
        <v>9146014</v>
      </c>
      <c r="E47" s="479">
        <f>SUM(E37,E45)</f>
        <v>167907622</v>
      </c>
      <c r="F47" s="142">
        <f>SUM(F37)</f>
        <v>37869634</v>
      </c>
      <c r="G47" s="87">
        <v>22019643</v>
      </c>
      <c r="H47" s="67">
        <f t="shared" si="1"/>
        <v>236942913</v>
      </c>
      <c r="I47" s="143">
        <v>9454323</v>
      </c>
      <c r="J47" s="143">
        <f>SUM(J37,J45)</f>
        <v>182233040</v>
      </c>
      <c r="K47" s="143">
        <v>38184594</v>
      </c>
      <c r="L47" s="144">
        <v>22215350</v>
      </c>
      <c r="M47" s="84">
        <f t="shared" si="2"/>
        <v>252087307</v>
      </c>
    </row>
    <row r="48" spans="1:13" ht="15.75" customHeight="1" thickBot="1">
      <c r="A48" s="145"/>
      <c r="B48" s="146"/>
      <c r="C48" s="147"/>
      <c r="D48" s="147"/>
      <c r="E48" s="148"/>
      <c r="F48" s="148"/>
      <c r="G48" s="87">
        <f>SUM(D48:F48)</f>
        <v>0</v>
      </c>
      <c r="H48" s="67">
        <f t="shared" si="1"/>
        <v>0</v>
      </c>
      <c r="I48" s="149"/>
      <c r="J48" s="149"/>
      <c r="K48" s="149"/>
      <c r="L48" s="150">
        <v>0</v>
      </c>
      <c r="M48" s="84">
        <f t="shared" si="2"/>
        <v>0</v>
      </c>
    </row>
    <row r="49" spans="1:13" ht="15.75" customHeight="1" thickBot="1">
      <c r="A49" s="151" t="s">
        <v>101</v>
      </c>
      <c r="B49" s="801" t="s">
        <v>137</v>
      </c>
      <c r="C49" s="801"/>
      <c r="D49" s="152">
        <v>9146014</v>
      </c>
      <c r="E49" s="153">
        <v>107994087</v>
      </c>
      <c r="F49" s="153">
        <v>37869634</v>
      </c>
      <c r="G49" s="481">
        <v>22019643</v>
      </c>
      <c r="H49" s="67">
        <f>SUM(D49:G49)</f>
        <v>177029378</v>
      </c>
      <c r="I49" s="154">
        <v>9454323</v>
      </c>
      <c r="J49" s="154">
        <v>122214730</v>
      </c>
      <c r="K49" s="154">
        <v>38184594</v>
      </c>
      <c r="L49" s="155">
        <v>22215350</v>
      </c>
      <c r="M49" s="84">
        <f t="shared" si="2"/>
        <v>192068997</v>
      </c>
    </row>
    <row r="50" spans="1:13" ht="15.75" customHeight="1" thickBot="1">
      <c r="A50" s="156" t="s">
        <v>103</v>
      </c>
      <c r="B50" s="786" t="s">
        <v>138</v>
      </c>
      <c r="C50" s="786"/>
      <c r="D50" s="105"/>
      <c r="E50" s="106">
        <v>59913535</v>
      </c>
      <c r="F50" s="106"/>
      <c r="G50" s="87"/>
      <c r="H50" s="67">
        <f>SUM(D50:G50)</f>
        <v>59913535</v>
      </c>
      <c r="I50" s="149">
        <v>0</v>
      </c>
      <c r="J50" s="149">
        <v>60018310</v>
      </c>
      <c r="K50" s="149">
        <v>0</v>
      </c>
      <c r="L50" s="150">
        <v>0</v>
      </c>
      <c r="M50" s="84">
        <f t="shared" si="2"/>
        <v>60018310</v>
      </c>
    </row>
    <row r="51" spans="1:13" ht="21" customHeight="1" thickBot="1">
      <c r="A51" s="157"/>
      <c r="B51" s="795" t="s">
        <v>136</v>
      </c>
      <c r="C51" s="796"/>
      <c r="D51" s="158">
        <f>SUM(D49:D50)</f>
        <v>9146014</v>
      </c>
      <c r="E51" s="158">
        <f>SUM(E49:E50)</f>
        <v>167907622</v>
      </c>
      <c r="F51" s="158">
        <f>SUM(F49:F50)</f>
        <v>37869634</v>
      </c>
      <c r="G51" s="87">
        <v>22019643</v>
      </c>
      <c r="H51" s="67">
        <f>SUM(D51:G51)</f>
        <v>236942913</v>
      </c>
      <c r="I51" s="159">
        <v>9454323</v>
      </c>
      <c r="J51" s="143">
        <v>182233040</v>
      </c>
      <c r="K51" s="143">
        <v>38184594</v>
      </c>
      <c r="L51" s="144">
        <v>22215350</v>
      </c>
      <c r="M51" s="84">
        <f t="shared" si="2"/>
        <v>252087307</v>
      </c>
    </row>
  </sheetData>
  <sheetProtection/>
  <mergeCells count="37">
    <mergeCell ref="B24:C24"/>
    <mergeCell ref="B23:C23"/>
    <mergeCell ref="A1:K3"/>
    <mergeCell ref="I9:L9"/>
    <mergeCell ref="J11:L11"/>
    <mergeCell ref="M9:M11"/>
    <mergeCell ref="E11:G11"/>
    <mergeCell ref="H9:H11"/>
    <mergeCell ref="D9:G9"/>
    <mergeCell ref="A9:C11"/>
    <mergeCell ref="B51:C51"/>
    <mergeCell ref="B26:C26"/>
    <mergeCell ref="B29:C29"/>
    <mergeCell ref="B47:C47"/>
    <mergeCell ref="B41:C41"/>
    <mergeCell ref="B46:C46"/>
    <mergeCell ref="B38:C38"/>
    <mergeCell ref="B49:C49"/>
    <mergeCell ref="B45:C45"/>
    <mergeCell ref="A32:C32"/>
    <mergeCell ref="B50:C50"/>
    <mergeCell ref="A42:A43"/>
    <mergeCell ref="B33:C33"/>
    <mergeCell ref="B34:C34"/>
    <mergeCell ref="A34:A36"/>
    <mergeCell ref="A39:A40"/>
    <mergeCell ref="B37:C37"/>
    <mergeCell ref="A29:A31"/>
    <mergeCell ref="A12:C12"/>
    <mergeCell ref="B19:C19"/>
    <mergeCell ref="B20:C20"/>
    <mergeCell ref="A21:C21"/>
    <mergeCell ref="A13:A18"/>
    <mergeCell ref="B13:C13"/>
    <mergeCell ref="B22:C22"/>
    <mergeCell ref="A25:C25"/>
    <mergeCell ref="A26:A28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1">
      <selection activeCell="A6" sqref="A6:C8"/>
    </sheetView>
  </sheetViews>
  <sheetFormatPr defaultColWidth="9.140625" defaultRowHeight="15.75" customHeight="1"/>
  <cols>
    <col min="1" max="2" width="3.7109375" style="163" customWidth="1"/>
    <col min="3" max="3" width="39.57421875" style="161" customWidth="1"/>
    <col min="4" max="4" width="11.421875" style="161" customWidth="1"/>
    <col min="5" max="6" width="11.00390625" style="216" customWidth="1"/>
    <col min="7" max="7" width="13.8515625" style="161" customWidth="1"/>
    <col min="8" max="8" width="19.57421875" style="161" customWidth="1"/>
    <col min="9" max="16384" width="9.140625" style="161" customWidth="1"/>
  </cols>
  <sheetData>
    <row r="1" spans="1:6" ht="65.25" customHeight="1">
      <c r="A1" s="761" t="s">
        <v>399</v>
      </c>
      <c r="B1" s="865"/>
      <c r="C1" s="865"/>
      <c r="D1" s="865"/>
      <c r="E1" s="865"/>
      <c r="F1" s="865"/>
    </row>
    <row r="2" spans="1:6" ht="15.75" customHeight="1">
      <c r="A2" s="865" t="s">
        <v>256</v>
      </c>
      <c r="B2" s="865"/>
      <c r="C2" s="865"/>
      <c r="D2" s="865"/>
      <c r="E2" s="865"/>
      <c r="F2" s="865"/>
    </row>
    <row r="3" spans="1:6" ht="15.75" customHeight="1">
      <c r="A3" s="160"/>
      <c r="B3" s="160"/>
      <c r="C3" s="160"/>
      <c r="D3" s="160"/>
      <c r="E3" s="162"/>
      <c r="F3" s="162"/>
    </row>
    <row r="4" spans="1:6" ht="15.75" customHeight="1">
      <c r="A4" s="160"/>
      <c r="B4" s="160"/>
      <c r="C4" s="865" t="s">
        <v>97</v>
      </c>
      <c r="D4" s="865"/>
      <c r="E4" s="865"/>
      <c r="F4" s="162"/>
    </row>
    <row r="5" spans="5:6" ht="9" customHeight="1" thickBot="1">
      <c r="E5" s="164"/>
      <c r="F5" s="164"/>
    </row>
    <row r="6" spans="1:8" ht="21" customHeight="1" thickBot="1">
      <c r="A6" s="877" t="s">
        <v>58</v>
      </c>
      <c r="B6" s="878"/>
      <c r="C6" s="878"/>
      <c r="D6" s="883" t="s">
        <v>257</v>
      </c>
      <c r="E6" s="884"/>
      <c r="F6" s="885"/>
      <c r="G6" s="909" t="s">
        <v>258</v>
      </c>
      <c r="H6" s="910"/>
    </row>
    <row r="7" spans="1:8" ht="39.75" customHeight="1" thickBot="1">
      <c r="A7" s="879"/>
      <c r="B7" s="880"/>
      <c r="C7" s="880"/>
      <c r="D7" s="871" t="s">
        <v>97</v>
      </c>
      <c r="E7" s="872"/>
      <c r="F7" s="165" t="s">
        <v>139</v>
      </c>
      <c r="G7" s="166" t="s">
        <v>97</v>
      </c>
      <c r="H7" s="911" t="s">
        <v>94</v>
      </c>
    </row>
    <row r="8" spans="1:8" ht="30" customHeight="1" thickBot="1">
      <c r="A8" s="881"/>
      <c r="B8" s="882"/>
      <c r="C8" s="882"/>
      <c r="D8" s="869" t="s">
        <v>99</v>
      </c>
      <c r="E8" s="870"/>
      <c r="F8" s="460"/>
      <c r="G8" s="167" t="s">
        <v>99</v>
      </c>
      <c r="H8" s="911"/>
    </row>
    <row r="9" spans="1:9" ht="15.75" customHeight="1">
      <c r="A9" s="836" t="s">
        <v>100</v>
      </c>
      <c r="B9" s="837"/>
      <c r="C9" s="837"/>
      <c r="D9" s="873">
        <v>22019463</v>
      </c>
      <c r="E9" s="874"/>
      <c r="F9" s="462">
        <v>22019643</v>
      </c>
      <c r="G9" s="457">
        <v>22215350</v>
      </c>
      <c r="H9" s="462">
        <v>22215350</v>
      </c>
      <c r="I9" s="464"/>
    </row>
    <row r="10" spans="1:9" ht="15.75" customHeight="1">
      <c r="A10" s="834" t="s">
        <v>101</v>
      </c>
      <c r="B10" s="849" t="s">
        <v>100</v>
      </c>
      <c r="C10" s="849"/>
      <c r="D10" s="875">
        <f>SUM(D11:D13)</f>
        <v>22019643</v>
      </c>
      <c r="E10" s="876"/>
      <c r="F10" s="462">
        <f>SUM(F11:F13)</f>
        <v>22019643</v>
      </c>
      <c r="G10" s="458">
        <f>SUM(G11:G13)</f>
        <v>22215350</v>
      </c>
      <c r="H10" s="462">
        <f>SUM(H11:H13)</f>
        <v>22215350</v>
      </c>
      <c r="I10" s="464"/>
    </row>
    <row r="11" spans="1:9" ht="15.75" customHeight="1">
      <c r="A11" s="834"/>
      <c r="B11" s="169" t="s">
        <v>101</v>
      </c>
      <c r="C11" s="170" t="s">
        <v>102</v>
      </c>
      <c r="D11" s="886">
        <v>15451538</v>
      </c>
      <c r="E11" s="887"/>
      <c r="F11" s="463">
        <v>15451538</v>
      </c>
      <c r="G11" s="459">
        <v>15605638</v>
      </c>
      <c r="H11" s="463">
        <v>15605638</v>
      </c>
      <c r="I11" s="465"/>
    </row>
    <row r="12" spans="1:9" ht="15.75" customHeight="1">
      <c r="A12" s="834"/>
      <c r="B12" s="169" t="s">
        <v>103</v>
      </c>
      <c r="C12" s="170" t="s">
        <v>104</v>
      </c>
      <c r="D12" s="887">
        <v>3988855</v>
      </c>
      <c r="E12" s="894"/>
      <c r="F12" s="463">
        <v>3988855</v>
      </c>
      <c r="G12" s="459">
        <v>4030462</v>
      </c>
      <c r="H12" s="463">
        <v>4030462</v>
      </c>
      <c r="I12" s="465"/>
    </row>
    <row r="13" spans="1:9" ht="15.75" customHeight="1">
      <c r="A13" s="834"/>
      <c r="B13" s="169" t="s">
        <v>105</v>
      </c>
      <c r="C13" s="170" t="s">
        <v>106</v>
      </c>
      <c r="D13" s="887">
        <v>2579250</v>
      </c>
      <c r="E13" s="894"/>
      <c r="F13" s="463">
        <v>2579250</v>
      </c>
      <c r="G13" s="459">
        <v>2579250</v>
      </c>
      <c r="H13" s="463">
        <v>2579250</v>
      </c>
      <c r="I13" s="465"/>
    </row>
    <row r="14" spans="1:8" ht="15.75" customHeight="1" thickBot="1">
      <c r="A14" s="834"/>
      <c r="B14" s="169" t="s">
        <v>107</v>
      </c>
      <c r="C14" s="170" t="s">
        <v>108</v>
      </c>
      <c r="D14" s="886">
        <v>0</v>
      </c>
      <c r="E14" s="887"/>
      <c r="F14" s="461">
        <v>0</v>
      </c>
      <c r="G14" s="174">
        <v>0</v>
      </c>
      <c r="H14" s="176">
        <v>0</v>
      </c>
    </row>
    <row r="15" spans="1:8" ht="15.75" customHeight="1" thickBot="1">
      <c r="A15" s="834"/>
      <c r="B15" s="169" t="s">
        <v>109</v>
      </c>
      <c r="C15" s="170" t="s">
        <v>110</v>
      </c>
      <c r="D15" s="886">
        <v>0</v>
      </c>
      <c r="E15" s="887"/>
      <c r="F15" s="175">
        <v>0</v>
      </c>
      <c r="G15" s="174">
        <v>0</v>
      </c>
      <c r="H15" s="176">
        <v>0</v>
      </c>
    </row>
    <row r="16" spans="1:8" s="178" customFormat="1" ht="15.75" customHeight="1" thickBot="1">
      <c r="A16" s="168" t="s">
        <v>103</v>
      </c>
      <c r="B16" s="838" t="s">
        <v>111</v>
      </c>
      <c r="C16" s="838"/>
      <c r="D16" s="888">
        <v>0</v>
      </c>
      <c r="E16" s="889"/>
      <c r="F16" s="173">
        <v>0</v>
      </c>
      <c r="G16" s="177">
        <v>0</v>
      </c>
      <c r="H16" s="172">
        <v>0</v>
      </c>
    </row>
    <row r="17" spans="1:8" s="178" customFormat="1" ht="15.75" customHeight="1" thickBot="1">
      <c r="A17" s="179" t="s">
        <v>105</v>
      </c>
      <c r="B17" s="839" t="s">
        <v>112</v>
      </c>
      <c r="C17" s="839"/>
      <c r="D17" s="890"/>
      <c r="E17" s="891"/>
      <c r="F17" s="173"/>
      <c r="G17" s="177">
        <v>0</v>
      </c>
      <c r="H17" s="172">
        <v>0</v>
      </c>
    </row>
    <row r="18" spans="1:8" s="178" customFormat="1" ht="15.75" customHeight="1" thickBot="1">
      <c r="A18" s="840" t="s">
        <v>113</v>
      </c>
      <c r="B18" s="841"/>
      <c r="C18" s="842"/>
      <c r="D18" s="892">
        <f>SUM(D19:D21)</f>
        <v>0</v>
      </c>
      <c r="E18" s="893"/>
      <c r="F18" s="173">
        <v>0</v>
      </c>
      <c r="G18" s="177">
        <v>0</v>
      </c>
      <c r="H18" s="172">
        <v>0</v>
      </c>
    </row>
    <row r="19" spans="1:8" ht="20.25" customHeight="1" thickBot="1">
      <c r="A19" s="180" t="s">
        <v>101</v>
      </c>
      <c r="B19" s="868" t="s">
        <v>114</v>
      </c>
      <c r="C19" s="868"/>
      <c r="D19" s="886">
        <v>0</v>
      </c>
      <c r="E19" s="887"/>
      <c r="F19" s="175">
        <v>0</v>
      </c>
      <c r="G19" s="174">
        <v>0</v>
      </c>
      <c r="H19" s="172">
        <v>0</v>
      </c>
    </row>
    <row r="20" spans="1:8" ht="15.75" customHeight="1" thickBot="1">
      <c r="A20" s="180" t="s">
        <v>103</v>
      </c>
      <c r="B20" s="843" t="s">
        <v>115</v>
      </c>
      <c r="C20" s="844"/>
      <c r="D20" s="886">
        <v>0</v>
      </c>
      <c r="E20" s="887"/>
      <c r="F20" s="175">
        <v>0</v>
      </c>
      <c r="G20" s="174">
        <v>0</v>
      </c>
      <c r="H20" s="172">
        <v>0</v>
      </c>
    </row>
    <row r="21" spans="1:8" ht="15.75" customHeight="1" thickBot="1">
      <c r="A21" s="181" t="s">
        <v>105</v>
      </c>
      <c r="B21" s="845" t="s">
        <v>116</v>
      </c>
      <c r="C21" s="845"/>
      <c r="D21" s="895">
        <v>0</v>
      </c>
      <c r="E21" s="896"/>
      <c r="F21" s="175">
        <v>0</v>
      </c>
      <c r="G21" s="174">
        <v>0</v>
      </c>
      <c r="H21" s="172">
        <v>0</v>
      </c>
    </row>
    <row r="22" spans="1:8" ht="18" customHeight="1" thickBot="1">
      <c r="A22" s="836" t="s">
        <v>117</v>
      </c>
      <c r="B22" s="837"/>
      <c r="C22" s="837"/>
      <c r="D22" s="899">
        <v>0</v>
      </c>
      <c r="E22" s="900"/>
      <c r="F22" s="175">
        <v>0</v>
      </c>
      <c r="G22" s="174">
        <v>0</v>
      </c>
      <c r="H22" s="172">
        <v>0</v>
      </c>
    </row>
    <row r="23" spans="1:8" s="178" customFormat="1" ht="18" customHeight="1" thickBot="1">
      <c r="A23" s="834" t="s">
        <v>101</v>
      </c>
      <c r="B23" s="849" t="s">
        <v>118</v>
      </c>
      <c r="C23" s="850"/>
      <c r="D23" s="901">
        <v>0</v>
      </c>
      <c r="E23" s="902"/>
      <c r="F23" s="173">
        <v>0</v>
      </c>
      <c r="G23" s="177">
        <v>0</v>
      </c>
      <c r="H23" s="172">
        <v>0</v>
      </c>
    </row>
    <row r="24" spans="1:8" ht="18" customHeight="1" thickBot="1">
      <c r="A24" s="834"/>
      <c r="B24" s="169" t="s">
        <v>101</v>
      </c>
      <c r="C24" s="182" t="s">
        <v>119</v>
      </c>
      <c r="D24" s="903">
        <v>0</v>
      </c>
      <c r="E24" s="904"/>
      <c r="F24" s="175">
        <v>0</v>
      </c>
      <c r="G24" s="174">
        <v>0</v>
      </c>
      <c r="H24" s="172">
        <v>0</v>
      </c>
    </row>
    <row r="25" spans="1:8" ht="18" customHeight="1" thickBot="1">
      <c r="A25" s="834"/>
      <c r="B25" s="169" t="s">
        <v>103</v>
      </c>
      <c r="C25" s="182" t="s">
        <v>120</v>
      </c>
      <c r="D25" s="903">
        <v>0</v>
      </c>
      <c r="E25" s="904"/>
      <c r="F25" s="175">
        <v>0</v>
      </c>
      <c r="G25" s="174">
        <v>0</v>
      </c>
      <c r="H25" s="172">
        <v>0</v>
      </c>
    </row>
    <row r="26" spans="1:8" s="178" customFormat="1" ht="18" customHeight="1" thickBot="1">
      <c r="A26" s="834" t="s">
        <v>103</v>
      </c>
      <c r="B26" s="849" t="s">
        <v>121</v>
      </c>
      <c r="C26" s="850"/>
      <c r="D26" s="888">
        <v>0</v>
      </c>
      <c r="E26" s="889"/>
      <c r="F26" s="173">
        <v>0</v>
      </c>
      <c r="G26" s="177">
        <v>0</v>
      </c>
      <c r="H26" s="172">
        <v>0</v>
      </c>
    </row>
    <row r="27" spans="1:8" ht="15.75" customHeight="1" thickBot="1">
      <c r="A27" s="834"/>
      <c r="B27" s="169" t="s">
        <v>101</v>
      </c>
      <c r="C27" s="182" t="s">
        <v>119</v>
      </c>
      <c r="D27" s="886">
        <v>0</v>
      </c>
      <c r="E27" s="887"/>
      <c r="F27" s="175">
        <v>0</v>
      </c>
      <c r="G27" s="174">
        <v>0</v>
      </c>
      <c r="H27" s="172">
        <v>0</v>
      </c>
    </row>
    <row r="28" spans="1:8" ht="15.75" customHeight="1" thickBot="1">
      <c r="A28" s="835"/>
      <c r="B28" s="183" t="s">
        <v>103</v>
      </c>
      <c r="C28" s="184" t="s">
        <v>120</v>
      </c>
      <c r="D28" s="895">
        <v>0</v>
      </c>
      <c r="E28" s="896"/>
      <c r="F28" s="175">
        <v>0</v>
      </c>
      <c r="G28" s="174">
        <v>0</v>
      </c>
      <c r="H28" s="172">
        <v>0</v>
      </c>
    </row>
    <row r="29" spans="1:8" s="178" customFormat="1" ht="18" customHeight="1" thickBot="1">
      <c r="A29" s="840" t="s">
        <v>122</v>
      </c>
      <c r="B29" s="841"/>
      <c r="C29" s="842"/>
      <c r="D29" s="897">
        <v>0</v>
      </c>
      <c r="E29" s="898"/>
      <c r="F29" s="173">
        <v>0</v>
      </c>
      <c r="G29" s="177">
        <v>0</v>
      </c>
      <c r="H29" s="172">
        <v>0</v>
      </c>
    </row>
    <row r="30" spans="1:8" s="178" customFormat="1" ht="18" customHeight="1" thickBot="1">
      <c r="A30" s="185" t="s">
        <v>101</v>
      </c>
      <c r="B30" s="860" t="s">
        <v>123</v>
      </c>
      <c r="C30" s="861"/>
      <c r="D30" s="888">
        <v>0</v>
      </c>
      <c r="E30" s="889"/>
      <c r="F30" s="173">
        <v>0</v>
      </c>
      <c r="G30" s="177">
        <v>0</v>
      </c>
      <c r="H30" s="172">
        <v>0</v>
      </c>
    </row>
    <row r="31" spans="1:8" s="178" customFormat="1" ht="18" customHeight="1" thickBot="1">
      <c r="A31" s="862" t="s">
        <v>103</v>
      </c>
      <c r="B31" s="860" t="s">
        <v>124</v>
      </c>
      <c r="C31" s="861"/>
      <c r="D31" s="888">
        <v>0</v>
      </c>
      <c r="E31" s="889"/>
      <c r="F31" s="173">
        <v>0</v>
      </c>
      <c r="G31" s="177">
        <v>0</v>
      </c>
      <c r="H31" s="172">
        <v>0</v>
      </c>
    </row>
    <row r="32" spans="1:8" ht="18" customHeight="1" thickBot="1">
      <c r="A32" s="863"/>
      <c r="B32" s="186" t="s">
        <v>101</v>
      </c>
      <c r="C32" s="187" t="s">
        <v>125</v>
      </c>
      <c r="D32" s="886">
        <v>0</v>
      </c>
      <c r="E32" s="887"/>
      <c r="F32" s="175">
        <v>0</v>
      </c>
      <c r="G32" s="174">
        <v>0</v>
      </c>
      <c r="H32" s="172">
        <v>0</v>
      </c>
    </row>
    <row r="33" spans="1:8" s="178" customFormat="1" ht="18" customHeight="1" thickBot="1">
      <c r="A33" s="864"/>
      <c r="B33" s="188" t="s">
        <v>103</v>
      </c>
      <c r="C33" s="189" t="s">
        <v>126</v>
      </c>
      <c r="D33" s="905">
        <v>0</v>
      </c>
      <c r="E33" s="906"/>
      <c r="F33" s="173">
        <v>0</v>
      </c>
      <c r="G33" s="177">
        <v>0</v>
      </c>
      <c r="H33" s="172">
        <v>0</v>
      </c>
    </row>
    <row r="34" spans="1:8" s="178" customFormat="1" ht="18" customHeight="1" thickBot="1">
      <c r="A34" s="190"/>
      <c r="B34" s="866" t="s">
        <v>127</v>
      </c>
      <c r="C34" s="867"/>
      <c r="D34" s="907">
        <f>SUM(D9,D18,D29)</f>
        <v>22019463</v>
      </c>
      <c r="E34" s="908"/>
      <c r="F34" s="191">
        <v>22019643</v>
      </c>
      <c r="G34" s="192">
        <v>22215350</v>
      </c>
      <c r="H34" s="193">
        <v>22215330</v>
      </c>
    </row>
    <row r="35" spans="1:8" s="178" customFormat="1" ht="18" customHeight="1" thickBot="1">
      <c r="A35" s="185">
        <v>1</v>
      </c>
      <c r="B35" s="854" t="s">
        <v>128</v>
      </c>
      <c r="C35" s="854"/>
      <c r="D35" s="899">
        <v>0</v>
      </c>
      <c r="E35" s="900"/>
      <c r="F35" s="173">
        <v>0</v>
      </c>
      <c r="G35" s="177">
        <v>0</v>
      </c>
      <c r="H35" s="172">
        <v>0</v>
      </c>
    </row>
    <row r="36" spans="1:8" s="178" customFormat="1" ht="18" customHeight="1" thickBot="1">
      <c r="A36" s="858"/>
      <c r="B36" s="169" t="s">
        <v>101</v>
      </c>
      <c r="C36" s="194" t="s">
        <v>129</v>
      </c>
      <c r="D36" s="875">
        <v>0</v>
      </c>
      <c r="E36" s="876"/>
      <c r="F36" s="173">
        <v>0</v>
      </c>
      <c r="G36" s="177">
        <v>0</v>
      </c>
      <c r="H36" s="172">
        <v>0</v>
      </c>
    </row>
    <row r="37" spans="1:8" s="178" customFormat="1" ht="18" customHeight="1" thickBot="1">
      <c r="A37" s="859"/>
      <c r="B37" s="169" t="s">
        <v>103</v>
      </c>
      <c r="C37" s="194" t="s">
        <v>130</v>
      </c>
      <c r="D37" s="875">
        <v>0</v>
      </c>
      <c r="E37" s="876"/>
      <c r="F37" s="173">
        <v>0</v>
      </c>
      <c r="G37" s="177">
        <v>0</v>
      </c>
      <c r="H37" s="172">
        <v>0</v>
      </c>
    </row>
    <row r="38" spans="1:8" s="178" customFormat="1" ht="18" customHeight="1" thickBot="1">
      <c r="A38" s="195" t="s">
        <v>103</v>
      </c>
      <c r="B38" s="838" t="s">
        <v>131</v>
      </c>
      <c r="C38" s="838"/>
      <c r="D38" s="875">
        <v>0</v>
      </c>
      <c r="E38" s="876"/>
      <c r="F38" s="173">
        <v>0</v>
      </c>
      <c r="G38" s="177">
        <v>0</v>
      </c>
      <c r="H38" s="172">
        <v>0</v>
      </c>
    </row>
    <row r="39" spans="1:8" s="178" customFormat="1" ht="18" customHeight="1" thickBot="1">
      <c r="A39" s="858"/>
      <c r="B39" s="169" t="s">
        <v>101</v>
      </c>
      <c r="C39" s="170" t="s">
        <v>132</v>
      </c>
      <c r="D39" s="875">
        <v>0</v>
      </c>
      <c r="E39" s="876"/>
      <c r="F39" s="173">
        <v>0</v>
      </c>
      <c r="G39" s="177">
        <v>0</v>
      </c>
      <c r="H39" s="172">
        <v>0</v>
      </c>
    </row>
    <row r="40" spans="1:8" s="178" customFormat="1" ht="18" customHeight="1" thickBot="1">
      <c r="A40" s="859"/>
      <c r="B40" s="169" t="s">
        <v>103</v>
      </c>
      <c r="C40" s="170" t="s">
        <v>133</v>
      </c>
      <c r="D40" s="875">
        <v>0</v>
      </c>
      <c r="E40" s="876"/>
      <c r="F40" s="173">
        <v>0</v>
      </c>
      <c r="G40" s="177">
        <v>0</v>
      </c>
      <c r="H40" s="172">
        <v>0</v>
      </c>
    </row>
    <row r="41" spans="1:8" s="178" customFormat="1" ht="18" customHeight="1" thickBot="1">
      <c r="A41" s="196"/>
      <c r="B41" s="197" t="s">
        <v>105</v>
      </c>
      <c r="C41" s="198" t="s">
        <v>134</v>
      </c>
      <c r="D41" s="875">
        <v>0</v>
      </c>
      <c r="E41" s="876"/>
      <c r="F41" s="173">
        <v>0</v>
      </c>
      <c r="G41" s="177">
        <v>0</v>
      </c>
      <c r="H41" s="172">
        <v>0</v>
      </c>
    </row>
    <row r="42" spans="1:8" s="178" customFormat="1" ht="18" customHeight="1" thickBot="1">
      <c r="A42" s="199"/>
      <c r="B42" s="852" t="s">
        <v>135</v>
      </c>
      <c r="C42" s="853"/>
      <c r="D42" s="914">
        <v>0</v>
      </c>
      <c r="E42" s="915"/>
      <c r="F42" s="200">
        <v>0</v>
      </c>
      <c r="G42" s="201">
        <v>0</v>
      </c>
      <c r="H42" s="202">
        <v>0</v>
      </c>
    </row>
    <row r="43" spans="1:8" s="178" customFormat="1" ht="21" customHeight="1" thickBot="1">
      <c r="A43" s="203"/>
      <c r="B43" s="851" t="s">
        <v>136</v>
      </c>
      <c r="C43" s="848"/>
      <c r="D43" s="916">
        <f>SUM(D34)</f>
        <v>22019463</v>
      </c>
      <c r="E43" s="917"/>
      <c r="F43" s="204">
        <v>22019463</v>
      </c>
      <c r="G43" s="204">
        <v>22215350</v>
      </c>
      <c r="H43" s="205">
        <v>22215350</v>
      </c>
    </row>
    <row r="44" spans="1:8" ht="15.75" customHeight="1" thickBot="1">
      <c r="A44" s="206"/>
      <c r="B44" s="207"/>
      <c r="C44" s="857"/>
      <c r="D44" s="857"/>
      <c r="E44" s="857"/>
      <c r="F44" s="208">
        <v>0</v>
      </c>
      <c r="G44" s="171">
        <v>0</v>
      </c>
      <c r="H44" s="176">
        <v>0</v>
      </c>
    </row>
    <row r="45" spans="1:8" ht="15.75" customHeight="1" thickBot="1">
      <c r="A45" s="209" t="s">
        <v>101</v>
      </c>
      <c r="B45" s="855" t="s">
        <v>137</v>
      </c>
      <c r="C45" s="856"/>
      <c r="D45" s="873">
        <v>22019463</v>
      </c>
      <c r="E45" s="874"/>
      <c r="F45" s="173">
        <v>22019643</v>
      </c>
      <c r="G45" s="174">
        <v>22215350</v>
      </c>
      <c r="H45" s="172">
        <v>22215350</v>
      </c>
    </row>
    <row r="46" spans="1:8" ht="15.75" customHeight="1" thickBot="1">
      <c r="A46" s="210" t="s">
        <v>103</v>
      </c>
      <c r="B46" s="845" t="s">
        <v>138</v>
      </c>
      <c r="C46" s="846"/>
      <c r="D46" s="873"/>
      <c r="E46" s="874"/>
      <c r="F46" s="211">
        <v>0</v>
      </c>
      <c r="G46" s="212">
        <v>0</v>
      </c>
      <c r="H46" s="213">
        <v>0</v>
      </c>
    </row>
    <row r="47" spans="1:8" ht="21" customHeight="1" thickBot="1">
      <c r="A47" s="214"/>
      <c r="B47" s="847" t="s">
        <v>136</v>
      </c>
      <c r="C47" s="848"/>
      <c r="D47" s="912">
        <v>220194636</v>
      </c>
      <c r="E47" s="913"/>
      <c r="F47" s="204">
        <v>22019643</v>
      </c>
      <c r="G47" s="215">
        <v>22215350</v>
      </c>
      <c r="H47" s="205">
        <v>22215350</v>
      </c>
    </row>
  </sheetData>
  <sheetProtection/>
  <mergeCells count="76">
    <mergeCell ref="G6:H6"/>
    <mergeCell ref="H7:H8"/>
    <mergeCell ref="D46:E46"/>
    <mergeCell ref="D47:E47"/>
    <mergeCell ref="D41:E41"/>
    <mergeCell ref="D42:E42"/>
    <mergeCell ref="D43:E43"/>
    <mergeCell ref="D45:E45"/>
    <mergeCell ref="D37:E37"/>
    <mergeCell ref="D38:E38"/>
    <mergeCell ref="D39:E39"/>
    <mergeCell ref="D40:E40"/>
    <mergeCell ref="D33:E33"/>
    <mergeCell ref="D34:E34"/>
    <mergeCell ref="D35:E35"/>
    <mergeCell ref="D36:E36"/>
    <mergeCell ref="D30:E30"/>
    <mergeCell ref="D31:E31"/>
    <mergeCell ref="D32:E32"/>
    <mergeCell ref="D26:E26"/>
    <mergeCell ref="D27:E27"/>
    <mergeCell ref="D28:E28"/>
    <mergeCell ref="D19:E19"/>
    <mergeCell ref="D20:E20"/>
    <mergeCell ref="D21:E21"/>
    <mergeCell ref="D29:E29"/>
    <mergeCell ref="D22:E22"/>
    <mergeCell ref="D23:E23"/>
    <mergeCell ref="D24:E24"/>
    <mergeCell ref="D25:E25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1">
      <selection activeCell="A1" sqref="A1:F1"/>
    </sheetView>
  </sheetViews>
  <sheetFormatPr defaultColWidth="9.140625" defaultRowHeight="15.75" customHeight="1"/>
  <cols>
    <col min="1" max="2" width="3.7109375" style="223" customWidth="1"/>
    <col min="3" max="3" width="39.57421875" style="218" customWidth="1"/>
    <col min="4" max="4" width="11.421875" style="218" customWidth="1"/>
    <col min="5" max="6" width="11.00390625" style="220" customWidth="1"/>
    <col min="7" max="7" width="11.57421875" style="220" customWidth="1"/>
    <col min="8" max="8" width="18.57421875" style="218" customWidth="1"/>
    <col min="9" max="9" width="19.8515625" style="218" customWidth="1"/>
    <col min="10" max="16384" width="9.140625" style="218" customWidth="1"/>
  </cols>
  <sheetData>
    <row r="1" spans="1:6" ht="38.25" customHeight="1">
      <c r="A1" s="761" t="s">
        <v>399</v>
      </c>
      <c r="B1" s="865"/>
      <c r="C1" s="865"/>
      <c r="D1" s="865"/>
      <c r="E1" s="865"/>
      <c r="F1" s="865"/>
    </row>
    <row r="2" spans="1:9" ht="38.25" customHeight="1">
      <c r="A2" s="217"/>
      <c r="B2" s="217"/>
      <c r="C2" s="959" t="s">
        <v>140</v>
      </c>
      <c r="D2" s="959"/>
      <c r="E2" s="959"/>
      <c r="F2" s="219"/>
      <c r="G2" s="221" t="s">
        <v>281</v>
      </c>
      <c r="I2" s="222" t="s">
        <v>281</v>
      </c>
    </row>
    <row r="3" spans="5:6" ht="9" customHeight="1" thickBot="1">
      <c r="E3" s="224"/>
      <c r="F3" s="224"/>
    </row>
    <row r="4" spans="1:9" ht="21" customHeight="1">
      <c r="A4" s="966" t="s">
        <v>141</v>
      </c>
      <c r="B4" s="967"/>
      <c r="C4" s="968"/>
      <c r="D4" s="975" t="s">
        <v>257</v>
      </c>
      <c r="E4" s="976"/>
      <c r="F4" s="976"/>
      <c r="G4" s="976"/>
      <c r="H4" s="1003" t="s">
        <v>258</v>
      </c>
      <c r="I4" s="1004"/>
    </row>
    <row r="5" spans="1:9" ht="39.75" customHeight="1">
      <c r="A5" s="969"/>
      <c r="B5" s="970"/>
      <c r="C5" s="971"/>
      <c r="D5" s="963" t="s">
        <v>142</v>
      </c>
      <c r="E5" s="964"/>
      <c r="F5" s="965"/>
      <c r="G5" s="936" t="s">
        <v>139</v>
      </c>
      <c r="H5" s="225" t="s">
        <v>92</v>
      </c>
      <c r="I5" s="1005" t="s">
        <v>94</v>
      </c>
    </row>
    <row r="6" spans="1:9" ht="30" customHeight="1" thickBot="1">
      <c r="A6" s="972"/>
      <c r="B6" s="973"/>
      <c r="C6" s="974"/>
      <c r="D6" s="960" t="s">
        <v>143</v>
      </c>
      <c r="E6" s="961"/>
      <c r="F6" s="962"/>
      <c r="G6" s="937"/>
      <c r="H6" s="226" t="s">
        <v>99</v>
      </c>
      <c r="I6" s="1006"/>
    </row>
    <row r="7" spans="1:9" ht="15.75" customHeight="1" thickBot="1">
      <c r="A7" s="918" t="s">
        <v>100</v>
      </c>
      <c r="B7" s="919"/>
      <c r="C7" s="919"/>
      <c r="D7" s="947">
        <v>37869634</v>
      </c>
      <c r="E7" s="948"/>
      <c r="F7" s="949"/>
      <c r="G7" s="227">
        <v>37869634</v>
      </c>
      <c r="H7" s="228">
        <v>38184594</v>
      </c>
      <c r="I7" s="229">
        <v>38184594</v>
      </c>
    </row>
    <row r="8" spans="1:9" ht="15.75" customHeight="1" thickBot="1">
      <c r="A8" s="927" t="s">
        <v>101</v>
      </c>
      <c r="B8" s="925" t="s">
        <v>100</v>
      </c>
      <c r="C8" s="925"/>
      <c r="D8" s="950">
        <f>SUM(D9:D11)</f>
        <v>37869634</v>
      </c>
      <c r="E8" s="951"/>
      <c r="F8" s="952"/>
      <c r="G8" s="227">
        <v>37869634</v>
      </c>
      <c r="H8" s="231">
        <f>SUM(H9:H11)</f>
        <v>38184594</v>
      </c>
      <c r="I8" s="229">
        <v>38184594</v>
      </c>
    </row>
    <row r="9" spans="1:9" ht="15.75" customHeight="1" thickBot="1">
      <c r="A9" s="927"/>
      <c r="B9" s="232" t="s">
        <v>101</v>
      </c>
      <c r="C9" s="233" t="s">
        <v>102</v>
      </c>
      <c r="D9" s="938">
        <v>29561850</v>
      </c>
      <c r="E9" s="939"/>
      <c r="F9" s="940"/>
      <c r="G9" s="227">
        <v>29561850</v>
      </c>
      <c r="H9" s="234">
        <v>29063850</v>
      </c>
      <c r="I9" s="229">
        <v>29063850</v>
      </c>
    </row>
    <row r="10" spans="1:9" ht="15.75" customHeight="1" thickBot="1">
      <c r="A10" s="927"/>
      <c r="B10" s="232" t="s">
        <v>103</v>
      </c>
      <c r="C10" s="233" t="s">
        <v>104</v>
      </c>
      <c r="D10" s="938">
        <v>7136697</v>
      </c>
      <c r="E10" s="939"/>
      <c r="F10" s="940"/>
      <c r="G10" s="227">
        <v>7136697</v>
      </c>
      <c r="H10" s="234">
        <v>7203657</v>
      </c>
      <c r="I10" s="229">
        <v>7203657</v>
      </c>
    </row>
    <row r="11" spans="1:9" ht="15.75" customHeight="1" thickBot="1">
      <c r="A11" s="927"/>
      <c r="B11" s="232" t="s">
        <v>105</v>
      </c>
      <c r="C11" s="233" t="s">
        <v>106</v>
      </c>
      <c r="D11" s="938">
        <v>1171087</v>
      </c>
      <c r="E11" s="939"/>
      <c r="F11" s="940"/>
      <c r="G11" s="227">
        <v>1171087</v>
      </c>
      <c r="H11" s="234">
        <v>1917087</v>
      </c>
      <c r="I11" s="229">
        <v>1917087</v>
      </c>
    </row>
    <row r="12" spans="1:9" ht="15.75" customHeight="1" thickBot="1">
      <c r="A12" s="927"/>
      <c r="B12" s="232" t="s">
        <v>107</v>
      </c>
      <c r="C12" s="233" t="s">
        <v>108</v>
      </c>
      <c r="D12" s="941">
        <v>0</v>
      </c>
      <c r="E12" s="942"/>
      <c r="F12" s="943"/>
      <c r="G12" s="235">
        <v>0</v>
      </c>
      <c r="H12" s="234">
        <v>0</v>
      </c>
      <c r="I12" s="236">
        <v>0</v>
      </c>
    </row>
    <row r="13" spans="1:9" ht="15.75" customHeight="1" thickBot="1">
      <c r="A13" s="927"/>
      <c r="B13" s="232" t="s">
        <v>109</v>
      </c>
      <c r="C13" s="233" t="s">
        <v>110</v>
      </c>
      <c r="D13" s="941">
        <v>0</v>
      </c>
      <c r="E13" s="942"/>
      <c r="F13" s="943"/>
      <c r="G13" s="235">
        <v>0</v>
      </c>
      <c r="H13" s="234">
        <v>0</v>
      </c>
      <c r="I13" s="236">
        <v>0</v>
      </c>
    </row>
    <row r="14" spans="1:9" s="237" customFormat="1" ht="15.75" customHeight="1" thickBot="1">
      <c r="A14" s="230" t="s">
        <v>103</v>
      </c>
      <c r="B14" s="920" t="s">
        <v>111</v>
      </c>
      <c r="C14" s="920"/>
      <c r="D14" s="944">
        <v>0</v>
      </c>
      <c r="E14" s="945"/>
      <c r="F14" s="946"/>
      <c r="G14" s="227">
        <v>0</v>
      </c>
      <c r="H14" s="231"/>
      <c r="I14" s="229"/>
    </row>
    <row r="15" spans="1:9" s="237" customFormat="1" ht="15.75" customHeight="1" thickBot="1">
      <c r="A15" s="238" t="s">
        <v>105</v>
      </c>
      <c r="B15" s="921" t="s">
        <v>112</v>
      </c>
      <c r="C15" s="921"/>
      <c r="D15" s="953">
        <v>0</v>
      </c>
      <c r="E15" s="954"/>
      <c r="F15" s="955"/>
      <c r="G15" s="227">
        <v>0</v>
      </c>
      <c r="H15" s="231">
        <v>0</v>
      </c>
      <c r="I15" s="229">
        <v>0</v>
      </c>
    </row>
    <row r="16" spans="1:9" s="237" customFormat="1" ht="15.75" customHeight="1" thickBot="1">
      <c r="A16" s="922" t="s">
        <v>113</v>
      </c>
      <c r="B16" s="923"/>
      <c r="C16" s="924"/>
      <c r="D16" s="977">
        <v>0</v>
      </c>
      <c r="E16" s="978"/>
      <c r="F16" s="979"/>
      <c r="G16" s="227">
        <v>0</v>
      </c>
      <c r="H16" s="231">
        <v>0</v>
      </c>
      <c r="I16" s="229">
        <v>0</v>
      </c>
    </row>
    <row r="17" spans="1:9" ht="20.25" customHeight="1" thickBot="1">
      <c r="A17" s="239" t="s">
        <v>101</v>
      </c>
      <c r="B17" s="928" t="s">
        <v>114</v>
      </c>
      <c r="C17" s="928"/>
      <c r="D17" s="941">
        <v>0</v>
      </c>
      <c r="E17" s="942"/>
      <c r="F17" s="943"/>
      <c r="G17" s="235">
        <v>0</v>
      </c>
      <c r="H17" s="234">
        <v>0</v>
      </c>
      <c r="I17" s="236">
        <v>0</v>
      </c>
    </row>
    <row r="18" spans="1:9" ht="15.75" customHeight="1" thickBot="1">
      <c r="A18" s="239" t="s">
        <v>103</v>
      </c>
      <c r="B18" s="957" t="s">
        <v>115</v>
      </c>
      <c r="C18" s="958"/>
      <c r="D18" s="941">
        <v>0</v>
      </c>
      <c r="E18" s="942"/>
      <c r="F18" s="943"/>
      <c r="G18" s="235">
        <v>0</v>
      </c>
      <c r="H18" s="234">
        <v>0</v>
      </c>
      <c r="I18" s="236">
        <v>0</v>
      </c>
    </row>
    <row r="19" spans="1:9" ht="15.75" customHeight="1" thickBot="1">
      <c r="A19" s="240" t="s">
        <v>105</v>
      </c>
      <c r="B19" s="956" t="s">
        <v>116</v>
      </c>
      <c r="C19" s="956"/>
      <c r="D19" s="941">
        <v>0</v>
      </c>
      <c r="E19" s="942"/>
      <c r="F19" s="943"/>
      <c r="G19" s="235">
        <v>0</v>
      </c>
      <c r="H19" s="234">
        <v>0</v>
      </c>
      <c r="I19" s="236">
        <v>0</v>
      </c>
    </row>
    <row r="20" spans="1:9" ht="18" customHeight="1" thickBot="1">
      <c r="A20" s="918" t="s">
        <v>117</v>
      </c>
      <c r="B20" s="919"/>
      <c r="C20" s="919"/>
      <c r="D20" s="953">
        <v>0</v>
      </c>
      <c r="E20" s="954"/>
      <c r="F20" s="955"/>
      <c r="G20" s="235">
        <v>0</v>
      </c>
      <c r="H20" s="234">
        <v>0</v>
      </c>
      <c r="I20" s="236">
        <v>0</v>
      </c>
    </row>
    <row r="21" spans="1:9" s="237" customFormat="1" ht="18" customHeight="1" thickBot="1">
      <c r="A21" s="927" t="s">
        <v>101</v>
      </c>
      <c r="B21" s="925" t="s">
        <v>118</v>
      </c>
      <c r="C21" s="926"/>
      <c r="D21" s="980">
        <v>0</v>
      </c>
      <c r="E21" s="981"/>
      <c r="F21" s="982"/>
      <c r="G21" s="227">
        <v>0</v>
      </c>
      <c r="H21" s="231">
        <v>0</v>
      </c>
      <c r="I21" s="229">
        <v>0</v>
      </c>
    </row>
    <row r="22" spans="1:9" ht="18" customHeight="1" thickBot="1">
      <c r="A22" s="927"/>
      <c r="B22" s="232" t="s">
        <v>101</v>
      </c>
      <c r="C22" s="241" t="s">
        <v>119</v>
      </c>
      <c r="D22" s="983">
        <v>0</v>
      </c>
      <c r="E22" s="984"/>
      <c r="F22" s="985"/>
      <c r="G22" s="235">
        <v>0</v>
      </c>
      <c r="H22" s="234">
        <v>0</v>
      </c>
      <c r="I22" s="236">
        <v>0</v>
      </c>
    </row>
    <row r="23" spans="1:9" ht="18" customHeight="1" thickBot="1">
      <c r="A23" s="927"/>
      <c r="B23" s="232" t="s">
        <v>103</v>
      </c>
      <c r="C23" s="241" t="s">
        <v>120</v>
      </c>
      <c r="D23" s="983">
        <v>0</v>
      </c>
      <c r="E23" s="984"/>
      <c r="F23" s="985"/>
      <c r="G23" s="235">
        <v>0</v>
      </c>
      <c r="H23" s="234">
        <v>0</v>
      </c>
      <c r="I23" s="236">
        <v>0</v>
      </c>
    </row>
    <row r="24" spans="1:9" s="237" customFormat="1" ht="18" customHeight="1" thickBot="1">
      <c r="A24" s="927" t="s">
        <v>103</v>
      </c>
      <c r="B24" s="925" t="s">
        <v>121</v>
      </c>
      <c r="C24" s="926"/>
      <c r="D24" s="944">
        <v>0</v>
      </c>
      <c r="E24" s="945"/>
      <c r="F24" s="946"/>
      <c r="G24" s="227">
        <v>0</v>
      </c>
      <c r="H24" s="231">
        <v>0</v>
      </c>
      <c r="I24" s="229">
        <v>0</v>
      </c>
    </row>
    <row r="25" spans="1:9" ht="15.75" customHeight="1" thickBot="1">
      <c r="A25" s="927"/>
      <c r="B25" s="232" t="s">
        <v>101</v>
      </c>
      <c r="C25" s="241" t="s">
        <v>119</v>
      </c>
      <c r="D25" s="941">
        <v>0</v>
      </c>
      <c r="E25" s="942"/>
      <c r="F25" s="943"/>
      <c r="G25" s="235">
        <v>0</v>
      </c>
      <c r="H25" s="234">
        <v>0</v>
      </c>
      <c r="I25" s="236">
        <v>0</v>
      </c>
    </row>
    <row r="26" spans="1:9" ht="15.75" customHeight="1" thickBot="1">
      <c r="A26" s="935"/>
      <c r="B26" s="242" t="s">
        <v>103</v>
      </c>
      <c r="C26" s="243" t="s">
        <v>120</v>
      </c>
      <c r="D26" s="941">
        <v>0</v>
      </c>
      <c r="E26" s="942"/>
      <c r="F26" s="943"/>
      <c r="G26" s="235">
        <v>0</v>
      </c>
      <c r="H26" s="234">
        <v>0</v>
      </c>
      <c r="I26" s="236">
        <v>0</v>
      </c>
    </row>
    <row r="27" spans="1:9" s="237" customFormat="1" ht="18" customHeight="1" thickBot="1">
      <c r="A27" s="922" t="s">
        <v>122</v>
      </c>
      <c r="B27" s="923"/>
      <c r="C27" s="924"/>
      <c r="D27" s="944">
        <v>0</v>
      </c>
      <c r="E27" s="945"/>
      <c r="F27" s="946"/>
      <c r="G27" s="227">
        <v>0</v>
      </c>
      <c r="H27" s="231">
        <v>0</v>
      </c>
      <c r="I27" s="229">
        <v>0</v>
      </c>
    </row>
    <row r="28" spans="1:9" s="237" customFormat="1" ht="18" customHeight="1" thickBot="1">
      <c r="A28" s="244" t="s">
        <v>101</v>
      </c>
      <c r="B28" s="990" t="s">
        <v>123</v>
      </c>
      <c r="C28" s="991"/>
      <c r="D28" s="944">
        <v>0</v>
      </c>
      <c r="E28" s="945"/>
      <c r="F28" s="946"/>
      <c r="G28" s="227">
        <v>0</v>
      </c>
      <c r="H28" s="231">
        <v>0</v>
      </c>
      <c r="I28" s="229">
        <v>0</v>
      </c>
    </row>
    <row r="29" spans="1:9" s="237" customFormat="1" ht="18" customHeight="1" thickBot="1">
      <c r="A29" s="929" t="s">
        <v>103</v>
      </c>
      <c r="B29" s="990" t="s">
        <v>124</v>
      </c>
      <c r="C29" s="991"/>
      <c r="D29" s="944">
        <v>0</v>
      </c>
      <c r="E29" s="945"/>
      <c r="F29" s="946"/>
      <c r="G29" s="227">
        <v>0</v>
      </c>
      <c r="H29" s="231">
        <v>0</v>
      </c>
      <c r="I29" s="229">
        <v>0</v>
      </c>
    </row>
    <row r="30" spans="1:9" ht="18" customHeight="1" thickBot="1">
      <c r="A30" s="930"/>
      <c r="B30" s="245" t="s">
        <v>101</v>
      </c>
      <c r="C30" s="246" t="s">
        <v>125</v>
      </c>
      <c r="D30" s="941">
        <v>0</v>
      </c>
      <c r="E30" s="942"/>
      <c r="F30" s="943"/>
      <c r="G30" s="235">
        <v>0</v>
      </c>
      <c r="H30" s="234">
        <v>0</v>
      </c>
      <c r="I30" s="236">
        <v>0</v>
      </c>
    </row>
    <row r="31" spans="1:9" s="237" customFormat="1" ht="18" customHeight="1" thickBot="1">
      <c r="A31" s="931"/>
      <c r="B31" s="247" t="s">
        <v>103</v>
      </c>
      <c r="C31" s="248" t="s">
        <v>126</v>
      </c>
      <c r="D31" s="941">
        <v>0</v>
      </c>
      <c r="E31" s="942"/>
      <c r="F31" s="943"/>
      <c r="G31" s="249">
        <v>0</v>
      </c>
      <c r="H31" s="250">
        <v>0</v>
      </c>
      <c r="I31" s="229">
        <v>0</v>
      </c>
    </row>
    <row r="32" spans="1:9" s="237" customFormat="1" ht="18" customHeight="1" thickBot="1">
      <c r="A32" s="251"/>
      <c r="B32" s="992" t="s">
        <v>127</v>
      </c>
      <c r="C32" s="992"/>
      <c r="D32" s="1010">
        <f>SUM(D7,D16,D27)</f>
        <v>37869634</v>
      </c>
      <c r="E32" s="1011"/>
      <c r="F32" s="1012"/>
      <c r="G32" s="252">
        <v>37869634</v>
      </c>
      <c r="H32" s="252">
        <v>38184594</v>
      </c>
      <c r="I32" s="253">
        <v>38184594</v>
      </c>
    </row>
    <row r="33" spans="1:9" s="237" customFormat="1" ht="18" customHeight="1" thickBot="1">
      <c r="A33" s="244">
        <v>1</v>
      </c>
      <c r="B33" s="934" t="s">
        <v>128</v>
      </c>
      <c r="C33" s="934"/>
      <c r="D33" s="953">
        <v>0</v>
      </c>
      <c r="E33" s="954"/>
      <c r="F33" s="955"/>
      <c r="G33" s="254">
        <v>0</v>
      </c>
      <c r="H33" s="255">
        <v>0</v>
      </c>
      <c r="I33" s="229">
        <v>0</v>
      </c>
    </row>
    <row r="34" spans="1:9" s="237" customFormat="1" ht="18" customHeight="1" thickBot="1">
      <c r="A34" s="932"/>
      <c r="B34" s="232" t="s">
        <v>101</v>
      </c>
      <c r="C34" s="256" t="s">
        <v>129</v>
      </c>
      <c r="D34" s="953">
        <v>0</v>
      </c>
      <c r="E34" s="954"/>
      <c r="F34" s="955"/>
      <c r="G34" s="227">
        <v>0</v>
      </c>
      <c r="H34" s="231">
        <v>0</v>
      </c>
      <c r="I34" s="229">
        <v>0</v>
      </c>
    </row>
    <row r="35" spans="1:9" s="237" customFormat="1" ht="18" customHeight="1" thickBot="1">
      <c r="A35" s="933"/>
      <c r="B35" s="232" t="s">
        <v>103</v>
      </c>
      <c r="C35" s="256" t="s">
        <v>130</v>
      </c>
      <c r="D35" s="953">
        <v>0</v>
      </c>
      <c r="E35" s="954"/>
      <c r="F35" s="955"/>
      <c r="G35" s="227">
        <v>0</v>
      </c>
      <c r="H35" s="231">
        <v>0</v>
      </c>
      <c r="I35" s="229">
        <v>0</v>
      </c>
    </row>
    <row r="36" spans="1:9" s="237" customFormat="1" ht="18" customHeight="1" thickBot="1">
      <c r="A36" s="257" t="s">
        <v>103</v>
      </c>
      <c r="B36" s="920" t="s">
        <v>131</v>
      </c>
      <c r="C36" s="920"/>
      <c r="D36" s="953">
        <v>0</v>
      </c>
      <c r="E36" s="954"/>
      <c r="F36" s="955"/>
      <c r="G36" s="227">
        <v>0</v>
      </c>
      <c r="H36" s="231">
        <v>0</v>
      </c>
      <c r="I36" s="229">
        <v>0</v>
      </c>
    </row>
    <row r="37" spans="1:9" s="237" customFormat="1" ht="18" customHeight="1" thickBot="1">
      <c r="A37" s="932"/>
      <c r="B37" s="232" t="s">
        <v>101</v>
      </c>
      <c r="C37" s="233" t="s">
        <v>132</v>
      </c>
      <c r="D37" s="953">
        <v>0</v>
      </c>
      <c r="E37" s="954"/>
      <c r="F37" s="955"/>
      <c r="G37" s="227">
        <v>0</v>
      </c>
      <c r="H37" s="231">
        <v>0</v>
      </c>
      <c r="I37" s="229">
        <v>0</v>
      </c>
    </row>
    <row r="38" spans="1:9" s="237" customFormat="1" ht="18" customHeight="1" thickBot="1">
      <c r="A38" s="933"/>
      <c r="B38" s="232" t="s">
        <v>103</v>
      </c>
      <c r="C38" s="233" t="s">
        <v>133</v>
      </c>
      <c r="D38" s="953">
        <v>0</v>
      </c>
      <c r="E38" s="954"/>
      <c r="F38" s="955"/>
      <c r="G38" s="227">
        <v>0</v>
      </c>
      <c r="H38" s="231">
        <v>0</v>
      </c>
      <c r="I38" s="229">
        <v>0</v>
      </c>
    </row>
    <row r="39" spans="1:9" s="237" customFormat="1" ht="18" customHeight="1" thickBot="1">
      <c r="A39" s="258"/>
      <c r="B39" s="259" t="s">
        <v>105</v>
      </c>
      <c r="C39" s="260" t="s">
        <v>134</v>
      </c>
      <c r="D39" s="953">
        <v>0</v>
      </c>
      <c r="E39" s="954"/>
      <c r="F39" s="955"/>
      <c r="G39" s="249">
        <v>0</v>
      </c>
      <c r="H39" s="250">
        <v>0</v>
      </c>
      <c r="I39" s="229">
        <v>0</v>
      </c>
    </row>
    <row r="40" spans="1:9" s="237" customFormat="1" ht="18" customHeight="1" thickBot="1">
      <c r="A40" s="251"/>
      <c r="B40" s="986" t="s">
        <v>135</v>
      </c>
      <c r="C40" s="987"/>
      <c r="D40" s="1007">
        <v>0</v>
      </c>
      <c r="E40" s="1008"/>
      <c r="F40" s="1009"/>
      <c r="G40" s="252">
        <v>0</v>
      </c>
      <c r="H40" s="252">
        <v>0</v>
      </c>
      <c r="I40" s="253">
        <v>0</v>
      </c>
    </row>
    <row r="41" spans="1:9" s="237" customFormat="1" ht="21" customHeight="1" thickBot="1">
      <c r="A41" s="261"/>
      <c r="B41" s="988" t="s">
        <v>136</v>
      </c>
      <c r="C41" s="989"/>
      <c r="D41" s="995">
        <f>SUM(D32)</f>
        <v>37869634</v>
      </c>
      <c r="E41" s="996"/>
      <c r="F41" s="997"/>
      <c r="G41" s="262">
        <v>37869634</v>
      </c>
      <c r="H41" s="263">
        <v>38184594</v>
      </c>
      <c r="I41" s="264">
        <v>38184594</v>
      </c>
    </row>
    <row r="42" spans="1:9" ht="15.75" customHeight="1" thickBot="1">
      <c r="A42" s="265"/>
      <c r="B42" s="266"/>
      <c r="C42" s="999"/>
      <c r="D42" s="999"/>
      <c r="E42" s="999"/>
      <c r="F42" s="999"/>
      <c r="G42" s="227">
        <v>0</v>
      </c>
      <c r="H42" s="234">
        <v>0</v>
      </c>
      <c r="I42" s="229">
        <v>0</v>
      </c>
    </row>
    <row r="43" spans="1:9" ht="15.75" customHeight="1" thickBot="1">
      <c r="A43" s="267" t="s">
        <v>101</v>
      </c>
      <c r="B43" s="1001" t="s">
        <v>137</v>
      </c>
      <c r="C43" s="1002"/>
      <c r="D43" s="998">
        <v>37869634</v>
      </c>
      <c r="E43" s="998"/>
      <c r="F43" s="941"/>
      <c r="G43" s="227">
        <v>37869634</v>
      </c>
      <c r="H43" s="234">
        <v>38184594</v>
      </c>
      <c r="I43" s="229">
        <v>38184594</v>
      </c>
    </row>
    <row r="44" spans="1:9" ht="15.75" customHeight="1" thickBot="1">
      <c r="A44" s="268" t="s">
        <v>103</v>
      </c>
      <c r="B44" s="956" t="s">
        <v>138</v>
      </c>
      <c r="C44" s="1000"/>
      <c r="D44" s="998">
        <v>0</v>
      </c>
      <c r="E44" s="998"/>
      <c r="F44" s="941"/>
      <c r="G44" s="249">
        <v>0</v>
      </c>
      <c r="H44" s="269">
        <v>0</v>
      </c>
      <c r="I44" s="229">
        <v>0</v>
      </c>
    </row>
    <row r="45" spans="1:9" ht="21" customHeight="1" thickBot="1">
      <c r="A45" s="270"/>
      <c r="B45" s="988" t="s">
        <v>136</v>
      </c>
      <c r="C45" s="989"/>
      <c r="D45" s="993">
        <v>37869634</v>
      </c>
      <c r="E45" s="993"/>
      <c r="F45" s="994"/>
      <c r="G45" s="271">
        <v>37869634</v>
      </c>
      <c r="H45" s="271">
        <v>38184594</v>
      </c>
      <c r="I45" s="264">
        <v>38184594</v>
      </c>
    </row>
  </sheetData>
  <sheetProtection/>
  <mergeCells count="76">
    <mergeCell ref="D40:F40"/>
    <mergeCell ref="D32:F32"/>
    <mergeCell ref="D33:F33"/>
    <mergeCell ref="D34:F34"/>
    <mergeCell ref="D35:F35"/>
    <mergeCell ref="D36:F36"/>
    <mergeCell ref="A1:F1"/>
    <mergeCell ref="H4:I4"/>
    <mergeCell ref="I5:I6"/>
    <mergeCell ref="D39:F39"/>
    <mergeCell ref="D37:F37"/>
    <mergeCell ref="D38:F38"/>
    <mergeCell ref="D25:F25"/>
    <mergeCell ref="D26:F26"/>
    <mergeCell ref="D27:F27"/>
    <mergeCell ref="D20:F20"/>
    <mergeCell ref="D45:F45"/>
    <mergeCell ref="D41:F41"/>
    <mergeCell ref="D43:F43"/>
    <mergeCell ref="D44:F44"/>
    <mergeCell ref="C42:F42"/>
    <mergeCell ref="B44:C44"/>
    <mergeCell ref="B45:C45"/>
    <mergeCell ref="B43:C43"/>
    <mergeCell ref="D22:F22"/>
    <mergeCell ref="D23:F23"/>
    <mergeCell ref="D24:F24"/>
    <mergeCell ref="B40:C40"/>
    <mergeCell ref="B41:C41"/>
    <mergeCell ref="D28:F28"/>
    <mergeCell ref="D29:F29"/>
    <mergeCell ref="D30:F30"/>
    <mergeCell ref="D31:F31"/>
    <mergeCell ref="B36:C36"/>
    <mergeCell ref="C2:E2"/>
    <mergeCell ref="D6:F6"/>
    <mergeCell ref="D5:F5"/>
    <mergeCell ref="A4:C6"/>
    <mergeCell ref="D4:G4"/>
    <mergeCell ref="D9:F9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G5:G6"/>
    <mergeCell ref="D11:F11"/>
    <mergeCell ref="D12:F12"/>
    <mergeCell ref="D13:F13"/>
    <mergeCell ref="D14:F14"/>
    <mergeCell ref="D7:F7"/>
    <mergeCell ref="D8:F8"/>
    <mergeCell ref="D10:F10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A7:C7"/>
    <mergeCell ref="B14:C14"/>
    <mergeCell ref="B15:C15"/>
    <mergeCell ref="A16:C16"/>
    <mergeCell ref="B24:C24"/>
    <mergeCell ref="B21:C21"/>
    <mergeCell ref="A8:A13"/>
    <mergeCell ref="B8:C8"/>
    <mergeCell ref="B17:C17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Q1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641" t="s">
        <v>398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</row>
    <row r="3" spans="1:17" ht="12.75">
      <c r="A3" s="643" t="s">
        <v>267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</row>
    <row r="4" ht="13.5" thickBot="1"/>
    <row r="5" spans="1:17" ht="13.5" thickBot="1">
      <c r="A5" s="1028" t="s">
        <v>144</v>
      </c>
      <c r="B5" s="1029"/>
      <c r="C5" s="1029"/>
      <c r="D5" s="1029"/>
      <c r="E5" s="1029"/>
      <c r="F5" s="1029"/>
      <c r="G5" s="1029"/>
      <c r="H5" s="1029"/>
      <c r="I5" s="1029"/>
      <c r="J5" s="1030"/>
      <c r="K5" s="1028" t="s">
        <v>145</v>
      </c>
      <c r="L5" s="1029"/>
      <c r="M5" s="1029"/>
      <c r="N5" s="1029"/>
      <c r="O5" s="1029"/>
      <c r="P5" s="1029"/>
      <c r="Q5" s="1030"/>
    </row>
    <row r="6" spans="1:17" ht="12.75">
      <c r="A6" s="1031" t="s">
        <v>58</v>
      </c>
      <c r="B6" s="684"/>
      <c r="C6" s="684"/>
      <c r="D6" s="684"/>
      <c r="E6" s="684" t="s">
        <v>146</v>
      </c>
      <c r="F6" s="684"/>
      <c r="G6" s="684"/>
      <c r="H6" s="1032" t="s">
        <v>147</v>
      </c>
      <c r="I6" s="684" t="s">
        <v>58</v>
      </c>
      <c r="J6" s="684"/>
      <c r="K6" s="684"/>
      <c r="L6" s="684" t="s">
        <v>146</v>
      </c>
      <c r="M6" s="684"/>
      <c r="N6" s="1018"/>
      <c r="O6" s="1034" t="s">
        <v>147</v>
      </c>
      <c r="P6" s="272"/>
      <c r="Q6" s="273"/>
    </row>
    <row r="7" spans="1:17" ht="13.5" thickBot="1">
      <c r="A7" s="1024"/>
      <c r="B7" s="1021"/>
      <c r="C7" s="1021"/>
      <c r="D7" s="1021"/>
      <c r="E7" s="1021"/>
      <c r="F7" s="1021"/>
      <c r="G7" s="1021"/>
      <c r="H7" s="1033"/>
      <c r="I7" s="1021"/>
      <c r="J7" s="1021"/>
      <c r="K7" s="1021"/>
      <c r="L7" s="1021"/>
      <c r="M7" s="1021"/>
      <c r="N7" s="1022"/>
      <c r="O7" s="1033"/>
      <c r="P7" s="275"/>
      <c r="Q7" s="276"/>
    </row>
    <row r="8" spans="1:15" ht="12.75">
      <c r="A8" s="687" t="s">
        <v>148</v>
      </c>
      <c r="B8" s="656"/>
      <c r="C8" s="656"/>
      <c r="D8" s="656"/>
      <c r="E8" s="656">
        <v>8209000</v>
      </c>
      <c r="F8" s="656"/>
      <c r="G8" s="656"/>
      <c r="H8" s="13">
        <v>8209000</v>
      </c>
      <c r="I8" s="656" t="s">
        <v>102</v>
      </c>
      <c r="J8" s="656"/>
      <c r="K8" s="656"/>
      <c r="L8" s="656">
        <v>61974344</v>
      </c>
      <c r="M8" s="656"/>
      <c r="N8" s="669"/>
      <c r="O8" s="13">
        <v>77009894</v>
      </c>
    </row>
    <row r="9" spans="1:15" ht="12.75">
      <c r="A9" s="1026" t="s">
        <v>149</v>
      </c>
      <c r="B9" s="647"/>
      <c r="C9" s="647"/>
      <c r="D9" s="647"/>
      <c r="E9" s="647">
        <v>27100000</v>
      </c>
      <c r="F9" s="647"/>
      <c r="G9" s="647"/>
      <c r="H9" s="7">
        <v>27100000</v>
      </c>
      <c r="I9" s="647" t="s">
        <v>150</v>
      </c>
      <c r="J9" s="647"/>
      <c r="K9" s="647"/>
      <c r="L9" s="647">
        <v>15216835</v>
      </c>
      <c r="M9" s="647"/>
      <c r="N9" s="638"/>
      <c r="O9" s="7">
        <v>17447495</v>
      </c>
    </row>
    <row r="10" spans="1:15" ht="12.75">
      <c r="A10" s="1026" t="s">
        <v>151</v>
      </c>
      <c r="B10" s="647"/>
      <c r="C10" s="647"/>
      <c r="D10" s="647"/>
      <c r="E10" s="647">
        <v>101538738</v>
      </c>
      <c r="F10" s="647"/>
      <c r="G10" s="647"/>
      <c r="H10" s="7">
        <v>102481158</v>
      </c>
      <c r="I10" s="647" t="s">
        <v>106</v>
      </c>
      <c r="J10" s="647"/>
      <c r="K10" s="647"/>
      <c r="L10" s="647">
        <v>41848174</v>
      </c>
      <c r="M10" s="647"/>
      <c r="N10" s="638"/>
      <c r="O10" s="7">
        <v>50446419</v>
      </c>
    </row>
    <row r="11" spans="1:15" ht="12.75">
      <c r="A11" s="1027" t="s">
        <v>152</v>
      </c>
      <c r="B11" s="639"/>
      <c r="C11" s="639"/>
      <c r="D11" s="640"/>
      <c r="E11" s="638">
        <v>3535602</v>
      </c>
      <c r="F11" s="639"/>
      <c r="G11" s="640"/>
      <c r="H11" s="12">
        <v>3535602</v>
      </c>
      <c r="I11" s="647" t="s">
        <v>153</v>
      </c>
      <c r="J11" s="647"/>
      <c r="K11" s="647"/>
      <c r="L11" s="647">
        <v>14614025</v>
      </c>
      <c r="M11" s="647"/>
      <c r="N11" s="638"/>
      <c r="O11" s="7">
        <v>8236310</v>
      </c>
    </row>
    <row r="12" spans="1:15" ht="12.75">
      <c r="A12" s="1026" t="s">
        <v>154</v>
      </c>
      <c r="B12" s="647"/>
      <c r="C12" s="647"/>
      <c r="D12" s="647"/>
      <c r="E12" s="647">
        <v>2258000</v>
      </c>
      <c r="F12" s="647"/>
      <c r="G12" s="647"/>
      <c r="H12" s="7">
        <v>20226974</v>
      </c>
      <c r="I12" s="647" t="s">
        <v>275</v>
      </c>
      <c r="J12" s="647"/>
      <c r="K12" s="647"/>
      <c r="L12" s="647">
        <v>10525732</v>
      </c>
      <c r="M12" s="647"/>
      <c r="N12" s="638"/>
      <c r="O12" s="7">
        <v>9845611</v>
      </c>
    </row>
    <row r="13" spans="1:15" ht="13.5" customHeight="1">
      <c r="A13" s="1026" t="s">
        <v>155</v>
      </c>
      <c r="B13" s="647"/>
      <c r="C13" s="647"/>
      <c r="D13" s="647"/>
      <c r="E13" s="647">
        <v>94301573</v>
      </c>
      <c r="F13" s="647"/>
      <c r="G13" s="647"/>
      <c r="H13" s="8">
        <v>90534573</v>
      </c>
      <c r="I13" s="638" t="s">
        <v>156</v>
      </c>
      <c r="J13" s="639"/>
      <c r="K13" s="640"/>
      <c r="L13" s="638">
        <v>2751400</v>
      </c>
      <c r="M13" s="639"/>
      <c r="N13" s="639"/>
      <c r="O13" s="7">
        <v>2751400</v>
      </c>
    </row>
    <row r="14" spans="1:16" ht="13.5" customHeight="1">
      <c r="A14" s="1027"/>
      <c r="B14" s="639"/>
      <c r="C14" s="639"/>
      <c r="D14" s="640"/>
      <c r="E14" s="638"/>
      <c r="F14" s="639"/>
      <c r="G14" s="640"/>
      <c r="H14" s="14"/>
      <c r="I14" s="638" t="s">
        <v>157</v>
      </c>
      <c r="J14" s="639"/>
      <c r="K14" s="640"/>
      <c r="L14" s="638">
        <v>26352000</v>
      </c>
      <c r="M14" s="639"/>
      <c r="N14" s="639"/>
      <c r="O14" s="7">
        <v>22585000</v>
      </c>
      <c r="P14">
        <v>20000</v>
      </c>
    </row>
    <row r="15" spans="1:15" ht="13.5" customHeight="1">
      <c r="A15" s="1025" t="s">
        <v>158</v>
      </c>
      <c r="B15" s="1014"/>
      <c r="C15" s="1014"/>
      <c r="D15" s="1014"/>
      <c r="E15" s="1015">
        <f>SUM(E8:E13)</f>
        <v>236942913</v>
      </c>
      <c r="F15" s="1016"/>
      <c r="G15" s="1017"/>
      <c r="H15" s="1013">
        <f>SUM(H8:H13)</f>
        <v>252087307</v>
      </c>
      <c r="I15" s="1014" t="s">
        <v>159</v>
      </c>
      <c r="J15" s="1014"/>
      <c r="K15" s="1014"/>
      <c r="L15" s="1015">
        <f>SUM(L8:L14)</f>
        <v>173282510</v>
      </c>
      <c r="M15" s="1016"/>
      <c r="N15" s="1016"/>
      <c r="O15" s="1013">
        <f>SUM(O8:O14)</f>
        <v>188322129</v>
      </c>
    </row>
    <row r="16" spans="1:15" ht="12.75">
      <c r="A16" s="1025"/>
      <c r="B16" s="1014"/>
      <c r="C16" s="1014"/>
      <c r="D16" s="1014"/>
      <c r="E16" s="1018"/>
      <c r="F16" s="1019"/>
      <c r="G16" s="1020"/>
      <c r="H16" s="684"/>
      <c r="I16" s="1014"/>
      <c r="J16" s="1014"/>
      <c r="K16" s="1014"/>
      <c r="L16" s="1018"/>
      <c r="M16" s="1019"/>
      <c r="N16" s="1019"/>
      <c r="O16" s="684"/>
    </row>
    <row r="17" spans="1:15" ht="12.75">
      <c r="A17" s="1026" t="s">
        <v>160</v>
      </c>
      <c r="B17" s="647"/>
      <c r="C17" s="647"/>
      <c r="D17" s="647"/>
      <c r="E17" s="647"/>
      <c r="F17" s="647"/>
      <c r="G17" s="647"/>
      <c r="H17" s="7"/>
      <c r="I17" s="647" t="s">
        <v>161</v>
      </c>
      <c r="J17" s="647"/>
      <c r="K17" s="647"/>
      <c r="L17" s="647">
        <v>18000000</v>
      </c>
      <c r="M17" s="647"/>
      <c r="N17" s="638"/>
      <c r="O17" s="7">
        <v>18000000</v>
      </c>
    </row>
    <row r="18" spans="1:15" ht="12.75">
      <c r="A18" s="1026" t="s">
        <v>162</v>
      </c>
      <c r="B18" s="647"/>
      <c r="C18" s="647"/>
      <c r="D18" s="647"/>
      <c r="E18" s="647"/>
      <c r="F18" s="647"/>
      <c r="G18" s="647"/>
      <c r="H18" s="7"/>
      <c r="I18" s="647" t="s">
        <v>259</v>
      </c>
      <c r="J18" s="647"/>
      <c r="K18" s="647"/>
      <c r="L18" s="647">
        <v>41913535</v>
      </c>
      <c r="M18" s="647"/>
      <c r="N18" s="638"/>
      <c r="O18" s="7">
        <v>42018310</v>
      </c>
    </row>
    <row r="19" spans="1:15" ht="12.75">
      <c r="A19" s="1026" t="s">
        <v>163</v>
      </c>
      <c r="B19" s="647"/>
      <c r="C19" s="647"/>
      <c r="D19" s="647"/>
      <c r="E19" s="647"/>
      <c r="F19" s="647"/>
      <c r="G19" s="647"/>
      <c r="H19" s="8"/>
      <c r="I19" s="1014" t="s">
        <v>166</v>
      </c>
      <c r="J19" s="1014"/>
      <c r="K19" s="1014"/>
      <c r="L19" s="1014">
        <v>59913535</v>
      </c>
      <c r="M19" s="1014"/>
      <c r="N19" s="1023"/>
      <c r="O19" s="277">
        <v>60018310</v>
      </c>
    </row>
    <row r="20" spans="1:15" ht="12.75">
      <c r="A20" s="1026" t="s">
        <v>164</v>
      </c>
      <c r="B20" s="647"/>
      <c r="C20" s="647"/>
      <c r="D20" s="647"/>
      <c r="E20" s="647"/>
      <c r="F20" s="647"/>
      <c r="G20" s="647"/>
      <c r="H20" s="7"/>
      <c r="I20" s="644"/>
      <c r="J20" s="644"/>
      <c r="K20" s="644"/>
      <c r="L20" s="647"/>
      <c r="M20" s="647"/>
      <c r="N20" s="638"/>
      <c r="O20" s="7"/>
    </row>
    <row r="21" spans="1:15" ht="12.75">
      <c r="A21" s="1025" t="s">
        <v>165</v>
      </c>
      <c r="B21" s="1014"/>
      <c r="C21" s="1014"/>
      <c r="D21" s="1014"/>
      <c r="E21" s="1014"/>
      <c r="F21" s="1014"/>
      <c r="G21" s="1014"/>
      <c r="H21" s="277"/>
      <c r="I21" s="644" t="s">
        <v>266</v>
      </c>
      <c r="J21" s="644"/>
      <c r="K21" s="644"/>
      <c r="L21" s="1014">
        <v>3746868</v>
      </c>
      <c r="M21" s="1014"/>
      <c r="N21" s="1023"/>
      <c r="O21" s="277">
        <v>3746868</v>
      </c>
    </row>
    <row r="22" spans="1:17" ht="13.5" thickBot="1">
      <c r="A22" s="1024" t="s">
        <v>69</v>
      </c>
      <c r="B22" s="1021"/>
      <c r="C22" s="1021"/>
      <c r="D22" s="1021"/>
      <c r="E22" s="1021">
        <v>236942913</v>
      </c>
      <c r="F22" s="1021"/>
      <c r="G22" s="1021"/>
      <c r="H22" s="274">
        <v>252087307</v>
      </c>
      <c r="I22" s="1021" t="s">
        <v>69</v>
      </c>
      <c r="J22" s="1021"/>
      <c r="K22" s="1021"/>
      <c r="L22" s="1021">
        <f>SUM(L15,L19,L21)</f>
        <v>236942913</v>
      </c>
      <c r="M22" s="1021"/>
      <c r="N22" s="1022"/>
      <c r="O22" s="1021">
        <f>SUM(O15,O19,O21)</f>
        <v>252087307</v>
      </c>
      <c r="P22" s="1021"/>
      <c r="Q22" s="1022"/>
    </row>
    <row r="23" spans="1:17" ht="12.75">
      <c r="A23" s="642"/>
      <c r="B23" s="642"/>
      <c r="C23" s="642"/>
      <c r="D23" s="642"/>
      <c r="E23" s="642"/>
      <c r="F23" s="642"/>
      <c r="G23" s="642"/>
      <c r="H23" s="3"/>
      <c r="I23" s="3"/>
      <c r="J23" s="3"/>
      <c r="K23" s="642"/>
      <c r="L23" s="642"/>
      <c r="M23" s="642"/>
      <c r="N23" s="642"/>
      <c r="O23" s="642"/>
      <c r="P23" s="642"/>
      <c r="Q23" s="642"/>
    </row>
    <row r="24" spans="1:17" ht="12.75">
      <c r="A24" s="642"/>
      <c r="B24" s="642"/>
      <c r="C24" s="642"/>
      <c r="D24" s="642"/>
      <c r="E24" s="642"/>
      <c r="F24" s="642"/>
      <c r="G24" s="642"/>
      <c r="H24" s="3"/>
      <c r="I24" s="3"/>
      <c r="J24" s="3"/>
      <c r="K24" s="642"/>
      <c r="L24" s="642"/>
      <c r="M24" s="642"/>
      <c r="N24" s="642"/>
      <c r="O24" s="642"/>
      <c r="P24" s="642"/>
      <c r="Q24" s="642"/>
    </row>
  </sheetData>
  <sheetProtection/>
  <mergeCells count="77"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23:D23"/>
    <mergeCell ref="A24:D24"/>
    <mergeCell ref="E8:G8"/>
    <mergeCell ref="E9:G9"/>
    <mergeCell ref="E10:G10"/>
    <mergeCell ref="E12:G12"/>
    <mergeCell ref="E13:G13"/>
    <mergeCell ref="A18:D18"/>
    <mergeCell ref="A19:D19"/>
    <mergeCell ref="A20:D20"/>
    <mergeCell ref="E18:G18"/>
    <mergeCell ref="E19:G19"/>
    <mergeCell ref="E20:G20"/>
    <mergeCell ref="A22:D22"/>
    <mergeCell ref="A21:D21"/>
    <mergeCell ref="E21:G21"/>
    <mergeCell ref="E22:G22"/>
    <mergeCell ref="E23:G23"/>
    <mergeCell ref="E24:G24"/>
    <mergeCell ref="I8:K8"/>
    <mergeCell ref="L8:N8"/>
    <mergeCell ref="I9:K9"/>
    <mergeCell ref="L9:N9"/>
    <mergeCell ref="I12:K12"/>
    <mergeCell ref="L12:N12"/>
    <mergeCell ref="L13:N13"/>
    <mergeCell ref="I10:K10"/>
    <mergeCell ref="E17:G17"/>
    <mergeCell ref="L10:N10"/>
    <mergeCell ref="I11:K11"/>
    <mergeCell ref="L11:N11"/>
    <mergeCell ref="L14:N14"/>
    <mergeCell ref="I17:K17"/>
    <mergeCell ref="L17:N17"/>
    <mergeCell ref="E14:G14"/>
    <mergeCell ref="H15:H16"/>
    <mergeCell ref="E11:G11"/>
    <mergeCell ref="L20:N20"/>
    <mergeCell ref="I21:K21"/>
    <mergeCell ref="L21:N21"/>
    <mergeCell ref="I18:K18"/>
    <mergeCell ref="L18:N18"/>
    <mergeCell ref="I19:K19"/>
    <mergeCell ref="L19:N19"/>
    <mergeCell ref="I20:K20"/>
    <mergeCell ref="K24:M24"/>
    <mergeCell ref="N24:Q24"/>
    <mergeCell ref="I22:K22"/>
    <mergeCell ref="L22:N22"/>
    <mergeCell ref="K23:M23"/>
    <mergeCell ref="N23:Q23"/>
    <mergeCell ref="O22:Q22"/>
    <mergeCell ref="I13:K13"/>
    <mergeCell ref="I14:K14"/>
    <mergeCell ref="O15:O16"/>
    <mergeCell ref="I15:K16"/>
    <mergeCell ref="E15:G16"/>
    <mergeCell ref="L15:N1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D1" sqref="D1:L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  <col min="12" max="12" width="12.140625" style="0" customWidth="1"/>
    <col min="13" max="13" width="9.140625" style="0" hidden="1" customWidth="1"/>
  </cols>
  <sheetData>
    <row r="1" spans="4:12" ht="54.75" customHeight="1">
      <c r="D1" s="641" t="s">
        <v>397</v>
      </c>
      <c r="E1" s="643"/>
      <c r="F1" s="643"/>
      <c r="G1" s="643"/>
      <c r="H1" s="643"/>
      <c r="I1" s="643"/>
      <c r="J1" s="643"/>
      <c r="K1" s="643"/>
      <c r="L1" s="643"/>
    </row>
    <row r="3" spans="3:9" ht="15.75">
      <c r="C3" s="1045" t="s">
        <v>167</v>
      </c>
      <c r="D3" s="1045"/>
      <c r="E3" s="1045"/>
      <c r="F3" s="1045"/>
      <c r="G3" s="1045"/>
      <c r="H3" s="1045"/>
      <c r="I3" s="1045"/>
    </row>
    <row r="5" spans="1:12" ht="15.75">
      <c r="A5" s="1045" t="s">
        <v>284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3"/>
    </row>
    <row r="6" spans="1:19" ht="12.75">
      <c r="A6" s="1071"/>
      <c r="B6" s="1071"/>
      <c r="C6" s="1071"/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</row>
    <row r="7" spans="1:19" ht="13.5" thickBot="1">
      <c r="A7" s="278"/>
      <c r="B7" s="1072"/>
      <c r="C7" s="1072"/>
      <c r="D7" s="278"/>
      <c r="E7" s="278"/>
      <c r="F7" s="278"/>
      <c r="G7" s="1072"/>
      <c r="H7" s="1072"/>
      <c r="I7" s="278"/>
      <c r="J7" s="1072"/>
      <c r="K7" s="1073"/>
      <c r="L7" s="278"/>
      <c r="M7" s="1043"/>
      <c r="N7" s="1043"/>
      <c r="O7" s="1043"/>
      <c r="P7" s="1043"/>
      <c r="Q7" s="1043"/>
      <c r="R7" s="1043"/>
      <c r="S7" s="278"/>
    </row>
    <row r="8" spans="1:19" ht="16.5" thickBot="1">
      <c r="A8" s="1028" t="s">
        <v>80</v>
      </c>
      <c r="B8" s="1029"/>
      <c r="C8" s="1029"/>
      <c r="D8" s="1029"/>
      <c r="E8" s="1029"/>
      <c r="F8" s="1029"/>
      <c r="G8" s="1030"/>
      <c r="H8" s="1028" t="s">
        <v>146</v>
      </c>
      <c r="I8" s="1029"/>
      <c r="J8" s="1029"/>
      <c r="K8" s="1070" t="s">
        <v>147</v>
      </c>
      <c r="L8" s="1070"/>
      <c r="M8" s="1070"/>
      <c r="N8" s="480"/>
      <c r="O8" s="278"/>
      <c r="P8" s="1044"/>
      <c r="Q8" s="1044"/>
      <c r="R8" s="1044"/>
      <c r="S8" s="1044"/>
    </row>
    <row r="9" spans="1:19" ht="16.5" thickBot="1">
      <c r="A9" s="1028" t="s">
        <v>84</v>
      </c>
      <c r="B9" s="1030"/>
      <c r="C9" s="1028" t="s">
        <v>85</v>
      </c>
      <c r="D9" s="1029"/>
      <c r="E9" s="1029"/>
      <c r="F9" s="1029"/>
      <c r="G9" s="1030"/>
      <c r="H9" s="1028" t="s">
        <v>282</v>
      </c>
      <c r="I9" s="1029"/>
      <c r="J9" s="1029"/>
      <c r="K9" s="1070" t="s">
        <v>283</v>
      </c>
      <c r="L9" s="1070"/>
      <c r="M9" s="1070"/>
      <c r="N9" s="480"/>
      <c r="O9" s="1043"/>
      <c r="P9" s="1043"/>
      <c r="Q9" s="1043"/>
      <c r="R9" s="1044"/>
      <c r="S9" s="1044"/>
    </row>
    <row r="10" spans="1:19" ht="15.75">
      <c r="A10" s="1047">
        <v>882113</v>
      </c>
      <c r="B10" s="1048"/>
      <c r="C10" s="1051" t="s">
        <v>271</v>
      </c>
      <c r="D10" s="1052"/>
      <c r="E10" s="1052"/>
      <c r="F10" s="1052"/>
      <c r="G10" s="1053"/>
      <c r="H10" s="1057">
        <v>2969000</v>
      </c>
      <c r="I10" s="1058"/>
      <c r="J10" s="1058"/>
      <c r="K10" s="1061">
        <v>2969000</v>
      </c>
      <c r="L10" s="1061"/>
      <c r="M10" s="1061"/>
      <c r="N10" s="480"/>
      <c r="O10" s="1043"/>
      <c r="P10" s="1043"/>
      <c r="Q10" s="1043"/>
      <c r="R10" s="1044"/>
      <c r="S10" s="1044"/>
    </row>
    <row r="11" spans="1:19" ht="16.5" thickBot="1">
      <c r="A11" s="1065"/>
      <c r="B11" s="1066"/>
      <c r="C11" s="1067"/>
      <c r="D11" s="1068"/>
      <c r="E11" s="1068"/>
      <c r="F11" s="1068"/>
      <c r="G11" s="1069"/>
      <c r="H11" s="1059"/>
      <c r="I11" s="1060"/>
      <c r="J11" s="1060"/>
      <c r="K11" s="1061"/>
      <c r="L11" s="1061"/>
      <c r="M11" s="1061"/>
      <c r="N11" s="480"/>
      <c r="O11" s="1043"/>
      <c r="P11" s="1043"/>
      <c r="Q11" s="1043"/>
      <c r="R11" s="1044"/>
      <c r="S11" s="1044"/>
    </row>
    <row r="12" spans="1:19" ht="15.75">
      <c r="A12" s="1047">
        <v>882122</v>
      </c>
      <c r="B12" s="1048"/>
      <c r="C12" s="1051" t="s">
        <v>90</v>
      </c>
      <c r="D12" s="1052"/>
      <c r="E12" s="1052"/>
      <c r="F12" s="1052"/>
      <c r="G12" s="1053"/>
      <c r="H12" s="1057">
        <v>5067310</v>
      </c>
      <c r="I12" s="1058"/>
      <c r="J12" s="1058"/>
      <c r="K12" s="1061">
        <v>5067310</v>
      </c>
      <c r="L12" s="1061"/>
      <c r="M12" s="1061"/>
      <c r="N12" s="480"/>
      <c r="O12" s="1043"/>
      <c r="P12" s="1043"/>
      <c r="Q12" s="1043"/>
      <c r="R12" s="1044"/>
      <c r="S12" s="1044"/>
    </row>
    <row r="13" spans="1:19" ht="16.5" thickBot="1">
      <c r="A13" s="1065"/>
      <c r="B13" s="1066"/>
      <c r="C13" s="1067"/>
      <c r="D13" s="1068"/>
      <c r="E13" s="1068"/>
      <c r="F13" s="1068"/>
      <c r="G13" s="1069"/>
      <c r="H13" s="1059"/>
      <c r="I13" s="1060"/>
      <c r="J13" s="1060"/>
      <c r="K13" s="1061"/>
      <c r="L13" s="1061"/>
      <c r="M13" s="1061"/>
      <c r="N13" s="480"/>
      <c r="O13" s="1043"/>
      <c r="P13" s="1043"/>
      <c r="Q13" s="1043"/>
      <c r="R13" s="1044"/>
      <c r="S13" s="1044"/>
    </row>
    <row r="14" spans="1:19" ht="15.75">
      <c r="A14" s="1047">
        <v>882123</v>
      </c>
      <c r="B14" s="1048"/>
      <c r="C14" s="1051" t="s">
        <v>91</v>
      </c>
      <c r="D14" s="1052"/>
      <c r="E14" s="1052"/>
      <c r="F14" s="1052"/>
      <c r="G14" s="1053"/>
      <c r="H14" s="1057">
        <v>200000</v>
      </c>
      <c r="I14" s="1058"/>
      <c r="J14" s="1058"/>
      <c r="K14" s="1061">
        <v>200000</v>
      </c>
      <c r="L14" s="1061"/>
      <c r="M14" s="1061"/>
      <c r="N14" s="480"/>
      <c r="O14" s="1043"/>
      <c r="P14" s="1043"/>
      <c r="Q14" s="1043"/>
      <c r="R14" s="1044"/>
      <c r="S14" s="1044"/>
    </row>
    <row r="15" spans="1:19" ht="16.5" thickBot="1">
      <c r="A15" s="1065"/>
      <c r="B15" s="1066"/>
      <c r="C15" s="1067"/>
      <c r="D15" s="1068"/>
      <c r="E15" s="1068"/>
      <c r="F15" s="1068"/>
      <c r="G15" s="1069"/>
      <c r="H15" s="1059"/>
      <c r="I15" s="1060"/>
      <c r="J15" s="1060"/>
      <c r="K15" s="1061"/>
      <c r="L15" s="1061"/>
      <c r="M15" s="1061"/>
      <c r="N15" s="480"/>
      <c r="O15" s="1043"/>
      <c r="P15" s="1043"/>
      <c r="Q15" s="1043"/>
      <c r="R15" s="1044"/>
      <c r="S15" s="1044"/>
    </row>
    <row r="16" spans="1:19" ht="12.75">
      <c r="A16" s="1047">
        <v>96015</v>
      </c>
      <c r="B16" s="1048"/>
      <c r="C16" s="1051" t="s">
        <v>272</v>
      </c>
      <c r="D16" s="1052"/>
      <c r="E16" s="1052"/>
      <c r="F16" s="1052"/>
      <c r="G16" s="1053"/>
      <c r="H16" s="1057">
        <v>6377715</v>
      </c>
      <c r="I16" s="1058"/>
      <c r="J16" s="1058"/>
      <c r="K16" s="1061">
        <v>0</v>
      </c>
      <c r="L16" s="1061"/>
      <c r="M16" s="1061"/>
      <c r="N16" s="1042"/>
      <c r="O16" s="1043"/>
      <c r="P16" s="1043"/>
      <c r="Q16" s="1043"/>
      <c r="R16" s="1044"/>
      <c r="S16" s="1044"/>
    </row>
    <row r="17" spans="1:19" ht="13.5" thickBot="1">
      <c r="A17" s="1049"/>
      <c r="B17" s="1050"/>
      <c r="C17" s="1054" t="s">
        <v>168</v>
      </c>
      <c r="D17" s="1055"/>
      <c r="E17" s="1055"/>
      <c r="F17" s="1055"/>
      <c r="G17" s="1056"/>
      <c r="H17" s="1059"/>
      <c r="I17" s="1060"/>
      <c r="J17" s="1060"/>
      <c r="K17" s="1061"/>
      <c r="L17" s="1061"/>
      <c r="M17" s="1061"/>
      <c r="N17" s="1042"/>
      <c r="O17" s="1043"/>
      <c r="P17" s="1043"/>
      <c r="Q17" s="1043"/>
      <c r="R17" s="1044"/>
      <c r="S17" s="1044"/>
    </row>
    <row r="18" spans="1:19" ht="12.75">
      <c r="A18" s="1062"/>
      <c r="B18" s="1063"/>
      <c r="C18" s="1063"/>
      <c r="D18" s="1063"/>
      <c r="E18" s="1063"/>
      <c r="F18" s="1063"/>
      <c r="G18" s="1064"/>
      <c r="H18" s="1038">
        <f>SUM(H10:J17)</f>
        <v>14614025</v>
      </c>
      <c r="I18" s="1039"/>
      <c r="J18" s="1039"/>
      <c r="K18" s="1046">
        <f>SUM(K10:M17)</f>
        <v>8236310</v>
      </c>
      <c r="L18" s="1046"/>
      <c r="M18" s="1046"/>
      <c r="N18" s="1042"/>
      <c r="O18" s="1043"/>
      <c r="P18" s="1043"/>
      <c r="Q18" s="1043"/>
      <c r="R18" s="1044"/>
      <c r="S18" s="1044"/>
    </row>
    <row r="19" spans="1:19" ht="13.5" thickBot="1">
      <c r="A19" s="1035" t="s">
        <v>169</v>
      </c>
      <c r="B19" s="1036"/>
      <c r="C19" s="1036"/>
      <c r="D19" s="1036"/>
      <c r="E19" s="1036"/>
      <c r="F19" s="1036"/>
      <c r="G19" s="1037"/>
      <c r="H19" s="1040"/>
      <c r="I19" s="1041"/>
      <c r="J19" s="1041"/>
      <c r="K19" s="1046"/>
      <c r="L19" s="1046"/>
      <c r="M19" s="1046"/>
      <c r="N19" s="1042"/>
      <c r="O19" s="1043"/>
      <c r="P19" s="1043"/>
      <c r="Q19" s="1043"/>
      <c r="R19" s="1044"/>
      <c r="S19" s="1044"/>
    </row>
  </sheetData>
  <sheetProtection/>
  <mergeCells count="58">
    <mergeCell ref="R9:S9"/>
    <mergeCell ref="A6:S6"/>
    <mergeCell ref="B7:C7"/>
    <mergeCell ref="G7:H7"/>
    <mergeCell ref="J7:K7"/>
    <mergeCell ref="M7:P7"/>
    <mergeCell ref="Q7:R7"/>
    <mergeCell ref="A9:B9"/>
    <mergeCell ref="C9:G9"/>
    <mergeCell ref="H9:J9"/>
    <mergeCell ref="K9:M9"/>
    <mergeCell ref="A8:G8"/>
    <mergeCell ref="H8:J8"/>
    <mergeCell ref="K8:M8"/>
    <mergeCell ref="O9:Q9"/>
    <mergeCell ref="R13:S13"/>
    <mergeCell ref="A10:B11"/>
    <mergeCell ref="C10:G11"/>
    <mergeCell ref="H10:J11"/>
    <mergeCell ref="K10:M11"/>
    <mergeCell ref="P8:S8"/>
    <mergeCell ref="O10:Q10"/>
    <mergeCell ref="R10:S10"/>
    <mergeCell ref="O11:Q11"/>
    <mergeCell ref="R11:S11"/>
    <mergeCell ref="R14:S14"/>
    <mergeCell ref="O15:Q15"/>
    <mergeCell ref="R15:S15"/>
    <mergeCell ref="A12:B13"/>
    <mergeCell ref="C12:G13"/>
    <mergeCell ref="H12:J13"/>
    <mergeCell ref="K12:M13"/>
    <mergeCell ref="O12:Q12"/>
    <mergeCell ref="R12:S12"/>
    <mergeCell ref="O13:Q13"/>
    <mergeCell ref="A18:G18"/>
    <mergeCell ref="A14:B15"/>
    <mergeCell ref="C14:G15"/>
    <mergeCell ref="H14:J15"/>
    <mergeCell ref="K14:M15"/>
    <mergeCell ref="O14:Q14"/>
    <mergeCell ref="O16:Q17"/>
    <mergeCell ref="R16:S17"/>
    <mergeCell ref="A16:B17"/>
    <mergeCell ref="C16:G16"/>
    <mergeCell ref="C17:G17"/>
    <mergeCell ref="H16:J17"/>
    <mergeCell ref="K16:M17"/>
    <mergeCell ref="A19:G19"/>
    <mergeCell ref="H18:J19"/>
    <mergeCell ref="N18:N19"/>
    <mergeCell ref="O18:Q19"/>
    <mergeCell ref="R18:S19"/>
    <mergeCell ref="D1:L1"/>
    <mergeCell ref="C3:I3"/>
    <mergeCell ref="A5:K5"/>
    <mergeCell ref="K18:M19"/>
    <mergeCell ref="N16:N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2016-05-18T11:10:44Z</cp:lastPrinted>
  <dcterms:created xsi:type="dcterms:W3CDTF">2015-08-26T06:24:02Z</dcterms:created>
  <dcterms:modified xsi:type="dcterms:W3CDTF">2016-05-30T08:28:15Z</dcterms:modified>
  <cp:category/>
  <cp:version/>
  <cp:contentType/>
  <cp:contentStatus/>
</cp:coreProperties>
</file>