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727"/>
  </bookViews>
  <sheets>
    <sheet name="1.1.sz.mell." sheetId="1" r:id="rId1"/>
    <sheet name="4.1.1. sz. mell " sheetId="119" r:id="rId2"/>
    <sheet name="4.1.2. sz. mell " sheetId="120" r:id="rId3"/>
    <sheet name="4.2.1. sz. mell" sheetId="122" r:id="rId4"/>
    <sheet name="4.2.3. sz. mell" sheetId="124" r:id="rId5"/>
    <sheet name="4.3.1. sz. mell" sheetId="125" r:id="rId6"/>
    <sheet name="Munka1" sheetId="94" r:id="rId7"/>
  </sheets>
  <definedNames>
    <definedName name="_xlnm.Print_Titles" localSheetId="1">'4.1.1. sz. mell '!$1:$6</definedName>
    <definedName name="_xlnm.Print_Titles" localSheetId="2">'4.1.2. sz. mell '!$1:$6</definedName>
    <definedName name="_xlnm.Print_Titles" localSheetId="3">'4.2.1. sz. mell'!$1:$6</definedName>
    <definedName name="_xlnm.Print_Titles" localSheetId="4">'4.2.3. sz. mell'!$1:$6</definedName>
    <definedName name="_xlnm.Print_Titles" localSheetId="5">'4.3.1. sz. mell'!$1:$6</definedName>
    <definedName name="_xlnm.Print_Area" localSheetId="0">'1.1.sz.mell.'!$A$1:$C$159</definedName>
  </definedNames>
  <calcPr calcId="124519"/>
</workbook>
</file>

<file path=xl/calcChain.xml><?xml version="1.0" encoding="utf-8"?>
<calcChain xmlns="http://schemas.openxmlformats.org/spreadsheetml/2006/main">
  <c r="C146" i="120"/>
  <c r="C140"/>
  <c r="C146" i="119"/>
  <c r="C140"/>
  <c r="C51" i="125"/>
  <c r="C45"/>
  <c r="C52" i="124"/>
  <c r="C46"/>
  <c r="C58" s="1"/>
  <c r="C52" i="122"/>
  <c r="C46"/>
  <c r="C37" i="125"/>
  <c r="C30"/>
  <c r="C26"/>
  <c r="C20"/>
  <c r="C8"/>
  <c r="C38" i="124"/>
  <c r="C31"/>
  <c r="C26"/>
  <c r="C20"/>
  <c r="C8"/>
  <c r="C37" s="1"/>
  <c r="C42" s="1"/>
  <c r="C38" i="122"/>
  <c r="C31"/>
  <c r="C26"/>
  <c r="C20"/>
  <c r="C8"/>
  <c r="C133" i="120"/>
  <c r="C129"/>
  <c r="C154" s="1"/>
  <c r="C114"/>
  <c r="C93"/>
  <c r="C128" s="1"/>
  <c r="C155" s="1"/>
  <c r="C82"/>
  <c r="C78"/>
  <c r="C75"/>
  <c r="C70"/>
  <c r="C66"/>
  <c r="C89"/>
  <c r="C60"/>
  <c r="C55"/>
  <c r="C49"/>
  <c r="C37"/>
  <c r="C30"/>
  <c r="C29" s="1"/>
  <c r="C22"/>
  <c r="C15"/>
  <c r="C8"/>
  <c r="C133" i="119"/>
  <c r="C129"/>
  <c r="C114"/>
  <c r="C93"/>
  <c r="C82"/>
  <c r="C78"/>
  <c r="C75"/>
  <c r="C70"/>
  <c r="C66"/>
  <c r="C60"/>
  <c r="C55"/>
  <c r="C49"/>
  <c r="C37"/>
  <c r="C30"/>
  <c r="C29" s="1"/>
  <c r="C22"/>
  <c r="C15"/>
  <c r="C8"/>
  <c r="C145" i="1"/>
  <c r="C133"/>
  <c r="C93"/>
  <c r="C140"/>
  <c r="C129"/>
  <c r="C114"/>
  <c r="C79"/>
  <c r="C75"/>
  <c r="C72"/>
  <c r="C67"/>
  <c r="C63"/>
  <c r="C57"/>
  <c r="C52"/>
  <c r="C46"/>
  <c r="C34"/>
  <c r="C26"/>
  <c r="C19"/>
  <c r="C5"/>
  <c r="C128"/>
  <c r="C86"/>
  <c r="C153"/>
  <c r="C128" i="119"/>
  <c r="C57" i="125" l="1"/>
  <c r="C58" i="122"/>
  <c r="C37"/>
  <c r="C42" s="1"/>
  <c r="C89" i="119"/>
  <c r="C154" i="1"/>
  <c r="C65" i="119"/>
  <c r="C90" s="1"/>
  <c r="C159" i="1"/>
  <c r="C154" i="119"/>
  <c r="C65" i="120"/>
  <c r="C90" s="1"/>
  <c r="C36" i="125"/>
  <c r="C41" s="1"/>
  <c r="C62" i="1"/>
  <c r="C158" s="1"/>
  <c r="C155" i="119"/>
  <c r="C87" i="1" l="1"/>
</calcChain>
</file>

<file path=xl/sharedStrings.xml><?xml version="1.0" encoding="utf-8"?>
<sst xmlns="http://schemas.openxmlformats.org/spreadsheetml/2006/main" count="1271" uniqueCount="348">
  <si>
    <t>Vállalkozási maradvány igénybevétele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</si>
  <si>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</si>
  <si>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</si>
  <si>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</si>
  <si>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</si>
  <si>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</si>
  <si>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</si>
  <si>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</si>
  <si>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</si>
  <si>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</si>
  <si>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</si>
  <si>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</si>
  <si>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</si>
  <si>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</si>
  <si>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</si>
  <si>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</si>
  <si>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</si>
  <si>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</si>
  <si>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</si>
  <si>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</si>
  <si>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</si>
  <si>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</si>
  <si>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</si>
  <si>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</si>
  <si>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</si>
  <si>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</si>
  <si>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</si>
  <si>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</si>
  <si>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</si>
  <si>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</si>
  <si>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</si>
  <si>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</si>
  <si>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</si>
  <si>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</si>
  <si>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</si>
  <si>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</si>
  <si>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</si>
  <si>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</si>
  <si>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</si>
  <si>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</si>
  <si>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</si>
  <si>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</si>
  <si>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</si>
  <si>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</si>
  <si>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</si>
  <si>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</si>
  <si>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</si>
  <si>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</si>
  <si>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</si>
  <si>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</si>
  <si>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</si>
  <si>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</si>
  <si>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</si>
  <si>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</si>
  <si>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</si>
  <si>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</si>
  <si>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</si>
  <si>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</si>
  <si>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</si>
  <si>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</si>
  <si>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</si>
  <si>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</si>
  <si>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</si>
  <si>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</si>
  <si>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</si>
  <si>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</si>
  <si>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</si>
  <si>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</si>
  <si>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</si>
  <si>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</si>
  <si>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</si>
  <si>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</si>
  <si>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</si>
  <si>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</si>
  <si>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</si>
  <si>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</si>
  <si>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</si>
  <si>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</si>
  <si>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</si>
  <si>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</si>
  <si>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</si>
  <si>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</si>
  <si>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</si>
  <si>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</si>
  <si>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</si>
  <si>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</si>
  <si>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</si>
  <si>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</si>
  <si>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Költségvetési szerv megnevezése</t>
  </si>
  <si>
    <t>Száma</t>
  </si>
  <si>
    <t>Közfoglalkoztatottak létszáma (fő)</t>
  </si>
  <si>
    <t>Önkormányzat</t>
  </si>
  <si>
    <t>Beruházások</t>
  </si>
  <si>
    <t>Ezer forintban</t>
  </si>
  <si>
    <t>8.3.</t>
  </si>
  <si>
    <t>Egyéb felhalmozási kiadások</t>
  </si>
  <si>
    <t>Költségvetési maradvány igénybevétele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</si>
  <si>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</si>
  <si>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</si>
  <si>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</si>
  <si>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</si>
  <si>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</si>
  <si>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</si>
  <si>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</si>
  <si>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</si>
  <si>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</si>
  <si>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</si>
  <si>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</si>
  <si>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</si>
  <si>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</si>
  <si>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</si>
  <si>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</si>
  <si>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</si>
  <si>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</si>
  <si>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</si>
  <si>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</si>
  <si>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</si>
  <si>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</si>
  <si>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</si>
  <si>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</si>
  <si>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</si>
  <si>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</si>
  <si>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</si>
  <si>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</si>
  <si>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</si>
  <si>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</si>
  <si>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</si>
  <si>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</si>
  <si>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</si>
  <si>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</si>
  <si>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</si>
  <si>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</si>
  <si>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</si>
  <si>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</si>
  <si>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</si>
  <si>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</si>
  <si>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</si>
  <si>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</si>
  <si>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</si>
  <si>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</si>
  <si>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</si>
  <si>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</si>
  <si>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</si>
  <si>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</si>
  <si>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</si>
  <si>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</si>
  <si>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</si>
  <si>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</si>
  <si>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</si>
  <si>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</si>
  <si>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</si>
  <si>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</si>
  <si>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</si>
  <si>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</si>
  <si>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</si>
  <si>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</si>
  <si>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</si>
  <si>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</si>
  <si>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</si>
  <si>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</si>
  <si>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</si>
  <si>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</si>
  <si>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</si>
  <si>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</si>
  <si>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</si>
  <si>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</si>
  <si>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</si>
  <si>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</si>
  <si>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</si>
  <si>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</si>
  <si>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</si>
  <si>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</si>
  <si>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</si>
  <si>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</si>
  <si>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</si>
  <si>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</si>
  <si>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</si>
  <si>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</si>
  <si>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</si>
  <si>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</si>
  <si>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</si>
  <si>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</si>
  <si>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</si>
  <si>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</si>
  <si>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</si>
  <si>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</si>
  <si>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</si>
  <si>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</si>
  <si>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</si>
  <si>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</si>
  <si>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</si>
  <si>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</si>
  <si>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</si>
  <si>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</si>
  <si>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</si>
  <si>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</si>
  <si>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</si>
  <si>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</si>
  <si>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</si>
  <si>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</si>
  <si>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</si>
  <si>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</si>
  <si>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</si>
  <si>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</si>
  <si>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</si>
  <si>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</si>
  <si>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</si>
  <si>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</si>
  <si>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</si>
  <si>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</si>
  <si>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</si>
  <si>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</si>
  <si>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</si>
  <si>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</si>
  <si>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</si>
  <si>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</si>
  <si>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</si>
  <si>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</si>
  <si>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</si>
  <si>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</si>
  <si>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</si>
  <si>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</si>
  <si>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</si>
  <si>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</si>
  <si>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</si>
  <si>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</si>
  <si>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Működési célú átvett pénzeszközök</t>
  </si>
  <si>
    <t>Pénzügyi lízing kiadásai</t>
  </si>
  <si>
    <t xml:space="preserve"> 10.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</si>
  <si>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</si>
  <si>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</si>
  <si>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</si>
  <si>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</si>
  <si>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</si>
  <si>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</si>
  <si>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</si>
  <si>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</si>
  <si>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</si>
  <si>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</si>
  <si>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</si>
  <si>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</si>
  <si>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</si>
  <si>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</si>
  <si>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</si>
  <si>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</si>
  <si>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</si>
  <si>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</si>
  <si>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</si>
  <si>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</si>
  <si>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</si>
  <si>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</si>
  <si>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</si>
  <si>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</si>
  <si>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</si>
  <si>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</si>
  <si>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</si>
  <si>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</si>
  <si>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</si>
  <si>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</si>
  <si>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</si>
  <si>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</si>
  <si>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</si>
  <si>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</si>
  <si>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</si>
  <si>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</si>
  <si>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</si>
  <si>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</si>
  <si>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</si>
  <si>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</si>
  <si>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</si>
  <si>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</si>
  <si>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</si>
  <si>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</si>
  <si>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</si>
  <si>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</si>
  <si>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</si>
  <si>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</si>
  <si>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</si>
  <si>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</si>
  <si>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</si>
  <si>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</si>
  <si>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</si>
  <si>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</si>
  <si>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</si>
  <si>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</si>
  <si>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</si>
  <si>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</si>
  <si>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</si>
  <si>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</si>
  <si>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</si>
  <si>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</si>
  <si>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</si>
  <si>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</si>
  <si>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</si>
  <si>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</si>
  <si>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</si>
  <si>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</si>
  <si>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</si>
  <si>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</si>
  <si>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</si>
  <si>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</si>
  <si>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</si>
  <si>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</si>
  <si>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</si>
  <si>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</si>
  <si>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</si>
  <si>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</si>
  <si>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</si>
  <si>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</si>
  <si>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</si>
  <si>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</si>
  <si>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A</t>
  </si>
  <si>
    <t>B</t>
  </si>
  <si>
    <t>C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</si>
  <si>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</si>
  <si>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</si>
  <si>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</si>
  <si>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</si>
  <si>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</si>
  <si>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</si>
  <si>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</si>
  <si>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</si>
  <si>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</si>
  <si>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</si>
  <si>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</si>
  <si>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</si>
  <si>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</si>
  <si>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</si>
  <si>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</si>
  <si>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</si>
  <si>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</si>
  <si>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</si>
  <si>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</si>
  <si>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</si>
  <si>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</si>
  <si>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</si>
  <si>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</si>
  <si>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</si>
  <si>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</si>
  <si>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</si>
  <si>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</si>
  <si>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Mezőzombori Bóbita Óvoda</t>
  </si>
  <si>
    <t>2015. évi előirányzat</t>
  </si>
  <si>
    <t>4.2.1. melléklet a 2/2015. (II.13.) önkormányzati rendelethez</t>
  </si>
  <si>
    <t>4.1.2. melléklet a 2/2015. (II.13.) önkormányzati rendelethez</t>
  </si>
  <si>
    <t>4.2.3. melléklet a 2/2015. (II.13.) önkormányzati rendelethez</t>
  </si>
  <si>
    <t>4.3.1. melléklet a 2/2015. (II.13.) önkormányzati rendelethez</t>
  </si>
  <si>
    <t>4.1.1. melléklet a 2/2015. (II.13.) 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</si>
</sst>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8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93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16" fillId="0" borderId="1" xfId="3" applyFont="1" applyFill="1" applyBorder="1" applyAlignment="1" applyProtection="1">
      <alignment horizontal="left" vertical="center" wrapText="1" indent="1"/>
    </xf>
    <xf numFmtId="0" fontId="16" fillId="0" borderId="2" xfId="3" applyFont="1" applyFill="1" applyBorder="1" applyAlignment="1" applyProtection="1">
      <alignment horizontal="left" vertical="center" wrapText="1" indent="1"/>
    </xf>
    <xf numFmtId="0" fontId="16" fillId="0" borderId="3" xfId="3" applyFont="1" applyFill="1" applyBorder="1" applyAlignment="1" applyProtection="1">
      <alignment horizontal="left" vertical="center" wrapText="1" indent="1"/>
    </xf>
    <xf numFmtId="0" fontId="16" fillId="0" borderId="4" xfId="3" applyFont="1" applyFill="1" applyBorder="1" applyAlignment="1" applyProtection="1">
      <alignment horizontal="left" vertical="center" wrapText="1" indent="1"/>
    </xf>
    <xf numFmtId="0" fontId="16" fillId="0" borderId="5" xfId="3" applyFont="1" applyFill="1" applyBorder="1" applyAlignment="1" applyProtection="1">
      <alignment horizontal="left" vertical="center" wrapText="1" indent="1"/>
    </xf>
    <xf numFmtId="0" fontId="16" fillId="0" borderId="6" xfId="3" applyFont="1" applyFill="1" applyBorder="1" applyAlignment="1" applyProtection="1">
      <alignment horizontal="left" vertical="center" wrapText="1" indent="1"/>
    </xf>
    <xf numFmtId="49" fontId="16" fillId="0" borderId="7" xfId="3" applyNumberFormat="1" applyFont="1" applyFill="1" applyBorder="1" applyAlignment="1" applyProtection="1">
      <alignment horizontal="left" vertical="center" wrapText="1" indent="1"/>
    </xf>
    <xf numFmtId="49" fontId="16" fillId="0" borderId="8" xfId="3" applyNumberFormat="1" applyFont="1" applyFill="1" applyBorder="1" applyAlignment="1" applyProtection="1">
      <alignment horizontal="left" vertical="center" wrapText="1" indent="1"/>
    </xf>
    <xf numFmtId="49" fontId="16" fillId="0" borderId="9" xfId="3" applyNumberFormat="1" applyFont="1" applyFill="1" applyBorder="1" applyAlignment="1" applyProtection="1">
      <alignment horizontal="left" vertical="center" wrapText="1" indent="1"/>
    </xf>
    <xf numFmtId="49" fontId="16" fillId="0" borderId="10" xfId="3" applyNumberFormat="1" applyFont="1" applyFill="1" applyBorder="1" applyAlignment="1" applyProtection="1">
      <alignment horizontal="left" vertical="center" wrapText="1" indent="1"/>
    </xf>
    <xf numFmtId="49" fontId="16" fillId="0" borderId="11" xfId="3" applyNumberFormat="1" applyFont="1" applyFill="1" applyBorder="1" applyAlignment="1" applyProtection="1">
      <alignment horizontal="left" vertical="center" wrapText="1" indent="1"/>
    </xf>
    <xf numFmtId="49" fontId="16" fillId="0" borderId="12" xfId="3" applyNumberFormat="1" applyFont="1" applyFill="1" applyBorder="1" applyAlignment="1" applyProtection="1">
      <alignment horizontal="left" vertical="center" wrapText="1" indent="1"/>
    </xf>
    <xf numFmtId="0" fontId="16" fillId="0" borderId="0" xfId="3" applyFont="1" applyFill="1" applyBorder="1" applyAlignment="1" applyProtection="1">
      <alignment horizontal="left" vertical="center" wrapText="1" indent="1"/>
    </xf>
    <xf numFmtId="0" fontId="15" fillId="0" borderId="13" xfId="3" applyFont="1" applyFill="1" applyBorder="1" applyAlignment="1" applyProtection="1">
      <alignment horizontal="left" vertical="center" wrapText="1" indent="1"/>
    </xf>
    <xf numFmtId="0" fontId="15" fillId="0" borderId="14" xfId="3" applyFont="1" applyFill="1" applyBorder="1" applyAlignment="1" applyProtection="1">
      <alignment horizontal="left" vertical="center" wrapText="1" indent="1"/>
    </xf>
    <xf numFmtId="0" fontId="15" fillId="0" borderId="15" xfId="3" applyFont="1" applyFill="1" applyBorder="1" applyAlignment="1" applyProtection="1">
      <alignment horizontal="left" vertical="center" wrapText="1" indent="1"/>
    </xf>
    <xf numFmtId="0" fontId="6" fillId="0" borderId="13" xfId="3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center" vertical="center" wrapText="1"/>
    </xf>
    <xf numFmtId="0" fontId="15" fillId="0" borderId="14" xfId="3" applyFont="1" applyFill="1" applyBorder="1" applyAlignment="1" applyProtection="1">
      <alignment vertical="center" wrapText="1"/>
    </xf>
    <xf numFmtId="0" fontId="15" fillId="0" borderId="19" xfId="3" applyFont="1" applyFill="1" applyBorder="1" applyAlignment="1" applyProtection="1">
      <alignment vertical="center" wrapText="1"/>
    </xf>
    <xf numFmtId="0" fontId="15" fillId="0" borderId="13" xfId="3" applyFont="1" applyFill="1" applyBorder="1" applyAlignment="1" applyProtection="1">
      <alignment horizontal="center" vertical="center" wrapText="1"/>
    </xf>
    <xf numFmtId="0" fontId="15" fillId="0" borderId="14" xfId="3" applyFont="1" applyFill="1" applyBorder="1" applyAlignment="1" applyProtection="1">
      <alignment horizontal="center" vertical="center" wrapText="1"/>
    </xf>
    <xf numFmtId="0" fontId="15" fillId="0" borderId="21" xfId="3" applyFont="1" applyFill="1" applyBorder="1" applyAlignment="1" applyProtection="1">
      <alignment horizontal="center" vertical="center" wrapText="1"/>
    </xf>
    <xf numFmtId="0" fontId="6" fillId="0" borderId="21" xfId="3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3" applyFont="1" applyFill="1" applyBorder="1" applyAlignment="1" applyProtection="1">
      <alignment horizontal="left" vertical="center" wrapText="1" indent="1"/>
    </xf>
    <xf numFmtId="0" fontId="4" fillId="0" borderId="29" xfId="0" applyFont="1" applyFill="1" applyBorder="1" applyAlignment="1" applyProtection="1">
      <alignment horizontal="right"/>
    </xf>
    <xf numFmtId="0" fontId="23" fillId="0" borderId="23" xfId="3" applyFont="1" applyFill="1" applyBorder="1" applyAlignment="1" applyProtection="1">
      <alignment horizontal="left" vertical="center" wrapText="1" indent="1"/>
    </xf>
    <xf numFmtId="0" fontId="16" fillId="0" borderId="2" xfId="3" applyFont="1" applyFill="1" applyBorder="1" applyAlignment="1" applyProtection="1">
      <alignment horizontal="left" indent="6"/>
    </xf>
    <xf numFmtId="0" fontId="16" fillId="0" borderId="2" xfId="3" applyFont="1" applyFill="1" applyBorder="1" applyAlignment="1" applyProtection="1">
      <alignment horizontal="left" vertical="center" wrapText="1" indent="6"/>
    </xf>
    <xf numFmtId="0" fontId="16" fillId="0" borderId="6" xfId="3" applyFont="1" applyFill="1" applyBorder="1" applyAlignment="1" applyProtection="1">
      <alignment horizontal="left" vertical="center" wrapText="1" indent="6"/>
    </xf>
    <xf numFmtId="0" fontId="16" fillId="0" borderId="26" xfId="3" applyFont="1" applyFill="1" applyBorder="1" applyAlignment="1" applyProtection="1">
      <alignment horizontal="left" vertical="center" wrapText="1" indent="6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21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4" fillId="0" borderId="0" xfId="0" applyNumberFormat="1" applyFont="1" applyFill="1" applyAlignment="1" applyProtection="1">
      <alignment vertical="center" wrapText="1"/>
    </xf>
    <xf numFmtId="0" fontId="6" fillId="0" borderId="31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left" vertical="center" wrapText="1" indent="1"/>
    </xf>
    <xf numFmtId="0" fontId="21" fillId="0" borderId="13" xfId="0" applyFont="1" applyBorder="1" applyAlignment="1" applyProtection="1">
      <alignment horizontal="center" vertical="center" wrapText="1"/>
    </xf>
    <xf numFmtId="0" fontId="25" fillId="0" borderId="35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5" fillId="0" borderId="36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6" fillId="0" borderId="38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3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0" applyFont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20" fillId="0" borderId="6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5" fillId="0" borderId="28" xfId="3" applyNumberFormat="1" applyFont="1" applyFill="1" applyBorder="1" applyAlignment="1" applyProtection="1">
      <alignment horizontal="right" vertical="center" wrapText="1" indent="1"/>
    </xf>
    <xf numFmtId="164" fontId="15" fillId="0" borderId="21" xfId="3" applyNumberFormat="1" applyFont="1" applyFill="1" applyBorder="1" applyAlignment="1" applyProtection="1">
      <alignment horizontal="right" vertical="center" wrapText="1" indent="1"/>
    </xf>
    <xf numFmtId="164" fontId="16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3" applyNumberFormat="1" applyFont="1" applyFill="1" applyBorder="1" applyAlignment="1" applyProtection="1">
      <alignment horizontal="right" vertical="center" wrapText="1" indent="1"/>
    </xf>
    <xf numFmtId="164" fontId="5" fillId="0" borderId="0" xfId="3" applyNumberFormat="1" applyFont="1" applyFill="1" applyBorder="1" applyAlignment="1" applyProtection="1">
      <alignment horizontal="right" vertical="center" wrapText="1" indent="1"/>
    </xf>
    <xf numFmtId="164" fontId="16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Border="1" applyAlignment="1" applyProtection="1">
      <alignment horizontal="right" vertical="center" wrapText="1" indent="1"/>
    </xf>
    <xf numFmtId="0" fontId="4" fillId="0" borderId="29" xfId="0" applyFont="1" applyFill="1" applyBorder="1" applyAlignment="1" applyProtection="1">
      <alignment horizontal="right" vertical="center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</xf>
    <xf numFmtId="164" fontId="2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0" xfId="0" quotePrefix="1" applyFont="1" applyFill="1" applyBorder="1" applyAlignment="1" applyProtection="1">
      <alignment horizontal="right" vertical="center" indent="1"/>
    </xf>
    <xf numFmtId="0" fontId="6" fillId="0" borderId="28" xfId="0" applyFont="1" applyFill="1" applyBorder="1" applyAlignment="1" applyProtection="1">
      <alignment horizontal="right" vertical="center" wrapText="1" inden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right" vertical="center" wrapText="1" indent="1"/>
    </xf>
    <xf numFmtId="164" fontId="15" fillId="0" borderId="30" xfId="0" applyNumberFormat="1" applyFont="1" applyFill="1" applyBorder="1" applyAlignment="1" applyProtection="1">
      <alignment horizontal="righ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20" xfId="0" applyNumberFormat="1" applyFont="1" applyFill="1" applyBorder="1" applyAlignment="1" applyProtection="1">
      <alignment horizontal="right" vertical="center"/>
    </xf>
    <xf numFmtId="49" fontId="6" fillId="0" borderId="39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 wrapText="1"/>
    </xf>
    <xf numFmtId="0" fontId="19" fillId="0" borderId="23" xfId="0" applyFont="1" applyBorder="1" applyAlignment="1" applyProtection="1">
      <alignment horizontal="left" vertical="center" wrapText="1" indent="1"/>
    </xf>
    <xf numFmtId="0" fontId="9" fillId="0" borderId="0" xfId="3" applyFont="1" applyFill="1" applyProtection="1"/>
    <xf numFmtId="0" fontId="9" fillId="0" borderId="0" xfId="3" applyFont="1" applyFill="1" applyAlignment="1" applyProtection="1">
      <alignment horizontal="right" vertical="center" indent="1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23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15" fillId="0" borderId="15" xfId="3" applyFont="1" applyFill="1" applyBorder="1" applyAlignment="1" applyProtection="1">
      <alignment horizontal="center" vertical="center" wrapText="1"/>
    </xf>
    <xf numFmtId="0" fontId="15" fillId="0" borderId="19" xfId="3" applyFont="1" applyFill="1" applyBorder="1" applyAlignment="1" applyProtection="1">
      <alignment horizontal="center" vertical="center" wrapText="1"/>
    </xf>
    <xf numFmtId="0" fontId="15" fillId="0" borderId="28" xfId="3" applyFont="1" applyFill="1" applyBorder="1" applyAlignment="1" applyProtection="1">
      <alignment horizontal="center" vertical="center" wrapText="1"/>
    </xf>
    <xf numFmtId="164" fontId="16" fillId="0" borderId="25" xfId="3" applyNumberFormat="1" applyFont="1" applyFill="1" applyBorder="1" applyAlignment="1" applyProtection="1">
      <alignment horizontal="right" vertical="center" wrapText="1" indent="1"/>
    </xf>
    <xf numFmtId="0" fontId="16" fillId="0" borderId="3" xfId="3" applyFont="1" applyFill="1" applyBorder="1" applyAlignment="1" applyProtection="1">
      <alignment horizontal="left" vertical="center" wrapText="1" indent="6"/>
    </xf>
    <xf numFmtId="0" fontId="9" fillId="0" borderId="0" xfId="3" applyFill="1" applyProtection="1"/>
    <xf numFmtId="0" fontId="16" fillId="0" borderId="0" xfId="3" applyFont="1" applyFill="1" applyProtection="1"/>
    <xf numFmtId="0" fontId="12" fillId="0" borderId="0" xfId="3" applyFont="1" applyFill="1" applyProtection="1"/>
    <xf numFmtId="0" fontId="20" fillId="0" borderId="3" xfId="0" applyFont="1" applyBorder="1" applyAlignment="1" applyProtection="1">
      <alignment horizontal="left" wrapText="1" indent="1"/>
    </xf>
    <xf numFmtId="0" fontId="20" fillId="0" borderId="2" xfId="0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wrapText="1"/>
    </xf>
    <xf numFmtId="0" fontId="20" fillId="0" borderId="9" xfId="0" applyFont="1" applyBorder="1" applyAlignment="1" applyProtection="1">
      <alignment wrapText="1"/>
    </xf>
    <xf numFmtId="0" fontId="20" fillId="0" borderId="8" xfId="0" applyFont="1" applyBorder="1" applyAlignment="1" applyProtection="1">
      <alignment wrapText="1"/>
    </xf>
    <xf numFmtId="0" fontId="20" fillId="0" borderId="10" xfId="0" applyFont="1" applyBorder="1" applyAlignment="1" applyProtection="1">
      <alignment wrapText="1"/>
    </xf>
    <xf numFmtId="0" fontId="21" fillId="0" borderId="14" xfId="0" applyFont="1" applyBorder="1" applyAlignment="1" applyProtection="1">
      <alignment wrapText="1"/>
    </xf>
    <xf numFmtId="0" fontId="21" fillId="0" borderId="23" xfId="0" applyFont="1" applyBorder="1" applyAlignment="1" applyProtection="1">
      <alignment wrapText="1"/>
    </xf>
    <xf numFmtId="0" fontId="9" fillId="0" borderId="0" xfId="3" applyFill="1" applyAlignment="1" applyProtection="1"/>
    <xf numFmtId="164" fontId="19" fillId="0" borderId="21" xfId="0" quotePrefix="1" applyNumberFormat="1" applyFont="1" applyBorder="1" applyAlignment="1" applyProtection="1">
      <alignment horizontal="right" vertical="center" wrapText="1" indent="1"/>
    </xf>
    <xf numFmtId="0" fontId="18" fillId="0" borderId="0" xfId="3" applyFont="1" applyFill="1" applyProtection="1"/>
    <xf numFmtId="0" fontId="17" fillId="0" borderId="0" xfId="3" applyFont="1" applyFill="1" applyProtection="1"/>
    <xf numFmtId="0" fontId="9" fillId="0" borderId="0" xfId="3" applyFill="1" applyBorder="1" applyProtection="1"/>
    <xf numFmtId="49" fontId="16" fillId="0" borderId="9" xfId="3" applyNumberFormat="1" applyFont="1" applyFill="1" applyBorder="1" applyAlignment="1" applyProtection="1">
      <alignment horizontal="center" vertical="center" wrapText="1"/>
    </xf>
    <xf numFmtId="49" fontId="16" fillId="0" borderId="8" xfId="3" applyNumberFormat="1" applyFont="1" applyFill="1" applyBorder="1" applyAlignment="1" applyProtection="1">
      <alignment horizontal="center" vertical="center" wrapText="1"/>
    </xf>
    <xf numFmtId="49" fontId="16" fillId="0" borderId="10" xfId="3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wrapText="1"/>
    </xf>
    <xf numFmtId="0" fontId="20" fillId="0" borderId="9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horizontal="center" wrapText="1"/>
    </xf>
    <xf numFmtId="0" fontId="20" fillId="0" borderId="10" xfId="0" applyFont="1" applyBorder="1" applyAlignment="1" applyProtection="1">
      <alignment horizontal="center" wrapText="1"/>
    </xf>
    <xf numFmtId="0" fontId="21" fillId="0" borderId="22" xfId="0" applyFont="1" applyBorder="1" applyAlignment="1" applyProtection="1">
      <alignment horizontal="center" wrapText="1"/>
    </xf>
    <xf numFmtId="49" fontId="16" fillId="0" borderId="11" xfId="3" applyNumberFormat="1" applyFont="1" applyFill="1" applyBorder="1" applyAlignment="1" applyProtection="1">
      <alignment horizontal="center" vertical="center" wrapText="1"/>
    </xf>
    <xf numFmtId="49" fontId="16" fillId="0" borderId="7" xfId="3" applyNumberFormat="1" applyFont="1" applyFill="1" applyBorder="1" applyAlignment="1" applyProtection="1">
      <alignment horizontal="center" vertical="center" wrapText="1"/>
    </xf>
    <xf numFmtId="49" fontId="16" fillId="0" borderId="12" xfId="3" applyNumberFormat="1" applyFont="1" applyFill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49" fontId="23" fillId="0" borderId="11" xfId="0" applyNumberFormat="1" applyFont="1" applyFill="1" applyBorder="1" applyAlignment="1" applyProtection="1">
      <alignment horizontal="center" vertical="center" wrapText="1"/>
    </xf>
    <xf numFmtId="49" fontId="23" fillId="0" borderId="8" xfId="0" applyNumberFormat="1" applyFont="1" applyFill="1" applyBorder="1" applyAlignment="1" applyProtection="1">
      <alignment horizontal="center" vertical="center" wrapText="1"/>
    </xf>
    <xf numFmtId="49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3" xfId="3" applyFont="1" applyFill="1" applyBorder="1" applyAlignment="1" applyProtection="1">
      <alignment horizontal="left" vertical="center" wrapText="1" indent="1"/>
    </xf>
    <xf numFmtId="0" fontId="23" fillId="0" borderId="2" xfId="3" applyFont="1" applyFill="1" applyBorder="1" applyAlignment="1" applyProtection="1">
      <alignment horizontal="left" vertical="center" wrapText="1" indent="1"/>
    </xf>
    <xf numFmtId="0" fontId="26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164" fontId="23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Border="1" applyAlignment="1" applyProtection="1">
      <alignment vertical="center" wrapText="1"/>
    </xf>
    <xf numFmtId="0" fontId="21" fillId="0" borderId="22" xfId="0" applyFont="1" applyBorder="1" applyAlignment="1" applyProtection="1">
      <alignment vertical="center" wrapText="1"/>
    </xf>
    <xf numFmtId="0" fontId="20" fillId="0" borderId="2" xfId="0" quotePrefix="1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vertical="center" wrapText="1"/>
    </xf>
    <xf numFmtId="0" fontId="15" fillId="0" borderId="22" xfId="3" applyFont="1" applyFill="1" applyBorder="1" applyAlignment="1" applyProtection="1">
      <alignment horizontal="left" vertical="center" wrapText="1" indent="1"/>
    </xf>
    <xf numFmtId="0" fontId="15" fillId="0" borderId="23" xfId="3" applyFont="1" applyFill="1" applyBorder="1" applyAlignment="1" applyProtection="1">
      <alignment vertical="center" wrapText="1"/>
    </xf>
    <xf numFmtId="164" fontId="15" fillId="0" borderId="24" xfId="3" applyNumberFormat="1" applyFont="1" applyFill="1" applyBorder="1" applyAlignment="1" applyProtection="1">
      <alignment horizontal="right" vertical="center" wrapText="1" indent="1"/>
    </xf>
    <xf numFmtId="0" fontId="16" fillId="0" borderId="26" xfId="3" applyFont="1" applyFill="1" applyBorder="1" applyAlignment="1" applyProtection="1">
      <alignment horizontal="left" vertical="center" wrapText="1" indent="7"/>
    </xf>
    <xf numFmtId="164" fontId="21" fillId="0" borderId="21" xfId="0" applyNumberFormat="1" applyFont="1" applyBorder="1" applyAlignment="1" applyProtection="1">
      <alignment horizontal="right" vertical="center" wrapText="1" indent="1"/>
      <protection locked="0"/>
    </xf>
    <xf numFmtId="0" fontId="15" fillId="0" borderId="13" xfId="3" applyFont="1" applyFill="1" applyBorder="1" applyAlignment="1" applyProtection="1">
      <alignment horizontal="left" vertical="center" wrapText="1"/>
    </xf>
    <xf numFmtId="49" fontId="6" fillId="0" borderId="39" xfId="0" applyNumberFormat="1" applyFont="1" applyFill="1" applyBorder="1" applyAlignment="1" applyProtection="1">
      <alignment horizontal="right" vertical="center" indent="1"/>
    </xf>
    <xf numFmtId="49" fontId="22" fillId="0" borderId="13" xfId="3" applyNumberFormat="1" applyFont="1" applyFill="1" applyBorder="1" applyAlignment="1" applyProtection="1">
      <alignment horizontal="center" vertical="center" wrapText="1"/>
    </xf>
    <xf numFmtId="164" fontId="5" fillId="0" borderId="0" xfId="3" applyNumberFormat="1" applyFont="1" applyFill="1" applyBorder="1" applyAlignment="1" applyProtection="1">
      <alignment horizontal="center" vertical="center"/>
    </xf>
    <xf numFmtId="164" fontId="24" fillId="0" borderId="29" xfId="3" applyNumberFormat="1" applyFont="1" applyFill="1" applyBorder="1" applyAlignment="1" applyProtection="1">
      <alignment horizontal="left" vertical="center"/>
    </xf>
    <xf numFmtId="164" fontId="24" fillId="0" borderId="29" xfId="3" applyNumberFormat="1" applyFont="1" applyFill="1" applyBorder="1" applyAlignment="1" applyProtection="1">
      <alignment horizontal="left"/>
    </xf>
    <xf numFmtId="0" fontId="17" fillId="0" borderId="0" xfId="3" applyFont="1" applyFill="1" applyAlignment="1" applyProtection="1">
      <alignment horizontal="center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abSelected="1" view="pageLayout" zoomScaleNormal="130" zoomScaleSheetLayoutView="100" workbookViewId="0">
      <selection activeCell="A2" sqref="A2:B2"/>
    </sheetView>
  </sheetViews>
  <sheetFormatPr defaultRowHeight="15.75"/>
  <cols>
    <col min="1" max="1" width="9.5" style="118" customWidth="1"/>
    <col min="2" max="2" width="91.6640625" style="118" customWidth="1"/>
    <col min="3" max="3" width="21.6640625" style="119" customWidth="1"/>
    <col min="4" max="4" width="9" style="134" customWidth="1"/>
    <col min="5" max="16384" width="9.33203125" style="134"/>
  </cols>
  <sheetData>
    <row r="1" spans="1:3" ht="15.95" customHeight="1">
      <c r="A1" s="189" t="s">
        <v>2</v>
      </c>
      <c r="B1" s="189"/>
      <c r="C1" s="189"/>
    </row>
    <row r="2" spans="1:3" ht="15.95" customHeight="1" thickBot="1">
      <c r="A2" s="190" t="s">
        <v>64</v>
      </c>
      <c r="B2" s="190"/>
      <c r="C2" s="94" t="s">
        <v>93</v>
      </c>
    </row>
    <row r="3" spans="1:3" ht="38.1" customHeight="1" thickBot="1">
      <c r="A3" s="21" t="s">
        <v>29</v>
      </c>
      <c r="B3" s="22" t="s">
        <v>3</v>
      </c>
      <c r="C3" s="28" t="s">
        <v>342</v>
      </c>
    </row>
    <row r="4" spans="1:3" s="135" customFormat="1" ht="12" customHeight="1" thickBot="1">
      <c r="A4" s="129" t="s">
        <v>311</v>
      </c>
      <c r="B4" s="130" t="s">
        <v>312</v>
      </c>
      <c r="C4" s="131" t="s">
        <v>313</v>
      </c>
    </row>
    <row r="5" spans="1:3" s="136" customFormat="1" ht="12" customHeight="1" thickBot="1">
      <c r="A5" s="18" t="s">
        <v>4</v>
      </c>
      <c r="B5" s="19" t="s">
        <v>97</v>
      </c>
      <c r="C5" s="84">
        <f>+C6+C7+C8+C9+C10+C11</f>
        <v>254422</v>
      </c>
    </row>
    <row r="6" spans="1:3" s="136" customFormat="1" ht="12" customHeight="1">
      <c r="A6" s="13" t="s">
        <v>41</v>
      </c>
      <c r="B6" s="137" t="s">
        <v>98</v>
      </c>
      <c r="C6" s="87">
        <v>61531</v>
      </c>
    </row>
    <row r="7" spans="1:3" s="136" customFormat="1" ht="12" customHeight="1">
      <c r="A7" s="12" t="s">
        <v>42</v>
      </c>
      <c r="B7" s="138" t="s">
        <v>99</v>
      </c>
      <c r="C7" s="86">
        <v>47902</v>
      </c>
    </row>
    <row r="8" spans="1:3" s="136" customFormat="1" ht="12" customHeight="1">
      <c r="A8" s="12" t="s">
        <v>43</v>
      </c>
      <c r="B8" s="138" t="s">
        <v>100</v>
      </c>
      <c r="C8" s="86">
        <v>99318</v>
      </c>
    </row>
    <row r="9" spans="1:3" s="136" customFormat="1" ht="12" customHeight="1">
      <c r="A9" s="12" t="s">
        <v>44</v>
      </c>
      <c r="B9" s="138" t="s">
        <v>101</v>
      </c>
      <c r="C9" s="86">
        <v>2858</v>
      </c>
    </row>
    <row r="10" spans="1:3" s="136" customFormat="1" ht="12" customHeight="1">
      <c r="A10" s="12" t="s">
        <v>61</v>
      </c>
      <c r="B10" s="80" t="s">
        <v>259</v>
      </c>
      <c r="C10" s="86">
        <v>42308</v>
      </c>
    </row>
    <row r="11" spans="1:3" s="136" customFormat="1" ht="12" customHeight="1" thickBot="1">
      <c r="A11" s="14" t="s">
        <v>45</v>
      </c>
      <c r="B11" s="81" t="s">
        <v>260</v>
      </c>
      <c r="C11" s="86">
        <v>505</v>
      </c>
    </row>
    <row r="12" spans="1:3" s="136" customFormat="1" ht="12" customHeight="1" thickBot="1">
      <c r="A12" s="18" t="s">
        <v>5</v>
      </c>
      <c r="B12" s="79" t="s">
        <v>102</v>
      </c>
      <c r="C12" s="84">
        <v>353662</v>
      </c>
    </row>
    <row r="13" spans="1:3" s="136" customFormat="1" ht="12" customHeight="1">
      <c r="A13" s="13" t="s">
        <v>47</v>
      </c>
      <c r="B13" s="137" t="s">
        <v>103</v>
      </c>
      <c r="C13" s="87"/>
    </row>
    <row r="14" spans="1:3" s="136" customFormat="1" ht="12" customHeight="1">
      <c r="A14" s="12" t="s">
        <v>48</v>
      </c>
      <c r="B14" s="138" t="s">
        <v>104</v>
      </c>
      <c r="C14" s="86"/>
    </row>
    <row r="15" spans="1:3" s="136" customFormat="1" ht="12" customHeight="1">
      <c r="A15" s="12" t="s">
        <v>49</v>
      </c>
      <c r="B15" s="138" t="s">
        <v>249</v>
      </c>
      <c r="C15" s="86"/>
    </row>
    <row r="16" spans="1:3" s="136" customFormat="1" ht="12" customHeight="1">
      <c r="A16" s="12" t="s">
        <v>50</v>
      </c>
      <c r="B16" s="138" t="s">
        <v>250</v>
      </c>
      <c r="C16" s="86"/>
    </row>
    <row r="17" spans="1:3" s="136" customFormat="1" ht="12" customHeight="1">
      <c r="A17" s="12" t="s">
        <v>51</v>
      </c>
      <c r="B17" s="138" t="s">
        <v>105</v>
      </c>
      <c r="C17" s="86">
        <v>353662</v>
      </c>
    </row>
    <row r="18" spans="1:3" s="136" customFormat="1" ht="12" customHeight="1" thickBot="1">
      <c r="A18" s="14" t="s">
        <v>57</v>
      </c>
      <c r="B18" s="81" t="s">
        <v>106</v>
      </c>
      <c r="C18" s="88"/>
    </row>
    <row r="19" spans="1:3" s="136" customFormat="1" ht="12" customHeight="1" thickBot="1">
      <c r="A19" s="18" t="s">
        <v>6</v>
      </c>
      <c r="B19" s="19" t="s">
        <v>107</v>
      </c>
      <c r="C19" s="84">
        <f>+C20+C21+C22+C23+C24</f>
        <v>169162</v>
      </c>
    </row>
    <row r="20" spans="1:3" s="136" customFormat="1" ht="12" customHeight="1">
      <c r="A20" s="13" t="s">
        <v>30</v>
      </c>
      <c r="B20" s="137" t="s">
        <v>108</v>
      </c>
      <c r="C20" s="87">
        <v>168</v>
      </c>
    </row>
    <row r="21" spans="1:3" s="136" customFormat="1" ht="12" customHeight="1">
      <c r="A21" s="12" t="s">
        <v>31</v>
      </c>
      <c r="B21" s="138" t="s">
        <v>109</v>
      </c>
      <c r="C21" s="86"/>
    </row>
    <row r="22" spans="1:3" s="136" customFormat="1" ht="12" customHeight="1">
      <c r="A22" s="12" t="s">
        <v>32</v>
      </c>
      <c r="B22" s="138" t="s">
        <v>251</v>
      </c>
      <c r="C22" s="86"/>
    </row>
    <row r="23" spans="1:3" s="136" customFormat="1" ht="12" customHeight="1">
      <c r="A23" s="12" t="s">
        <v>33</v>
      </c>
      <c r="B23" s="138" t="s">
        <v>252</v>
      </c>
      <c r="C23" s="86"/>
    </row>
    <row r="24" spans="1:3" s="136" customFormat="1" ht="12" customHeight="1">
      <c r="A24" s="12" t="s">
        <v>67</v>
      </c>
      <c r="B24" s="138" t="s">
        <v>110</v>
      </c>
      <c r="C24" s="86">
        <v>168994</v>
      </c>
    </row>
    <row r="25" spans="1:3" s="136" customFormat="1" ht="12" customHeight="1" thickBot="1">
      <c r="A25" s="14" t="s">
        <v>68</v>
      </c>
      <c r="B25" s="139" t="s">
        <v>111</v>
      </c>
      <c r="C25" s="88"/>
    </row>
    <row r="26" spans="1:3" s="136" customFormat="1" ht="12" customHeight="1" thickBot="1">
      <c r="A26" s="18" t="s">
        <v>69</v>
      </c>
      <c r="B26" s="19" t="s">
        <v>112</v>
      </c>
      <c r="C26" s="90">
        <f>+C27+C31+C32+C33</f>
        <v>43352</v>
      </c>
    </row>
    <row r="27" spans="1:3" s="136" customFormat="1" ht="12" customHeight="1">
      <c r="A27" s="13" t="s">
        <v>113</v>
      </c>
      <c r="B27" s="137" t="s">
        <v>266</v>
      </c>
      <c r="C27" s="132">
        <v>39014</v>
      </c>
    </row>
    <row r="28" spans="1:3" s="136" customFormat="1" ht="12" customHeight="1">
      <c r="A28" s="12" t="s">
        <v>114</v>
      </c>
      <c r="B28" s="138" t="s">
        <v>119</v>
      </c>
      <c r="C28" s="86">
        <v>10673</v>
      </c>
    </row>
    <row r="29" spans="1:3" s="136" customFormat="1" ht="12" customHeight="1">
      <c r="A29" s="12" t="s">
        <v>115</v>
      </c>
      <c r="B29" s="138" t="s">
        <v>120</v>
      </c>
      <c r="C29" s="86">
        <v>100</v>
      </c>
    </row>
    <row r="30" spans="1:3" s="136" customFormat="1" ht="12" customHeight="1">
      <c r="A30" s="12" t="s">
        <v>264</v>
      </c>
      <c r="B30" s="179" t="s">
        <v>265</v>
      </c>
      <c r="C30" s="86">
        <v>28241</v>
      </c>
    </row>
    <row r="31" spans="1:3" s="136" customFormat="1" ht="12" customHeight="1">
      <c r="A31" s="12" t="s">
        <v>116</v>
      </c>
      <c r="B31" s="138" t="s">
        <v>121</v>
      </c>
      <c r="C31" s="86">
        <v>3448</v>
      </c>
    </row>
    <row r="32" spans="1:3" s="136" customFormat="1" ht="12" customHeight="1">
      <c r="A32" s="12" t="s">
        <v>117</v>
      </c>
      <c r="B32" s="138" t="s">
        <v>122</v>
      </c>
      <c r="C32" s="86"/>
    </row>
    <row r="33" spans="1:3" s="136" customFormat="1" ht="12" customHeight="1" thickBot="1">
      <c r="A33" s="14" t="s">
        <v>118</v>
      </c>
      <c r="B33" s="139" t="s">
        <v>123</v>
      </c>
      <c r="C33" s="88">
        <v>890</v>
      </c>
    </row>
    <row r="34" spans="1:3" s="136" customFormat="1" ht="12" customHeight="1" thickBot="1">
      <c r="A34" s="18" t="s">
        <v>8</v>
      </c>
      <c r="B34" s="19" t="s">
        <v>261</v>
      </c>
      <c r="C34" s="84">
        <f>SUM(C35:C45)</f>
        <v>9923</v>
      </c>
    </row>
    <row r="35" spans="1:3" s="136" customFormat="1" ht="12" customHeight="1">
      <c r="A35" s="13" t="s">
        <v>34</v>
      </c>
      <c r="B35" s="137" t="s">
        <v>126</v>
      </c>
      <c r="C35" s="87"/>
    </row>
    <row r="36" spans="1:3" s="136" customFormat="1" ht="12" customHeight="1">
      <c r="A36" s="12" t="s">
        <v>35</v>
      </c>
      <c r="B36" s="138" t="s">
        <v>127</v>
      </c>
      <c r="C36" s="86">
        <v>3419</v>
      </c>
    </row>
    <row r="37" spans="1:3" s="136" customFormat="1" ht="12" customHeight="1">
      <c r="A37" s="12" t="s">
        <v>36</v>
      </c>
      <c r="B37" s="138" t="s">
        <v>128</v>
      </c>
      <c r="C37" s="86"/>
    </row>
    <row r="38" spans="1:3" s="136" customFormat="1" ht="12" customHeight="1">
      <c r="A38" s="12" t="s">
        <v>71</v>
      </c>
      <c r="B38" s="138" t="s">
        <v>129</v>
      </c>
      <c r="C38" s="86">
        <v>174</v>
      </c>
    </row>
    <row r="39" spans="1:3" s="136" customFormat="1" ht="12" customHeight="1">
      <c r="A39" s="12" t="s">
        <v>72</v>
      </c>
      <c r="B39" s="138" t="s">
        <v>130</v>
      </c>
      <c r="C39" s="86">
        <v>3421</v>
      </c>
    </row>
    <row r="40" spans="1:3" s="136" customFormat="1" ht="12" customHeight="1">
      <c r="A40" s="12" t="s">
        <v>73</v>
      </c>
      <c r="B40" s="138" t="s">
        <v>131</v>
      </c>
      <c r="C40" s="86">
        <v>2005</v>
      </c>
    </row>
    <row r="41" spans="1:3" s="136" customFormat="1" ht="12" customHeight="1">
      <c r="A41" s="12" t="s">
        <v>74</v>
      </c>
      <c r="B41" s="138" t="s">
        <v>132</v>
      </c>
      <c r="C41" s="86">
        <v>881</v>
      </c>
    </row>
    <row r="42" spans="1:3" s="136" customFormat="1" ht="12" customHeight="1">
      <c r="A42" s="12" t="s">
        <v>75</v>
      </c>
      <c r="B42" s="138" t="s">
        <v>133</v>
      </c>
      <c r="C42" s="86"/>
    </row>
    <row r="43" spans="1:3" s="136" customFormat="1" ht="12" customHeight="1">
      <c r="A43" s="12" t="s">
        <v>124</v>
      </c>
      <c r="B43" s="138" t="s">
        <v>134</v>
      </c>
      <c r="C43" s="89"/>
    </row>
    <row r="44" spans="1:3" s="136" customFormat="1" ht="12" customHeight="1">
      <c r="A44" s="14" t="s">
        <v>125</v>
      </c>
      <c r="B44" s="139" t="s">
        <v>263</v>
      </c>
      <c r="C44" s="126"/>
    </row>
    <row r="45" spans="1:3" s="136" customFormat="1" ht="12" customHeight="1" thickBot="1">
      <c r="A45" s="14" t="s">
        <v>262</v>
      </c>
      <c r="B45" s="81" t="s">
        <v>135</v>
      </c>
      <c r="C45" s="126">
        <v>23</v>
      </c>
    </row>
    <row r="46" spans="1:3" s="136" customFormat="1" ht="12" customHeight="1" thickBot="1">
      <c r="A46" s="18" t="s">
        <v>9</v>
      </c>
      <c r="B46" s="19" t="s">
        <v>136</v>
      </c>
      <c r="C46" s="84">
        <f>SUM(C47:C51)</f>
        <v>0</v>
      </c>
    </row>
    <row r="47" spans="1:3" s="136" customFormat="1" ht="12" customHeight="1">
      <c r="A47" s="13" t="s">
        <v>37</v>
      </c>
      <c r="B47" s="137" t="s">
        <v>140</v>
      </c>
      <c r="C47" s="175"/>
    </row>
    <row r="48" spans="1:3" s="136" customFormat="1" ht="12" customHeight="1">
      <c r="A48" s="12" t="s">
        <v>38</v>
      </c>
      <c r="B48" s="138" t="s">
        <v>141</v>
      </c>
      <c r="C48" s="89"/>
    </row>
    <row r="49" spans="1:3" s="136" customFormat="1" ht="12" customHeight="1">
      <c r="A49" s="12" t="s">
        <v>137</v>
      </c>
      <c r="B49" s="138" t="s">
        <v>142</v>
      </c>
      <c r="C49" s="89"/>
    </row>
    <row r="50" spans="1:3" s="136" customFormat="1" ht="12" customHeight="1">
      <c r="A50" s="12" t="s">
        <v>138</v>
      </c>
      <c r="B50" s="138" t="s">
        <v>143</v>
      </c>
      <c r="C50" s="89"/>
    </row>
    <row r="51" spans="1:3" s="136" customFormat="1" ht="12" customHeight="1" thickBot="1">
      <c r="A51" s="14" t="s">
        <v>139</v>
      </c>
      <c r="B51" s="81" t="s">
        <v>144</v>
      </c>
      <c r="C51" s="126"/>
    </row>
    <row r="52" spans="1:3" s="136" customFormat="1" ht="12" customHeight="1" thickBot="1">
      <c r="A52" s="18" t="s">
        <v>76</v>
      </c>
      <c r="B52" s="19" t="s">
        <v>145</v>
      </c>
      <c r="C52" s="84">
        <f>SUM(C53:C55)</f>
        <v>0</v>
      </c>
    </row>
    <row r="53" spans="1:3" s="136" customFormat="1" ht="12" customHeight="1">
      <c r="A53" s="13" t="s">
        <v>39</v>
      </c>
      <c r="B53" s="137" t="s">
        <v>146</v>
      </c>
      <c r="C53" s="87"/>
    </row>
    <row r="54" spans="1:3" s="136" customFormat="1" ht="12" customHeight="1">
      <c r="A54" s="12" t="s">
        <v>40</v>
      </c>
      <c r="B54" s="138" t="s">
        <v>253</v>
      </c>
      <c r="C54" s="86"/>
    </row>
    <row r="55" spans="1:3" s="136" customFormat="1" ht="12" customHeight="1">
      <c r="A55" s="12" t="s">
        <v>149</v>
      </c>
      <c r="B55" s="138" t="s">
        <v>147</v>
      </c>
      <c r="C55" s="86"/>
    </row>
    <row r="56" spans="1:3" s="136" customFormat="1" ht="12" customHeight="1" thickBot="1">
      <c r="A56" s="14" t="s">
        <v>150</v>
      </c>
      <c r="B56" s="81" t="s">
        <v>148</v>
      </c>
      <c r="C56" s="88"/>
    </row>
    <row r="57" spans="1:3" s="136" customFormat="1" ht="12" customHeight="1" thickBot="1">
      <c r="A57" s="18" t="s">
        <v>11</v>
      </c>
      <c r="B57" s="79" t="s">
        <v>151</v>
      </c>
      <c r="C57" s="84">
        <f>SUM(C58:C60)</f>
        <v>0</v>
      </c>
    </row>
    <row r="58" spans="1:3" s="136" customFormat="1" ht="12" customHeight="1">
      <c r="A58" s="13" t="s">
        <v>77</v>
      </c>
      <c r="B58" s="137" t="s">
        <v>153</v>
      </c>
      <c r="C58" s="89"/>
    </row>
    <row r="59" spans="1:3" s="136" customFormat="1" ht="12" customHeight="1">
      <c r="A59" s="12" t="s">
        <v>78</v>
      </c>
      <c r="B59" s="138" t="s">
        <v>254</v>
      </c>
      <c r="C59" s="89"/>
    </row>
    <row r="60" spans="1:3" s="136" customFormat="1" ht="12" customHeight="1">
      <c r="A60" s="12" t="s">
        <v>94</v>
      </c>
      <c r="B60" s="138" t="s">
        <v>154</v>
      </c>
      <c r="C60" s="89"/>
    </row>
    <row r="61" spans="1:3" s="136" customFormat="1" ht="12" customHeight="1" thickBot="1">
      <c r="A61" s="14" t="s">
        <v>152</v>
      </c>
      <c r="B61" s="81" t="s">
        <v>155</v>
      </c>
      <c r="C61" s="89"/>
    </row>
    <row r="62" spans="1:3" s="136" customFormat="1" ht="12" customHeight="1" thickBot="1">
      <c r="A62" s="186" t="s">
        <v>306</v>
      </c>
      <c r="B62" s="19" t="s">
        <v>156</v>
      </c>
      <c r="C62" s="90">
        <f>+C5+C12+C19+C26+C34+C46+C52+C57</f>
        <v>830521</v>
      </c>
    </row>
    <row r="63" spans="1:3" s="136" customFormat="1" ht="12" customHeight="1" thickBot="1">
      <c r="A63" s="177" t="s">
        <v>157</v>
      </c>
      <c r="B63" s="79" t="s">
        <v>158</v>
      </c>
      <c r="C63" s="84">
        <f>SUM(C64:C66)</f>
        <v>10000</v>
      </c>
    </row>
    <row r="64" spans="1:3" s="136" customFormat="1" ht="12" customHeight="1">
      <c r="A64" s="13" t="s">
        <v>189</v>
      </c>
      <c r="B64" s="137" t="s">
        <v>159</v>
      </c>
      <c r="C64" s="89"/>
    </row>
    <row r="65" spans="1:3" s="136" customFormat="1" ht="12" customHeight="1">
      <c r="A65" s="12" t="s">
        <v>198</v>
      </c>
      <c r="B65" s="138" t="s">
        <v>160</v>
      </c>
      <c r="C65" s="89">
        <v>10000</v>
      </c>
    </row>
    <row r="66" spans="1:3" s="136" customFormat="1" ht="12" customHeight="1" thickBot="1">
      <c r="A66" s="14" t="s">
        <v>199</v>
      </c>
      <c r="B66" s="180" t="s">
        <v>291</v>
      </c>
      <c r="C66" s="89"/>
    </row>
    <row r="67" spans="1:3" s="136" customFormat="1" ht="12" customHeight="1" thickBot="1">
      <c r="A67" s="177" t="s">
        <v>162</v>
      </c>
      <c r="B67" s="79" t="s">
        <v>163</v>
      </c>
      <c r="C67" s="84">
        <f>SUM(C68:C71)</f>
        <v>0</v>
      </c>
    </row>
    <row r="68" spans="1:3" s="136" customFormat="1" ht="12" customHeight="1">
      <c r="A68" s="13" t="s">
        <v>62</v>
      </c>
      <c r="B68" s="137" t="s">
        <v>164</v>
      </c>
      <c r="C68" s="89"/>
    </row>
    <row r="69" spans="1:3" s="136" customFormat="1" ht="12" customHeight="1">
      <c r="A69" s="12" t="s">
        <v>63</v>
      </c>
      <c r="B69" s="138" t="s">
        <v>165</v>
      </c>
      <c r="C69" s="89"/>
    </row>
    <row r="70" spans="1:3" s="136" customFormat="1" ht="12" customHeight="1">
      <c r="A70" s="12" t="s">
        <v>190</v>
      </c>
      <c r="B70" s="138" t="s">
        <v>166</v>
      </c>
      <c r="C70" s="89"/>
    </row>
    <row r="71" spans="1:3" s="136" customFormat="1" ht="12" customHeight="1" thickBot="1">
      <c r="A71" s="14" t="s">
        <v>191</v>
      </c>
      <c r="B71" s="81" t="s">
        <v>167</v>
      </c>
      <c r="C71" s="89"/>
    </row>
    <row r="72" spans="1:3" s="136" customFormat="1" ht="12" customHeight="1" thickBot="1">
      <c r="A72" s="177" t="s">
        <v>168</v>
      </c>
      <c r="B72" s="79" t="s">
        <v>169</v>
      </c>
      <c r="C72" s="84">
        <f>SUM(C73:C74)</f>
        <v>131197</v>
      </c>
    </row>
    <row r="73" spans="1:3" s="136" customFormat="1" ht="12" customHeight="1">
      <c r="A73" s="13" t="s">
        <v>192</v>
      </c>
      <c r="B73" s="137" t="s">
        <v>170</v>
      </c>
      <c r="C73" s="89">
        <v>131197</v>
      </c>
    </row>
    <row r="74" spans="1:3" s="136" customFormat="1" ht="12" customHeight="1" thickBot="1">
      <c r="A74" s="14" t="s">
        <v>193</v>
      </c>
      <c r="B74" s="81" t="s">
        <v>171</v>
      </c>
      <c r="C74" s="89"/>
    </row>
    <row r="75" spans="1:3" s="136" customFormat="1" ht="12" customHeight="1" thickBot="1">
      <c r="A75" s="177" t="s">
        <v>172</v>
      </c>
      <c r="B75" s="79" t="s">
        <v>173</v>
      </c>
      <c r="C75" s="84">
        <f>SUM(C76:C78)</f>
        <v>6778</v>
      </c>
    </row>
    <row r="76" spans="1:3" s="136" customFormat="1" ht="12" customHeight="1">
      <c r="A76" s="13" t="s">
        <v>194</v>
      </c>
      <c r="B76" s="137" t="s">
        <v>174</v>
      </c>
      <c r="C76" s="89">
        <v>6778</v>
      </c>
    </row>
    <row r="77" spans="1:3" s="136" customFormat="1" ht="12" customHeight="1">
      <c r="A77" s="12" t="s">
        <v>195</v>
      </c>
      <c r="B77" s="138" t="s">
        <v>175</v>
      </c>
      <c r="C77" s="89"/>
    </row>
    <row r="78" spans="1:3" s="136" customFormat="1" ht="12" customHeight="1" thickBot="1">
      <c r="A78" s="14" t="s">
        <v>196</v>
      </c>
      <c r="B78" s="81" t="s">
        <v>176</v>
      </c>
      <c r="C78" s="89"/>
    </row>
    <row r="79" spans="1:3" s="136" customFormat="1" ht="12" customHeight="1" thickBot="1">
      <c r="A79" s="177" t="s">
        <v>177</v>
      </c>
      <c r="B79" s="79" t="s">
        <v>197</v>
      </c>
      <c r="C79" s="84">
        <f>SUM(C80:C83)</f>
        <v>0</v>
      </c>
    </row>
    <row r="80" spans="1:3" s="136" customFormat="1" ht="12" customHeight="1">
      <c r="A80" s="141" t="s">
        <v>178</v>
      </c>
      <c r="B80" s="137" t="s">
        <v>179</v>
      </c>
      <c r="C80" s="89"/>
    </row>
    <row r="81" spans="1:3" s="136" customFormat="1" ht="12" customHeight="1">
      <c r="A81" s="142" t="s">
        <v>180</v>
      </c>
      <c r="B81" s="138" t="s">
        <v>181</v>
      </c>
      <c r="C81" s="89"/>
    </row>
    <row r="82" spans="1:3" s="136" customFormat="1" ht="12" customHeight="1">
      <c r="A82" s="142" t="s">
        <v>182</v>
      </c>
      <c r="B82" s="138" t="s">
        <v>183</v>
      </c>
      <c r="C82" s="89"/>
    </row>
    <row r="83" spans="1:3" s="136" customFormat="1" ht="12" customHeight="1" thickBot="1">
      <c r="A83" s="143" t="s">
        <v>184</v>
      </c>
      <c r="B83" s="81" t="s">
        <v>185</v>
      </c>
      <c r="C83" s="89"/>
    </row>
    <row r="84" spans="1:3" s="136" customFormat="1" ht="12" customHeight="1" thickBot="1">
      <c r="A84" s="177" t="s">
        <v>186</v>
      </c>
      <c r="B84" s="79" t="s">
        <v>305</v>
      </c>
      <c r="C84" s="176"/>
    </row>
    <row r="85" spans="1:3" s="136" customFormat="1" ht="13.5" customHeight="1" thickBot="1">
      <c r="A85" s="177" t="s">
        <v>188</v>
      </c>
      <c r="B85" s="79" t="s">
        <v>187</v>
      </c>
      <c r="C85" s="176"/>
    </row>
    <row r="86" spans="1:3" s="136" customFormat="1" ht="15.75" customHeight="1" thickBot="1">
      <c r="A86" s="177" t="s">
        <v>200</v>
      </c>
      <c r="B86" s="144" t="s">
        <v>308</v>
      </c>
      <c r="C86" s="90">
        <f>+C63+C67+C72+C75+C79+C85+C84</f>
        <v>147975</v>
      </c>
    </row>
    <row r="87" spans="1:3" s="136" customFormat="1" ht="16.5" customHeight="1" thickBot="1">
      <c r="A87" s="178" t="s">
        <v>307</v>
      </c>
      <c r="B87" s="145" t="s">
        <v>309</v>
      </c>
      <c r="C87" s="90">
        <f>+C62+C86</f>
        <v>978496</v>
      </c>
    </row>
    <row r="88" spans="1:3" s="136" customFormat="1" ht="83.25" customHeight="1">
      <c r="A88" s="3"/>
      <c r="B88" s="4"/>
      <c r="C88" s="91"/>
    </row>
    <row r="89" spans="1:3" ht="16.5" customHeight="1">
      <c r="A89" s="189" t="s">
        <v>15</v>
      </c>
      <c r="B89" s="189"/>
      <c r="C89" s="189"/>
    </row>
    <row r="90" spans="1:3" s="146" customFormat="1" ht="16.5" customHeight="1" thickBot="1">
      <c r="A90" s="191" t="s">
        <v>65</v>
      </c>
      <c r="B90" s="191"/>
      <c r="C90" s="40" t="s">
        <v>93</v>
      </c>
    </row>
    <row r="91" spans="1:3" ht="38.1" customHeight="1" thickBot="1">
      <c r="A91" s="21" t="s">
        <v>29</v>
      </c>
      <c r="B91" s="22" t="s">
        <v>16</v>
      </c>
      <c r="C91" s="28"/>
    </row>
    <row r="92" spans="1:3" s="135" customFormat="1" ht="12" customHeight="1" thickBot="1">
      <c r="A92" s="25" t="s">
        <v>311</v>
      </c>
      <c r="B92" s="26" t="s">
        <v>312</v>
      </c>
      <c r="C92" s="27" t="s">
        <v>313</v>
      </c>
    </row>
    <row r="93" spans="1:3" ht="12" customHeight="1" thickBot="1">
      <c r="A93" s="20" t="s">
        <v>4</v>
      </c>
      <c r="B93" s="24" t="s">
        <v>267</v>
      </c>
      <c r="C93" s="83">
        <f>C94+C95+C96+C97+C98+C111</f>
        <v>687475</v>
      </c>
    </row>
    <row r="94" spans="1:3" ht="12" customHeight="1">
      <c r="A94" s="15" t="s">
        <v>41</v>
      </c>
      <c r="B94" s="8" t="s">
        <v>17</v>
      </c>
      <c r="C94" s="85">
        <v>355941</v>
      </c>
    </row>
    <row r="95" spans="1:3" ht="12" customHeight="1">
      <c r="A95" s="12" t="s">
        <v>42</v>
      </c>
      <c r="B95" s="6" t="s">
        <v>79</v>
      </c>
      <c r="C95" s="86">
        <v>64343</v>
      </c>
    </row>
    <row r="96" spans="1:3" ht="12" customHeight="1">
      <c r="A96" s="12" t="s">
        <v>43</v>
      </c>
      <c r="B96" s="6" t="s">
        <v>60</v>
      </c>
      <c r="C96" s="88">
        <v>182450</v>
      </c>
    </row>
    <row r="97" spans="1:3" ht="12" customHeight="1">
      <c r="A97" s="12" t="s">
        <v>44</v>
      </c>
      <c r="B97" s="9" t="s">
        <v>80</v>
      </c>
      <c r="C97" s="88">
        <v>66356</v>
      </c>
    </row>
    <row r="98" spans="1:3" ht="12" customHeight="1">
      <c r="A98" s="12" t="s">
        <v>52</v>
      </c>
      <c r="B98" s="17" t="s">
        <v>81</v>
      </c>
      <c r="C98" s="88">
        <v>18385</v>
      </c>
    </row>
    <row r="99" spans="1:3" ht="12" customHeight="1">
      <c r="A99" s="12" t="s">
        <v>45</v>
      </c>
      <c r="B99" s="6" t="s">
        <v>272</v>
      </c>
      <c r="C99" s="88"/>
    </row>
    <row r="100" spans="1:3" ht="12" customHeight="1">
      <c r="A100" s="12" t="s">
        <v>46</v>
      </c>
      <c r="B100" s="44" t="s">
        <v>271</v>
      </c>
      <c r="C100" s="88"/>
    </row>
    <row r="101" spans="1:3" ht="12" customHeight="1">
      <c r="A101" s="12" t="s">
        <v>53</v>
      </c>
      <c r="B101" s="44" t="s">
        <v>270</v>
      </c>
      <c r="C101" s="88"/>
    </row>
    <row r="102" spans="1:3" ht="12" customHeight="1">
      <c r="A102" s="12" t="s">
        <v>54</v>
      </c>
      <c r="B102" s="42" t="s">
        <v>203</v>
      </c>
      <c r="C102" s="88"/>
    </row>
    <row r="103" spans="1:3" ht="12" customHeight="1">
      <c r="A103" s="12" t="s">
        <v>55</v>
      </c>
      <c r="B103" s="43" t="s">
        <v>204</v>
      </c>
      <c r="C103" s="88"/>
    </row>
    <row r="104" spans="1:3" ht="12" customHeight="1">
      <c r="A104" s="12" t="s">
        <v>56</v>
      </c>
      <c r="B104" s="43" t="s">
        <v>205</v>
      </c>
      <c r="C104" s="88"/>
    </row>
    <row r="105" spans="1:3" ht="12" customHeight="1">
      <c r="A105" s="12" t="s">
        <v>58</v>
      </c>
      <c r="B105" s="42" t="s">
        <v>206</v>
      </c>
      <c r="C105" s="88">
        <v>7513</v>
      </c>
    </row>
    <row r="106" spans="1:3" ht="12" customHeight="1">
      <c r="A106" s="12" t="s">
        <v>82</v>
      </c>
      <c r="B106" s="42" t="s">
        <v>207</v>
      </c>
      <c r="C106" s="88"/>
    </row>
    <row r="107" spans="1:3" ht="12" customHeight="1">
      <c r="A107" s="12" t="s">
        <v>201</v>
      </c>
      <c r="B107" s="43" t="s">
        <v>208</v>
      </c>
      <c r="C107" s="88"/>
    </row>
    <row r="108" spans="1:3" ht="12" customHeight="1">
      <c r="A108" s="11" t="s">
        <v>202</v>
      </c>
      <c r="B108" s="44" t="s">
        <v>209</v>
      </c>
      <c r="C108" s="88"/>
    </row>
    <row r="109" spans="1:3" ht="12" customHeight="1">
      <c r="A109" s="12" t="s">
        <v>268</v>
      </c>
      <c r="B109" s="44" t="s">
        <v>210</v>
      </c>
      <c r="C109" s="88"/>
    </row>
    <row r="110" spans="1:3" ht="12" customHeight="1">
      <c r="A110" s="14" t="s">
        <v>269</v>
      </c>
      <c r="B110" s="44" t="s">
        <v>211</v>
      </c>
      <c r="C110" s="88">
        <v>1860</v>
      </c>
    </row>
    <row r="111" spans="1:3" ht="12" customHeight="1">
      <c r="A111" s="12" t="s">
        <v>273</v>
      </c>
      <c r="B111" s="9" t="s">
        <v>18</v>
      </c>
      <c r="C111" s="86"/>
    </row>
    <row r="112" spans="1:3" ht="12" customHeight="1">
      <c r="A112" s="12" t="s">
        <v>274</v>
      </c>
      <c r="B112" s="6" t="s">
        <v>276</v>
      </c>
      <c r="C112" s="86"/>
    </row>
    <row r="113" spans="1:3" ht="12" customHeight="1" thickBot="1">
      <c r="A113" s="16" t="s">
        <v>275</v>
      </c>
      <c r="B113" s="184" t="s">
        <v>277</v>
      </c>
      <c r="C113" s="92"/>
    </row>
    <row r="114" spans="1:3" ht="12" customHeight="1" thickBot="1">
      <c r="A114" s="181" t="s">
        <v>5</v>
      </c>
      <c r="B114" s="182" t="s">
        <v>212</v>
      </c>
      <c r="C114" s="183">
        <f>+C115+C117+C119</f>
        <v>274798</v>
      </c>
    </row>
    <row r="115" spans="1:3" ht="12" customHeight="1">
      <c r="A115" s="13" t="s">
        <v>47</v>
      </c>
      <c r="B115" s="6" t="s">
        <v>92</v>
      </c>
      <c r="C115" s="87">
        <v>216427</v>
      </c>
    </row>
    <row r="116" spans="1:3" ht="12" customHeight="1">
      <c r="A116" s="13" t="s">
        <v>48</v>
      </c>
      <c r="B116" s="10" t="s">
        <v>216</v>
      </c>
      <c r="C116" s="87"/>
    </row>
    <row r="117" spans="1:3" ht="12" customHeight="1">
      <c r="A117" s="13" t="s">
        <v>49</v>
      </c>
      <c r="B117" s="10" t="s">
        <v>83</v>
      </c>
      <c r="C117" s="86">
        <v>57711</v>
      </c>
    </row>
    <row r="118" spans="1:3" ht="12" customHeight="1">
      <c r="A118" s="13" t="s">
        <v>50</v>
      </c>
      <c r="B118" s="10" t="s">
        <v>217</v>
      </c>
      <c r="C118" s="77"/>
    </row>
    <row r="119" spans="1:3" ht="12" customHeight="1">
      <c r="A119" s="13" t="s">
        <v>51</v>
      </c>
      <c r="B119" s="81" t="s">
        <v>95</v>
      </c>
      <c r="C119" s="77">
        <v>660</v>
      </c>
    </row>
    <row r="120" spans="1:3" ht="12" customHeight="1">
      <c r="A120" s="13" t="s">
        <v>57</v>
      </c>
      <c r="B120" s="80" t="s">
        <v>255</v>
      </c>
      <c r="C120" s="77"/>
    </row>
    <row r="121" spans="1:3" ht="12" customHeight="1">
      <c r="A121" s="13" t="s">
        <v>59</v>
      </c>
      <c r="B121" s="133" t="s">
        <v>222</v>
      </c>
      <c r="C121" s="77"/>
    </row>
    <row r="122" spans="1:3">
      <c r="A122" s="13" t="s">
        <v>84</v>
      </c>
      <c r="B122" s="43" t="s">
        <v>205</v>
      </c>
      <c r="C122" s="77"/>
    </row>
    <row r="123" spans="1:3" ht="12" customHeight="1">
      <c r="A123" s="13" t="s">
        <v>85</v>
      </c>
      <c r="B123" s="43" t="s">
        <v>221</v>
      </c>
      <c r="C123" s="77"/>
    </row>
    <row r="124" spans="1:3" ht="12" customHeight="1">
      <c r="A124" s="13" t="s">
        <v>86</v>
      </c>
      <c r="B124" s="43" t="s">
        <v>220</v>
      </c>
      <c r="C124" s="77"/>
    </row>
    <row r="125" spans="1:3" ht="12" customHeight="1">
      <c r="A125" s="13" t="s">
        <v>213</v>
      </c>
      <c r="B125" s="43" t="s">
        <v>208</v>
      </c>
      <c r="C125" s="77"/>
    </row>
    <row r="126" spans="1:3" ht="12" customHeight="1">
      <c r="A126" s="13" t="s">
        <v>214</v>
      </c>
      <c r="B126" s="43" t="s">
        <v>219</v>
      </c>
      <c r="C126" s="77"/>
    </row>
    <row r="127" spans="1:3" ht="16.5" thickBot="1">
      <c r="A127" s="11" t="s">
        <v>215</v>
      </c>
      <c r="B127" s="43" t="s">
        <v>218</v>
      </c>
      <c r="C127" s="78"/>
    </row>
    <row r="128" spans="1:3" ht="12" customHeight="1" thickBot="1">
      <c r="A128" s="18" t="s">
        <v>6</v>
      </c>
      <c r="B128" s="39" t="s">
        <v>278</v>
      </c>
      <c r="C128" s="84">
        <f>+C93+C114</f>
        <v>962273</v>
      </c>
    </row>
    <row r="129" spans="1:3" ht="12" customHeight="1" thickBot="1">
      <c r="A129" s="18" t="s">
        <v>7</v>
      </c>
      <c r="B129" s="39" t="s">
        <v>279</v>
      </c>
      <c r="C129" s="84">
        <f>+C130+C131+C132</f>
        <v>10000</v>
      </c>
    </row>
    <row r="130" spans="1:3" ht="12" customHeight="1">
      <c r="A130" s="13" t="s">
        <v>113</v>
      </c>
      <c r="B130" s="10" t="s">
        <v>286</v>
      </c>
      <c r="C130" s="77"/>
    </row>
    <row r="131" spans="1:3" ht="12" customHeight="1">
      <c r="A131" s="13" t="s">
        <v>116</v>
      </c>
      <c r="B131" s="10" t="s">
        <v>287</v>
      </c>
      <c r="C131" s="77">
        <v>10000</v>
      </c>
    </row>
    <row r="132" spans="1:3" ht="12" customHeight="1" thickBot="1">
      <c r="A132" s="11" t="s">
        <v>117</v>
      </c>
      <c r="B132" s="10" t="s">
        <v>288</v>
      </c>
      <c r="C132" s="77"/>
    </row>
    <row r="133" spans="1:3" ht="12" customHeight="1" thickBot="1">
      <c r="A133" s="18" t="s">
        <v>8</v>
      </c>
      <c r="B133" s="39" t="s">
        <v>280</v>
      </c>
      <c r="C133" s="84">
        <f>SUM(C134:C139)</f>
        <v>0</v>
      </c>
    </row>
    <row r="134" spans="1:3" ht="12" customHeight="1">
      <c r="A134" s="13" t="s">
        <v>34</v>
      </c>
      <c r="B134" s="7" t="s">
        <v>289</v>
      </c>
      <c r="C134" s="77"/>
    </row>
    <row r="135" spans="1:3" ht="12" customHeight="1">
      <c r="A135" s="13" t="s">
        <v>35</v>
      </c>
      <c r="B135" s="7" t="s">
        <v>281</v>
      </c>
      <c r="C135" s="77"/>
    </row>
    <row r="136" spans="1:3" ht="12" customHeight="1">
      <c r="A136" s="13" t="s">
        <v>36</v>
      </c>
      <c r="B136" s="7" t="s">
        <v>282</v>
      </c>
      <c r="C136" s="77"/>
    </row>
    <row r="137" spans="1:3" ht="12" customHeight="1">
      <c r="A137" s="13" t="s">
        <v>71</v>
      </c>
      <c r="B137" s="7" t="s">
        <v>283</v>
      </c>
      <c r="C137" s="77"/>
    </row>
    <row r="138" spans="1:3" ht="12" customHeight="1">
      <c r="A138" s="13" t="s">
        <v>72</v>
      </c>
      <c r="B138" s="7" t="s">
        <v>284</v>
      </c>
      <c r="C138" s="77"/>
    </row>
    <row r="139" spans="1:3" ht="12" customHeight="1" thickBot="1">
      <c r="A139" s="11" t="s">
        <v>73</v>
      </c>
      <c r="B139" s="7" t="s">
        <v>285</v>
      </c>
      <c r="C139" s="77"/>
    </row>
    <row r="140" spans="1:3" ht="12" customHeight="1" thickBot="1">
      <c r="A140" s="18" t="s">
        <v>9</v>
      </c>
      <c r="B140" s="39" t="s">
        <v>293</v>
      </c>
      <c r="C140" s="90">
        <f>+C141+C142+C143+C144</f>
        <v>6223</v>
      </c>
    </row>
    <row r="141" spans="1:3" ht="12" customHeight="1">
      <c r="A141" s="13" t="s">
        <v>37</v>
      </c>
      <c r="B141" s="7" t="s">
        <v>223</v>
      </c>
      <c r="C141" s="77"/>
    </row>
    <row r="142" spans="1:3" ht="12" customHeight="1">
      <c r="A142" s="13" t="s">
        <v>38</v>
      </c>
      <c r="B142" s="7" t="s">
        <v>224</v>
      </c>
      <c r="C142" s="77">
        <v>6223</v>
      </c>
    </row>
    <row r="143" spans="1:3" ht="12" customHeight="1">
      <c r="A143" s="13" t="s">
        <v>137</v>
      </c>
      <c r="B143" s="7" t="s">
        <v>294</v>
      </c>
      <c r="C143" s="77"/>
    </row>
    <row r="144" spans="1:3" ht="12" customHeight="1" thickBot="1">
      <c r="A144" s="11" t="s">
        <v>138</v>
      </c>
      <c r="B144" s="5" t="s">
        <v>227</v>
      </c>
      <c r="C144" s="77"/>
    </row>
    <row r="145" spans="1:9" ht="12" customHeight="1" thickBot="1">
      <c r="A145" s="18" t="s">
        <v>10</v>
      </c>
      <c r="B145" s="39" t="s">
        <v>295</v>
      </c>
      <c r="C145" s="93">
        <f>SUM(C146:C150)</f>
        <v>0</v>
      </c>
    </row>
    <row r="146" spans="1:9" ht="12" customHeight="1">
      <c r="A146" s="13" t="s">
        <v>39</v>
      </c>
      <c r="B146" s="7" t="s">
        <v>290</v>
      </c>
      <c r="C146" s="77"/>
    </row>
    <row r="147" spans="1:9" ht="12" customHeight="1">
      <c r="A147" s="13" t="s">
        <v>40</v>
      </c>
      <c r="B147" s="7" t="s">
        <v>297</v>
      </c>
      <c r="C147" s="77"/>
    </row>
    <row r="148" spans="1:9" ht="12" customHeight="1">
      <c r="A148" s="13" t="s">
        <v>149</v>
      </c>
      <c r="B148" s="7" t="s">
        <v>292</v>
      </c>
      <c r="C148" s="77"/>
    </row>
    <row r="149" spans="1:9" ht="12" customHeight="1">
      <c r="A149" s="13" t="s">
        <v>150</v>
      </c>
      <c r="B149" s="7" t="s">
        <v>298</v>
      </c>
      <c r="C149" s="77"/>
    </row>
    <row r="150" spans="1:9" ht="12" customHeight="1" thickBot="1">
      <c r="A150" s="13" t="s">
        <v>296</v>
      </c>
      <c r="B150" s="7" t="s">
        <v>299</v>
      </c>
      <c r="C150" s="77"/>
    </row>
    <row r="151" spans="1:9" ht="12" customHeight="1" thickBot="1">
      <c r="A151" s="18" t="s">
        <v>11</v>
      </c>
      <c r="B151" s="39" t="s">
        <v>300</v>
      </c>
      <c r="C151" s="185"/>
    </row>
    <row r="152" spans="1:9" ht="12" customHeight="1" thickBot="1">
      <c r="A152" s="18" t="s">
        <v>12</v>
      </c>
      <c r="B152" s="39" t="s">
        <v>301</v>
      </c>
      <c r="C152" s="185"/>
    </row>
    <row r="153" spans="1:9" ht="15" customHeight="1" thickBot="1">
      <c r="A153" s="18" t="s">
        <v>13</v>
      </c>
      <c r="B153" s="39" t="s">
        <v>303</v>
      </c>
      <c r="C153" s="147">
        <f>+C129+C133+C140+C145+C151+C152</f>
        <v>16223</v>
      </c>
      <c r="F153" s="148"/>
      <c r="G153" s="149"/>
      <c r="H153" s="149"/>
      <c r="I153" s="149"/>
    </row>
    <row r="154" spans="1:9" s="136" customFormat="1" ht="12.95" customHeight="1" thickBot="1">
      <c r="A154" s="82" t="s">
        <v>14</v>
      </c>
      <c r="B154" s="117" t="s">
        <v>302</v>
      </c>
      <c r="C154" s="147">
        <f>+C128+C153</f>
        <v>978496</v>
      </c>
    </row>
    <row r="155" spans="1:9" ht="7.5" customHeight="1"/>
    <row r="156" spans="1:9">
      <c r="A156" s="192" t="s">
        <v>225</v>
      </c>
      <c r="B156" s="192"/>
      <c r="C156" s="192"/>
    </row>
    <row r="157" spans="1:9" ht="15" customHeight="1" thickBot="1">
      <c r="A157" s="190" t="s">
        <v>66</v>
      </c>
      <c r="B157" s="190"/>
      <c r="C157" s="94" t="s">
        <v>93</v>
      </c>
    </row>
    <row r="158" spans="1:9" ht="13.5" customHeight="1" thickBot="1">
      <c r="A158" s="18">
        <v>1</v>
      </c>
      <c r="B158" s="23" t="s">
        <v>304</v>
      </c>
      <c r="C158" s="84">
        <f>+C62-C128</f>
        <v>-131752</v>
      </c>
      <c r="D158" s="150"/>
    </row>
    <row r="159" spans="1:9" ht="27.75" customHeight="1" thickBot="1">
      <c r="A159" s="18" t="s">
        <v>5</v>
      </c>
      <c r="B159" s="23" t="s">
        <v>310</v>
      </c>
      <c r="C159" s="84">
        <f>+C86-C153</f>
        <v>131752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MEZŐZOMBOR KÖZSÉGI ÖNKORMÁNYZAT2015. ÉVI KÖLTSÉGVETÉSÉNEK ÖSSZEVONT MÉRLEGE&amp;R&amp;"Times New Roman CE,Félkövér dőlt"&amp;11 1.1. melléklet a 2/2015. (II. 13.) önkormányzati rendelethez</oddHeader>
  </headerFooter>
  <rowBreaks count="1" manualBreakCount="1">
    <brk id="8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22" zoomScaleSheetLayoutView="85" workbookViewId="0">
      <selection activeCell="C143" sqref="C143"/>
    </sheetView>
  </sheetViews>
  <sheetFormatPr defaultRowHeight="12.75"/>
  <cols>
    <col min="1" max="1" width="19.5" style="123" customWidth="1"/>
    <col min="2" max="2" width="72" style="124" customWidth="1"/>
    <col min="3" max="3" width="25" style="125" customWidth="1"/>
    <col min="4" max="16384" width="9.33203125" style="2"/>
  </cols>
  <sheetData>
    <row r="1" spans="1:3" s="1" customFormat="1" ht="16.5" customHeight="1" thickBot="1">
      <c r="A1" s="50"/>
      <c r="B1" s="52"/>
      <c r="C1" s="75" t="s">
        <v>347</v>
      </c>
    </row>
    <row r="2" spans="1:3" s="33" customFormat="1" ht="21" customHeight="1">
      <c r="A2" s="127" t="s">
        <v>28</v>
      </c>
      <c r="B2" s="100" t="s">
        <v>91</v>
      </c>
      <c r="C2" s="102" t="s">
        <v>19</v>
      </c>
    </row>
    <row r="3" spans="1:3" s="33" customFormat="1" ht="16.5" thickBot="1">
      <c r="A3" s="53" t="s">
        <v>87</v>
      </c>
      <c r="B3" s="101" t="s">
        <v>256</v>
      </c>
      <c r="C3" s="187" t="s">
        <v>26</v>
      </c>
    </row>
    <row r="4" spans="1:3" s="34" customFormat="1" ht="15.95" customHeight="1" thickBot="1">
      <c r="A4" s="54"/>
      <c r="B4" s="54"/>
      <c r="C4" s="55" t="s">
        <v>20</v>
      </c>
    </row>
    <row r="5" spans="1:3" ht="13.5" thickBot="1">
      <c r="A5" s="128" t="s">
        <v>89</v>
      </c>
      <c r="B5" s="56" t="s">
        <v>21</v>
      </c>
      <c r="C5" s="103" t="s">
        <v>22</v>
      </c>
    </row>
    <row r="6" spans="1:3" s="29" customFormat="1" ht="12.95" customHeight="1" thickBot="1">
      <c r="A6" s="46" t="s">
        <v>311</v>
      </c>
      <c r="B6" s="47" t="s">
        <v>312</v>
      </c>
      <c r="C6" s="48" t="s">
        <v>313</v>
      </c>
    </row>
    <row r="7" spans="1:3" s="29" customFormat="1" ht="15.95" customHeight="1" thickBot="1">
      <c r="A7" s="58"/>
      <c r="B7" s="59" t="s">
        <v>23</v>
      </c>
      <c r="C7" s="104"/>
    </row>
    <row r="8" spans="1:3" s="29" customFormat="1" ht="12" customHeight="1" thickBot="1">
      <c r="A8" s="25" t="s">
        <v>4</v>
      </c>
      <c r="B8" s="19" t="s">
        <v>97</v>
      </c>
      <c r="C8" s="84">
        <f>+C9+C10+C11+C12+C13+C14</f>
        <v>113592</v>
      </c>
    </row>
    <row r="9" spans="1:3" s="35" customFormat="1" ht="12" customHeight="1">
      <c r="A9" s="151" t="s">
        <v>41</v>
      </c>
      <c r="B9" s="137" t="s">
        <v>98</v>
      </c>
      <c r="C9" s="87">
        <v>19361</v>
      </c>
    </row>
    <row r="10" spans="1:3" s="36" customFormat="1" ht="12" customHeight="1">
      <c r="A10" s="152" t="s">
        <v>42</v>
      </c>
      <c r="B10" s="138" t="s">
        <v>99</v>
      </c>
      <c r="C10" s="86"/>
    </row>
    <row r="11" spans="1:3" s="36" customFormat="1" ht="12" customHeight="1">
      <c r="A11" s="152" t="s">
        <v>43</v>
      </c>
      <c r="B11" s="138" t="s">
        <v>100</v>
      </c>
      <c r="C11" s="86">
        <v>68426</v>
      </c>
    </row>
    <row r="12" spans="1:3" s="36" customFormat="1" ht="12" customHeight="1">
      <c r="A12" s="152" t="s">
        <v>44</v>
      </c>
      <c r="B12" s="138" t="s">
        <v>101</v>
      </c>
      <c r="C12" s="86">
        <v>2858</v>
      </c>
    </row>
    <row r="13" spans="1:3" s="36" customFormat="1" ht="12" customHeight="1">
      <c r="A13" s="152" t="s">
        <v>61</v>
      </c>
      <c r="B13" s="138" t="s">
        <v>314</v>
      </c>
      <c r="C13" s="86">
        <v>22442</v>
      </c>
    </row>
    <row r="14" spans="1:3" s="35" customFormat="1" ht="12" customHeight="1" thickBot="1">
      <c r="A14" s="153" t="s">
        <v>45</v>
      </c>
      <c r="B14" s="139" t="s">
        <v>260</v>
      </c>
      <c r="C14" s="86">
        <v>505</v>
      </c>
    </row>
    <row r="15" spans="1:3" s="35" customFormat="1" ht="12" customHeight="1" thickBot="1">
      <c r="A15" s="25" t="s">
        <v>5</v>
      </c>
      <c r="B15" s="79" t="s">
        <v>102</v>
      </c>
      <c r="C15" s="84">
        <f>+C16+C17+C18+C19+C20</f>
        <v>353484</v>
      </c>
    </row>
    <row r="16" spans="1:3" s="35" customFormat="1" ht="12" customHeight="1">
      <c r="A16" s="151" t="s">
        <v>47</v>
      </c>
      <c r="B16" s="137" t="s">
        <v>103</v>
      </c>
      <c r="C16" s="87"/>
    </row>
    <row r="17" spans="1:3" s="35" customFormat="1" ht="12" customHeight="1">
      <c r="A17" s="152" t="s">
        <v>48</v>
      </c>
      <c r="B17" s="138" t="s">
        <v>104</v>
      </c>
      <c r="C17" s="86"/>
    </row>
    <row r="18" spans="1:3" s="35" customFormat="1" ht="12" customHeight="1">
      <c r="A18" s="152" t="s">
        <v>49</v>
      </c>
      <c r="B18" s="138" t="s">
        <v>249</v>
      </c>
      <c r="C18" s="86"/>
    </row>
    <row r="19" spans="1:3" s="35" customFormat="1" ht="12" customHeight="1">
      <c r="A19" s="152" t="s">
        <v>50</v>
      </c>
      <c r="B19" s="138" t="s">
        <v>250</v>
      </c>
      <c r="C19" s="86"/>
    </row>
    <row r="20" spans="1:3" s="35" customFormat="1" ht="12" customHeight="1">
      <c r="A20" s="152" t="s">
        <v>51</v>
      </c>
      <c r="B20" s="138" t="s">
        <v>105</v>
      </c>
      <c r="C20" s="86">
        <v>353484</v>
      </c>
    </row>
    <row r="21" spans="1:3" s="36" customFormat="1" ht="12" customHeight="1" thickBot="1">
      <c r="A21" s="153" t="s">
        <v>57</v>
      </c>
      <c r="B21" s="139" t="s">
        <v>106</v>
      </c>
      <c r="C21" s="88"/>
    </row>
    <row r="22" spans="1:3" s="36" customFormat="1" ht="12" customHeight="1" thickBot="1">
      <c r="A22" s="25" t="s">
        <v>6</v>
      </c>
      <c r="B22" s="19" t="s">
        <v>107</v>
      </c>
      <c r="C22" s="84">
        <f>+C23+C24+C25+C26+C27</f>
        <v>169162</v>
      </c>
    </row>
    <row r="23" spans="1:3" s="36" customFormat="1" ht="12" customHeight="1">
      <c r="A23" s="151" t="s">
        <v>30</v>
      </c>
      <c r="B23" s="137" t="s">
        <v>108</v>
      </c>
      <c r="C23" s="87">
        <v>168</v>
      </c>
    </row>
    <row r="24" spans="1:3" s="35" customFormat="1" ht="12" customHeight="1">
      <c r="A24" s="152" t="s">
        <v>31</v>
      </c>
      <c r="B24" s="138" t="s">
        <v>109</v>
      </c>
      <c r="C24" s="86"/>
    </row>
    <row r="25" spans="1:3" s="36" customFormat="1" ht="12" customHeight="1">
      <c r="A25" s="152" t="s">
        <v>32</v>
      </c>
      <c r="B25" s="138" t="s">
        <v>251</v>
      </c>
      <c r="C25" s="86"/>
    </row>
    <row r="26" spans="1:3" s="36" customFormat="1" ht="12" customHeight="1">
      <c r="A26" s="152" t="s">
        <v>33</v>
      </c>
      <c r="B26" s="138" t="s">
        <v>252</v>
      </c>
      <c r="C26" s="86"/>
    </row>
    <row r="27" spans="1:3" s="36" customFormat="1" ht="12" customHeight="1">
      <c r="A27" s="152" t="s">
        <v>67</v>
      </c>
      <c r="B27" s="138" t="s">
        <v>110</v>
      </c>
      <c r="C27" s="86">
        <v>168994</v>
      </c>
    </row>
    <row r="28" spans="1:3" s="36" customFormat="1" ht="12" customHeight="1" thickBot="1">
      <c r="A28" s="153" t="s">
        <v>68</v>
      </c>
      <c r="B28" s="139" t="s">
        <v>111</v>
      </c>
      <c r="C28" s="88"/>
    </row>
    <row r="29" spans="1:3" s="36" customFormat="1" ht="12" customHeight="1" thickBot="1">
      <c r="A29" s="25" t="s">
        <v>69</v>
      </c>
      <c r="B29" s="19" t="s">
        <v>112</v>
      </c>
      <c r="C29" s="90">
        <f>+C30+C34+C35+C36</f>
        <v>42303</v>
      </c>
    </row>
    <row r="30" spans="1:3" s="36" customFormat="1" ht="12" customHeight="1">
      <c r="A30" s="151" t="s">
        <v>113</v>
      </c>
      <c r="B30" s="137" t="s">
        <v>315</v>
      </c>
      <c r="C30" s="132">
        <f>+C31+C32+C33</f>
        <v>37965</v>
      </c>
    </row>
    <row r="31" spans="1:3" s="36" customFormat="1" ht="12" customHeight="1">
      <c r="A31" s="152" t="s">
        <v>114</v>
      </c>
      <c r="B31" s="138" t="s">
        <v>119</v>
      </c>
      <c r="C31" s="86">
        <v>10673</v>
      </c>
    </row>
    <row r="32" spans="1:3" s="36" customFormat="1" ht="12" customHeight="1">
      <c r="A32" s="152" t="s">
        <v>115</v>
      </c>
      <c r="B32" s="138" t="s">
        <v>120</v>
      </c>
      <c r="C32" s="86">
        <v>100</v>
      </c>
    </row>
    <row r="33" spans="1:3" s="36" customFormat="1" ht="12" customHeight="1">
      <c r="A33" s="152" t="s">
        <v>264</v>
      </c>
      <c r="B33" s="179" t="s">
        <v>265</v>
      </c>
      <c r="C33" s="86">
        <v>27192</v>
      </c>
    </row>
    <row r="34" spans="1:3" s="36" customFormat="1" ht="12" customHeight="1">
      <c r="A34" s="152" t="s">
        <v>116</v>
      </c>
      <c r="B34" s="138" t="s">
        <v>121</v>
      </c>
      <c r="C34" s="86">
        <v>3448</v>
      </c>
    </row>
    <row r="35" spans="1:3" s="36" customFormat="1" ht="12" customHeight="1">
      <c r="A35" s="152" t="s">
        <v>117</v>
      </c>
      <c r="B35" s="138" t="s">
        <v>122</v>
      </c>
      <c r="C35" s="86"/>
    </row>
    <row r="36" spans="1:3" s="36" customFormat="1" ht="12" customHeight="1" thickBot="1">
      <c r="A36" s="153" t="s">
        <v>118</v>
      </c>
      <c r="B36" s="139" t="s">
        <v>123</v>
      </c>
      <c r="C36" s="88">
        <v>890</v>
      </c>
    </row>
    <row r="37" spans="1:3" s="36" customFormat="1" ht="12" customHeight="1" thickBot="1">
      <c r="A37" s="25" t="s">
        <v>8</v>
      </c>
      <c r="B37" s="19" t="s">
        <v>261</v>
      </c>
      <c r="C37" s="84">
        <f>SUM(C38:C48)</f>
        <v>8878</v>
      </c>
    </row>
    <row r="38" spans="1:3" s="36" customFormat="1" ht="12" customHeight="1">
      <c r="A38" s="151" t="s">
        <v>34</v>
      </c>
      <c r="B38" s="137" t="s">
        <v>126</v>
      </c>
      <c r="C38" s="87"/>
    </row>
    <row r="39" spans="1:3" s="36" customFormat="1" ht="12" customHeight="1">
      <c r="A39" s="152" t="s">
        <v>35</v>
      </c>
      <c r="B39" s="138" t="s">
        <v>127</v>
      </c>
      <c r="C39" s="86">
        <v>3269</v>
      </c>
    </row>
    <row r="40" spans="1:3" s="36" customFormat="1" ht="12" customHeight="1">
      <c r="A40" s="152" t="s">
        <v>36</v>
      </c>
      <c r="B40" s="138" t="s">
        <v>128</v>
      </c>
      <c r="C40" s="86"/>
    </row>
    <row r="41" spans="1:3" s="36" customFormat="1" ht="12" customHeight="1">
      <c r="A41" s="152" t="s">
        <v>71</v>
      </c>
      <c r="B41" s="138" t="s">
        <v>129</v>
      </c>
      <c r="C41" s="86">
        <v>174</v>
      </c>
    </row>
    <row r="42" spans="1:3" s="36" customFormat="1" ht="12" customHeight="1">
      <c r="A42" s="152" t="s">
        <v>72</v>
      </c>
      <c r="B42" s="138" t="s">
        <v>130</v>
      </c>
      <c r="C42" s="86">
        <v>3421</v>
      </c>
    </row>
    <row r="43" spans="1:3" s="36" customFormat="1" ht="12" customHeight="1">
      <c r="A43" s="152" t="s">
        <v>73</v>
      </c>
      <c r="B43" s="138" t="s">
        <v>131</v>
      </c>
      <c r="C43" s="86">
        <v>2005</v>
      </c>
    </row>
    <row r="44" spans="1:3" s="36" customFormat="1" ht="12" customHeight="1">
      <c r="A44" s="152" t="s">
        <v>74</v>
      </c>
      <c r="B44" s="138" t="s">
        <v>132</v>
      </c>
      <c r="C44" s="86"/>
    </row>
    <row r="45" spans="1:3" s="36" customFormat="1" ht="12" customHeight="1">
      <c r="A45" s="152" t="s">
        <v>75</v>
      </c>
      <c r="B45" s="138" t="s">
        <v>133</v>
      </c>
      <c r="C45" s="86"/>
    </row>
    <row r="46" spans="1:3" s="36" customFormat="1" ht="12" customHeight="1">
      <c r="A46" s="152" t="s">
        <v>124</v>
      </c>
      <c r="B46" s="138" t="s">
        <v>134</v>
      </c>
      <c r="C46" s="89"/>
    </row>
    <row r="47" spans="1:3" s="36" customFormat="1" ht="12" customHeight="1">
      <c r="A47" s="153" t="s">
        <v>125</v>
      </c>
      <c r="B47" s="139" t="s">
        <v>263</v>
      </c>
      <c r="C47" s="126"/>
    </row>
    <row r="48" spans="1:3" s="36" customFormat="1" ht="12" customHeight="1" thickBot="1">
      <c r="A48" s="153" t="s">
        <v>262</v>
      </c>
      <c r="B48" s="139" t="s">
        <v>135</v>
      </c>
      <c r="C48" s="126">
        <v>9</v>
      </c>
    </row>
    <row r="49" spans="1:3" s="36" customFormat="1" ht="12" customHeight="1" thickBot="1">
      <c r="A49" s="25" t="s">
        <v>9</v>
      </c>
      <c r="B49" s="19" t="s">
        <v>136</v>
      </c>
      <c r="C49" s="84">
        <f>SUM(C50:C54)</f>
        <v>0</v>
      </c>
    </row>
    <row r="50" spans="1:3" s="36" customFormat="1" ht="12" customHeight="1">
      <c r="A50" s="151" t="s">
        <v>37</v>
      </c>
      <c r="B50" s="137" t="s">
        <v>140</v>
      </c>
      <c r="C50" s="175"/>
    </row>
    <row r="51" spans="1:3" s="36" customFormat="1" ht="12" customHeight="1">
      <c r="A51" s="152" t="s">
        <v>38</v>
      </c>
      <c r="B51" s="138" t="s">
        <v>141</v>
      </c>
      <c r="C51" s="89"/>
    </row>
    <row r="52" spans="1:3" s="36" customFormat="1" ht="12" customHeight="1">
      <c r="A52" s="152" t="s">
        <v>137</v>
      </c>
      <c r="B52" s="138" t="s">
        <v>142</v>
      </c>
      <c r="C52" s="89"/>
    </row>
    <row r="53" spans="1:3" s="36" customFormat="1" ht="12" customHeight="1">
      <c r="A53" s="152" t="s">
        <v>138</v>
      </c>
      <c r="B53" s="138" t="s">
        <v>143</v>
      </c>
      <c r="C53" s="89"/>
    </row>
    <row r="54" spans="1:3" s="36" customFormat="1" ht="12" customHeight="1" thickBot="1">
      <c r="A54" s="153" t="s">
        <v>139</v>
      </c>
      <c r="B54" s="139" t="s">
        <v>144</v>
      </c>
      <c r="C54" s="126"/>
    </row>
    <row r="55" spans="1:3" s="36" customFormat="1" ht="12" customHeight="1" thickBot="1">
      <c r="A55" s="25" t="s">
        <v>76</v>
      </c>
      <c r="B55" s="19" t="s">
        <v>145</v>
      </c>
      <c r="C55" s="84">
        <f>SUM(C56:C58)</f>
        <v>0</v>
      </c>
    </row>
    <row r="56" spans="1:3" s="36" customFormat="1" ht="12" customHeight="1">
      <c r="A56" s="151" t="s">
        <v>39</v>
      </c>
      <c r="B56" s="137" t="s">
        <v>146</v>
      </c>
      <c r="C56" s="87"/>
    </row>
    <row r="57" spans="1:3" s="36" customFormat="1" ht="12" customHeight="1">
      <c r="A57" s="152" t="s">
        <v>40</v>
      </c>
      <c r="B57" s="138" t="s">
        <v>253</v>
      </c>
      <c r="C57" s="86"/>
    </row>
    <row r="58" spans="1:3" s="36" customFormat="1" ht="12" customHeight="1">
      <c r="A58" s="152" t="s">
        <v>149</v>
      </c>
      <c r="B58" s="138" t="s">
        <v>147</v>
      </c>
      <c r="C58" s="86"/>
    </row>
    <row r="59" spans="1:3" s="36" customFormat="1" ht="12" customHeight="1" thickBot="1">
      <c r="A59" s="153" t="s">
        <v>150</v>
      </c>
      <c r="B59" s="139" t="s">
        <v>148</v>
      </c>
      <c r="C59" s="88"/>
    </row>
    <row r="60" spans="1:3" s="36" customFormat="1" ht="12" customHeight="1" thickBot="1">
      <c r="A60" s="25" t="s">
        <v>11</v>
      </c>
      <c r="B60" s="79" t="s">
        <v>151</v>
      </c>
      <c r="C60" s="84">
        <f>SUM(C61:C63)</f>
        <v>0</v>
      </c>
    </row>
    <row r="61" spans="1:3" s="36" customFormat="1" ht="12" customHeight="1">
      <c r="A61" s="151" t="s">
        <v>77</v>
      </c>
      <c r="B61" s="137" t="s">
        <v>153</v>
      </c>
      <c r="C61" s="89"/>
    </row>
    <row r="62" spans="1:3" s="36" customFormat="1" ht="12" customHeight="1">
      <c r="A62" s="152" t="s">
        <v>78</v>
      </c>
      <c r="B62" s="138" t="s">
        <v>254</v>
      </c>
      <c r="C62" s="89"/>
    </row>
    <row r="63" spans="1:3" s="36" customFormat="1" ht="12" customHeight="1">
      <c r="A63" s="152" t="s">
        <v>94</v>
      </c>
      <c r="B63" s="138" t="s">
        <v>154</v>
      </c>
      <c r="C63" s="89"/>
    </row>
    <row r="64" spans="1:3" s="36" customFormat="1" ht="12" customHeight="1" thickBot="1">
      <c r="A64" s="153" t="s">
        <v>152</v>
      </c>
      <c r="B64" s="139" t="s">
        <v>155</v>
      </c>
      <c r="C64" s="89"/>
    </row>
    <row r="65" spans="1:3" s="36" customFormat="1" ht="12" customHeight="1" thickBot="1">
      <c r="A65" s="25" t="s">
        <v>12</v>
      </c>
      <c r="B65" s="19" t="s">
        <v>156</v>
      </c>
      <c r="C65" s="90">
        <f>+C8+C15+C22+C29+C37+C49+C55+C60</f>
        <v>687419</v>
      </c>
    </row>
    <row r="66" spans="1:3" s="36" customFormat="1" ht="12" customHeight="1" thickBot="1">
      <c r="A66" s="154" t="s">
        <v>228</v>
      </c>
      <c r="B66" s="79" t="s">
        <v>158</v>
      </c>
      <c r="C66" s="84">
        <f>SUM(C67:C69)</f>
        <v>10000</v>
      </c>
    </row>
    <row r="67" spans="1:3" s="36" customFormat="1" ht="12" customHeight="1">
      <c r="A67" s="151" t="s">
        <v>189</v>
      </c>
      <c r="B67" s="137" t="s">
        <v>159</v>
      </c>
      <c r="C67" s="89"/>
    </row>
    <row r="68" spans="1:3" s="36" customFormat="1" ht="12" customHeight="1">
      <c r="A68" s="152" t="s">
        <v>198</v>
      </c>
      <c r="B68" s="138" t="s">
        <v>160</v>
      </c>
      <c r="C68" s="89">
        <v>10000</v>
      </c>
    </row>
    <row r="69" spans="1:3" s="36" customFormat="1" ht="12" customHeight="1" thickBot="1">
      <c r="A69" s="153" t="s">
        <v>199</v>
      </c>
      <c r="B69" s="140" t="s">
        <v>161</v>
      </c>
      <c r="C69" s="89"/>
    </row>
    <row r="70" spans="1:3" s="36" customFormat="1" ht="12" customHeight="1" thickBot="1">
      <c r="A70" s="154" t="s">
        <v>162</v>
      </c>
      <c r="B70" s="79" t="s">
        <v>163</v>
      </c>
      <c r="C70" s="84">
        <f>SUM(C71:C74)</f>
        <v>0</v>
      </c>
    </row>
    <row r="71" spans="1:3" s="36" customFormat="1" ht="12" customHeight="1">
      <c r="A71" s="151" t="s">
        <v>62</v>
      </c>
      <c r="B71" s="137" t="s">
        <v>164</v>
      </c>
      <c r="C71" s="89"/>
    </row>
    <row r="72" spans="1:3" s="36" customFormat="1" ht="12" customHeight="1">
      <c r="A72" s="152" t="s">
        <v>63</v>
      </c>
      <c r="B72" s="138" t="s">
        <v>165</v>
      </c>
      <c r="C72" s="89"/>
    </row>
    <row r="73" spans="1:3" s="36" customFormat="1" ht="12" customHeight="1">
      <c r="A73" s="152" t="s">
        <v>190</v>
      </c>
      <c r="B73" s="138" t="s">
        <v>166</v>
      </c>
      <c r="C73" s="89"/>
    </row>
    <row r="74" spans="1:3" s="36" customFormat="1" ht="12" customHeight="1" thickBot="1">
      <c r="A74" s="153" t="s">
        <v>191</v>
      </c>
      <c r="B74" s="139" t="s">
        <v>167</v>
      </c>
      <c r="C74" s="89"/>
    </row>
    <row r="75" spans="1:3" s="36" customFormat="1" ht="12" customHeight="1" thickBot="1">
      <c r="A75" s="154" t="s">
        <v>168</v>
      </c>
      <c r="B75" s="79" t="s">
        <v>169</v>
      </c>
      <c r="C75" s="84">
        <f>SUM(C76:C77)</f>
        <v>131194</v>
      </c>
    </row>
    <row r="76" spans="1:3" s="36" customFormat="1" ht="12" customHeight="1">
      <c r="A76" s="151" t="s">
        <v>192</v>
      </c>
      <c r="B76" s="137" t="s">
        <v>170</v>
      </c>
      <c r="C76" s="89">
        <v>131194</v>
      </c>
    </row>
    <row r="77" spans="1:3" s="36" customFormat="1" ht="12" customHeight="1" thickBot="1">
      <c r="A77" s="153" t="s">
        <v>193</v>
      </c>
      <c r="B77" s="139" t="s">
        <v>171</v>
      </c>
      <c r="C77" s="89"/>
    </row>
    <row r="78" spans="1:3" s="35" customFormat="1" ht="12" customHeight="1" thickBot="1">
      <c r="A78" s="154" t="s">
        <v>172</v>
      </c>
      <c r="B78" s="79" t="s">
        <v>173</v>
      </c>
      <c r="C78" s="84">
        <f>SUM(C79:C81)</f>
        <v>6778</v>
      </c>
    </row>
    <row r="79" spans="1:3" s="36" customFormat="1" ht="12" customHeight="1">
      <c r="A79" s="151" t="s">
        <v>194</v>
      </c>
      <c r="B79" s="137" t="s">
        <v>174</v>
      </c>
      <c r="C79" s="89"/>
    </row>
    <row r="80" spans="1:3" s="36" customFormat="1" ht="12" customHeight="1">
      <c r="A80" s="152" t="s">
        <v>195</v>
      </c>
      <c r="B80" s="138" t="s">
        <v>175</v>
      </c>
      <c r="C80" s="89">
        <v>6778</v>
      </c>
    </row>
    <row r="81" spans="1:3" s="36" customFormat="1" ht="12" customHeight="1" thickBot="1">
      <c r="A81" s="153" t="s">
        <v>196</v>
      </c>
      <c r="B81" s="139" t="s">
        <v>176</v>
      </c>
      <c r="C81" s="89"/>
    </row>
    <row r="82" spans="1:3" s="36" customFormat="1" ht="12" customHeight="1" thickBot="1">
      <c r="A82" s="154" t="s">
        <v>177</v>
      </c>
      <c r="B82" s="79" t="s">
        <v>197</v>
      </c>
      <c r="C82" s="84">
        <f>SUM(C83:C86)</f>
        <v>0</v>
      </c>
    </row>
    <row r="83" spans="1:3" s="36" customFormat="1" ht="12" customHeight="1">
      <c r="A83" s="155" t="s">
        <v>178</v>
      </c>
      <c r="B83" s="137" t="s">
        <v>179</v>
      </c>
      <c r="C83" s="89"/>
    </row>
    <row r="84" spans="1:3" s="36" customFormat="1" ht="12" customHeight="1">
      <c r="A84" s="156" t="s">
        <v>180</v>
      </c>
      <c r="B84" s="138" t="s">
        <v>181</v>
      </c>
      <c r="C84" s="89"/>
    </row>
    <row r="85" spans="1:3" s="36" customFormat="1" ht="12" customHeight="1">
      <c r="A85" s="156" t="s">
        <v>182</v>
      </c>
      <c r="B85" s="138" t="s">
        <v>183</v>
      </c>
      <c r="C85" s="89"/>
    </row>
    <row r="86" spans="1:3" s="35" customFormat="1" ht="12" customHeight="1" thickBot="1">
      <c r="A86" s="157" t="s">
        <v>184</v>
      </c>
      <c r="B86" s="139" t="s">
        <v>185</v>
      </c>
      <c r="C86" s="89"/>
    </row>
    <row r="87" spans="1:3" s="35" customFormat="1" ht="12" customHeight="1" thickBot="1">
      <c r="A87" s="154" t="s">
        <v>186</v>
      </c>
      <c r="B87" s="79" t="s">
        <v>305</v>
      </c>
      <c r="C87" s="176"/>
    </row>
    <row r="88" spans="1:3" s="35" customFormat="1" ht="12" customHeight="1" thickBot="1">
      <c r="A88" s="154" t="s">
        <v>316</v>
      </c>
      <c r="B88" s="79" t="s">
        <v>187</v>
      </c>
      <c r="C88" s="176"/>
    </row>
    <row r="89" spans="1:3" s="35" customFormat="1" ht="12" customHeight="1" thickBot="1">
      <c r="A89" s="154" t="s">
        <v>317</v>
      </c>
      <c r="B89" s="144" t="s">
        <v>308</v>
      </c>
      <c r="C89" s="90">
        <f>+C66+C70+C75+C78+C82+C88+C87</f>
        <v>147972</v>
      </c>
    </row>
    <row r="90" spans="1:3" s="35" customFormat="1" ht="12" customHeight="1" thickBot="1">
      <c r="A90" s="158" t="s">
        <v>318</v>
      </c>
      <c r="B90" s="145" t="s">
        <v>319</v>
      </c>
      <c r="C90" s="90">
        <f>+C65+C89</f>
        <v>835391</v>
      </c>
    </row>
    <row r="91" spans="1:3" s="36" customFormat="1" ht="15" customHeight="1" thickBot="1">
      <c r="A91" s="64"/>
      <c r="B91" s="65"/>
      <c r="C91" s="109"/>
    </row>
    <row r="92" spans="1:3" s="29" customFormat="1" ht="16.5" customHeight="1" thickBot="1">
      <c r="A92" s="68"/>
      <c r="B92" s="69" t="s">
        <v>24</v>
      </c>
      <c r="C92" s="111"/>
    </row>
    <row r="93" spans="1:3" s="37" customFormat="1" ht="12" customHeight="1" thickBot="1">
      <c r="A93" s="129" t="s">
        <v>4</v>
      </c>
      <c r="B93" s="24" t="s">
        <v>323</v>
      </c>
      <c r="C93" s="83">
        <f>+C94+C95+C96+C97+C98+C111</f>
        <v>544755</v>
      </c>
    </row>
    <row r="94" spans="1:3" ht="12" customHeight="1">
      <c r="A94" s="159" t="s">
        <v>41</v>
      </c>
      <c r="B94" s="8" t="s">
        <v>17</v>
      </c>
      <c r="C94" s="85">
        <v>274912</v>
      </c>
    </row>
    <row r="95" spans="1:3" ht="12" customHeight="1">
      <c r="A95" s="152" t="s">
        <v>42</v>
      </c>
      <c r="B95" s="6" t="s">
        <v>79</v>
      </c>
      <c r="C95" s="86">
        <v>43084</v>
      </c>
    </row>
    <row r="96" spans="1:3" ht="12" customHeight="1">
      <c r="A96" s="152" t="s">
        <v>43</v>
      </c>
      <c r="B96" s="6" t="s">
        <v>60</v>
      </c>
      <c r="C96" s="88">
        <v>173959</v>
      </c>
    </row>
    <row r="97" spans="1:3" ht="12" customHeight="1">
      <c r="A97" s="152" t="s">
        <v>44</v>
      </c>
      <c r="B97" s="9" t="s">
        <v>80</v>
      </c>
      <c r="C97" s="88">
        <v>35464</v>
      </c>
    </row>
    <row r="98" spans="1:3" ht="12" customHeight="1">
      <c r="A98" s="152" t="s">
        <v>52</v>
      </c>
      <c r="B98" s="17" t="s">
        <v>81</v>
      </c>
      <c r="C98" s="88">
        <v>17336</v>
      </c>
    </row>
    <row r="99" spans="1:3" ht="12" customHeight="1">
      <c r="A99" s="152" t="s">
        <v>45</v>
      </c>
      <c r="B99" s="6" t="s">
        <v>320</v>
      </c>
      <c r="C99" s="88"/>
    </row>
    <row r="100" spans="1:3" ht="12" customHeight="1">
      <c r="A100" s="152" t="s">
        <v>46</v>
      </c>
      <c r="B100" s="42" t="s">
        <v>271</v>
      </c>
      <c r="C100" s="88"/>
    </row>
    <row r="101" spans="1:3" ht="12" customHeight="1">
      <c r="A101" s="152" t="s">
        <v>53</v>
      </c>
      <c r="B101" s="42" t="s">
        <v>270</v>
      </c>
      <c r="C101" s="88"/>
    </row>
    <row r="102" spans="1:3" ht="12" customHeight="1">
      <c r="A102" s="152" t="s">
        <v>54</v>
      </c>
      <c r="B102" s="42" t="s">
        <v>203</v>
      </c>
      <c r="C102" s="88"/>
    </row>
    <row r="103" spans="1:3" ht="12" customHeight="1">
      <c r="A103" s="152" t="s">
        <v>55</v>
      </c>
      <c r="B103" s="43" t="s">
        <v>204</v>
      </c>
      <c r="C103" s="88"/>
    </row>
    <row r="104" spans="1:3" ht="12" customHeight="1">
      <c r="A104" s="152" t="s">
        <v>56</v>
      </c>
      <c r="B104" s="43" t="s">
        <v>205</v>
      </c>
      <c r="C104" s="88"/>
    </row>
    <row r="105" spans="1:3" ht="12" customHeight="1">
      <c r="A105" s="152" t="s">
        <v>58</v>
      </c>
      <c r="B105" s="42" t="s">
        <v>206</v>
      </c>
      <c r="C105" s="88">
        <v>7513</v>
      </c>
    </row>
    <row r="106" spans="1:3" ht="12" customHeight="1">
      <c r="A106" s="152" t="s">
        <v>82</v>
      </c>
      <c r="B106" s="42" t="s">
        <v>207</v>
      </c>
      <c r="C106" s="88"/>
    </row>
    <row r="107" spans="1:3" ht="12" customHeight="1">
      <c r="A107" s="152" t="s">
        <v>201</v>
      </c>
      <c r="B107" s="43" t="s">
        <v>208</v>
      </c>
      <c r="C107" s="88"/>
    </row>
    <row r="108" spans="1:3" ht="12" customHeight="1">
      <c r="A108" s="160" t="s">
        <v>202</v>
      </c>
      <c r="B108" s="44" t="s">
        <v>209</v>
      </c>
      <c r="C108" s="88"/>
    </row>
    <row r="109" spans="1:3" ht="12" customHeight="1">
      <c r="A109" s="152" t="s">
        <v>268</v>
      </c>
      <c r="B109" s="44" t="s">
        <v>210</v>
      </c>
      <c r="C109" s="88"/>
    </row>
    <row r="110" spans="1:3" ht="12" customHeight="1">
      <c r="A110" s="152" t="s">
        <v>269</v>
      </c>
      <c r="B110" s="43" t="s">
        <v>211</v>
      </c>
      <c r="C110" s="86"/>
    </row>
    <row r="111" spans="1:3" ht="12" customHeight="1">
      <c r="A111" s="152" t="s">
        <v>273</v>
      </c>
      <c r="B111" s="9" t="s">
        <v>18</v>
      </c>
      <c r="C111" s="86"/>
    </row>
    <row r="112" spans="1:3" ht="12" customHeight="1">
      <c r="A112" s="153" t="s">
        <v>274</v>
      </c>
      <c r="B112" s="6" t="s">
        <v>321</v>
      </c>
      <c r="C112" s="88"/>
    </row>
    <row r="113" spans="1:3" ht="12" customHeight="1" thickBot="1">
      <c r="A113" s="161" t="s">
        <v>275</v>
      </c>
      <c r="B113" s="45" t="s">
        <v>322</v>
      </c>
      <c r="C113" s="92"/>
    </row>
    <row r="114" spans="1:3" ht="12" customHeight="1" thickBot="1">
      <c r="A114" s="25" t="s">
        <v>5</v>
      </c>
      <c r="B114" s="23" t="s">
        <v>212</v>
      </c>
      <c r="C114" s="84">
        <f>+C115+C117+C119</f>
        <v>274413</v>
      </c>
    </row>
    <row r="115" spans="1:3" ht="12" customHeight="1">
      <c r="A115" s="151" t="s">
        <v>47</v>
      </c>
      <c r="B115" s="6" t="s">
        <v>92</v>
      </c>
      <c r="C115" s="87">
        <v>216042</v>
      </c>
    </row>
    <row r="116" spans="1:3" ht="12" customHeight="1">
      <c r="A116" s="151" t="s">
        <v>48</v>
      </c>
      <c r="B116" s="10" t="s">
        <v>216</v>
      </c>
      <c r="C116" s="87"/>
    </row>
    <row r="117" spans="1:3" ht="12" customHeight="1">
      <c r="A117" s="151" t="s">
        <v>49</v>
      </c>
      <c r="B117" s="10" t="s">
        <v>83</v>
      </c>
      <c r="C117" s="86">
        <v>57711</v>
      </c>
    </row>
    <row r="118" spans="1:3" ht="12" customHeight="1">
      <c r="A118" s="151" t="s">
        <v>50</v>
      </c>
      <c r="B118" s="10" t="s">
        <v>217</v>
      </c>
      <c r="C118" s="77"/>
    </row>
    <row r="119" spans="1:3" ht="12" customHeight="1">
      <c r="A119" s="151" t="s">
        <v>51</v>
      </c>
      <c r="B119" s="81" t="s">
        <v>95</v>
      </c>
      <c r="C119" s="77">
        <v>660</v>
      </c>
    </row>
    <row r="120" spans="1:3" ht="12" customHeight="1">
      <c r="A120" s="151" t="s">
        <v>57</v>
      </c>
      <c r="B120" s="80" t="s">
        <v>255</v>
      </c>
      <c r="C120" s="77"/>
    </row>
    <row r="121" spans="1:3" ht="12" customHeight="1">
      <c r="A121" s="151" t="s">
        <v>59</v>
      </c>
      <c r="B121" s="133" t="s">
        <v>222</v>
      </c>
      <c r="C121" s="77"/>
    </row>
    <row r="122" spans="1:3" ht="12" customHeight="1">
      <c r="A122" s="151" t="s">
        <v>84</v>
      </c>
      <c r="B122" s="43" t="s">
        <v>205</v>
      </c>
      <c r="C122" s="77"/>
    </row>
    <row r="123" spans="1:3" ht="12" customHeight="1">
      <c r="A123" s="151" t="s">
        <v>85</v>
      </c>
      <c r="B123" s="43" t="s">
        <v>221</v>
      </c>
      <c r="C123" s="77"/>
    </row>
    <row r="124" spans="1:3" ht="12" customHeight="1">
      <c r="A124" s="151" t="s">
        <v>86</v>
      </c>
      <c r="B124" s="43" t="s">
        <v>220</v>
      </c>
      <c r="C124" s="77"/>
    </row>
    <row r="125" spans="1:3" ht="12" customHeight="1">
      <c r="A125" s="151" t="s">
        <v>213</v>
      </c>
      <c r="B125" s="43" t="s">
        <v>208</v>
      </c>
      <c r="C125" s="77"/>
    </row>
    <row r="126" spans="1:3" ht="12" customHeight="1">
      <c r="A126" s="151" t="s">
        <v>214</v>
      </c>
      <c r="B126" s="43" t="s">
        <v>219</v>
      </c>
      <c r="C126" s="77"/>
    </row>
    <row r="127" spans="1:3" ht="12" customHeight="1" thickBot="1">
      <c r="A127" s="160" t="s">
        <v>215</v>
      </c>
      <c r="B127" s="43" t="s">
        <v>218</v>
      </c>
      <c r="C127" s="78"/>
    </row>
    <row r="128" spans="1:3" ht="12" customHeight="1" thickBot="1">
      <c r="A128" s="25" t="s">
        <v>6</v>
      </c>
      <c r="B128" s="39" t="s">
        <v>278</v>
      </c>
      <c r="C128" s="84">
        <f>+C93+C114</f>
        <v>819168</v>
      </c>
    </row>
    <row r="129" spans="1:11" ht="12" customHeight="1" thickBot="1">
      <c r="A129" s="25" t="s">
        <v>7</v>
      </c>
      <c r="B129" s="39" t="s">
        <v>279</v>
      </c>
      <c r="C129" s="84">
        <f>+C130+C131+C132</f>
        <v>10000</v>
      </c>
    </row>
    <row r="130" spans="1:11" s="37" customFormat="1" ht="12" customHeight="1">
      <c r="A130" s="151" t="s">
        <v>113</v>
      </c>
      <c r="B130" s="7" t="s">
        <v>326</v>
      </c>
      <c r="C130" s="77"/>
    </row>
    <row r="131" spans="1:11" ht="12" customHeight="1">
      <c r="A131" s="151" t="s">
        <v>116</v>
      </c>
      <c r="B131" s="7" t="s">
        <v>287</v>
      </c>
      <c r="C131" s="77">
        <v>10000</v>
      </c>
    </row>
    <row r="132" spans="1:11" ht="12" customHeight="1" thickBot="1">
      <c r="A132" s="160" t="s">
        <v>117</v>
      </c>
      <c r="B132" s="5" t="s">
        <v>325</v>
      </c>
      <c r="C132" s="77"/>
    </row>
    <row r="133" spans="1:11" ht="12" customHeight="1" thickBot="1">
      <c r="A133" s="25" t="s">
        <v>8</v>
      </c>
      <c r="B133" s="39" t="s">
        <v>280</v>
      </c>
      <c r="C133" s="84">
        <f>+C134+C135+C136+C137+C138+C139</f>
        <v>0</v>
      </c>
    </row>
    <row r="134" spans="1:11" ht="12" customHeight="1">
      <c r="A134" s="151" t="s">
        <v>34</v>
      </c>
      <c r="B134" s="7" t="s">
        <v>289</v>
      </c>
      <c r="C134" s="77"/>
    </row>
    <row r="135" spans="1:11" ht="12" customHeight="1">
      <c r="A135" s="151" t="s">
        <v>35</v>
      </c>
      <c r="B135" s="7" t="s">
        <v>281</v>
      </c>
      <c r="C135" s="77"/>
    </row>
    <row r="136" spans="1:11" ht="12" customHeight="1">
      <c r="A136" s="151" t="s">
        <v>36</v>
      </c>
      <c r="B136" s="7" t="s">
        <v>282</v>
      </c>
      <c r="C136" s="77"/>
    </row>
    <row r="137" spans="1:11" ht="12" customHeight="1">
      <c r="A137" s="151" t="s">
        <v>71</v>
      </c>
      <c r="B137" s="7" t="s">
        <v>324</v>
      </c>
      <c r="C137" s="77"/>
    </row>
    <row r="138" spans="1:11" ht="12" customHeight="1">
      <c r="A138" s="151" t="s">
        <v>72</v>
      </c>
      <c r="B138" s="7" t="s">
        <v>284</v>
      </c>
      <c r="C138" s="77"/>
    </row>
    <row r="139" spans="1:11" s="37" customFormat="1" ht="12" customHeight="1" thickBot="1">
      <c r="A139" s="160" t="s">
        <v>73</v>
      </c>
      <c r="B139" s="5" t="s">
        <v>285</v>
      </c>
      <c r="C139" s="77"/>
    </row>
    <row r="140" spans="1:11" ht="12" customHeight="1" thickBot="1">
      <c r="A140" s="25" t="s">
        <v>9</v>
      </c>
      <c r="B140" s="39" t="s">
        <v>340</v>
      </c>
      <c r="C140" s="90">
        <f>+C141+C142+C144+C145+C143</f>
        <v>6223</v>
      </c>
      <c r="K140" s="76"/>
    </row>
    <row r="141" spans="1:11">
      <c r="A141" s="151" t="s">
        <v>37</v>
      </c>
      <c r="B141" s="7" t="s">
        <v>223</v>
      </c>
      <c r="C141" s="77"/>
    </row>
    <row r="142" spans="1:11" ht="12" customHeight="1">
      <c r="A142" s="151" t="s">
        <v>38</v>
      </c>
      <c r="B142" s="7" t="s">
        <v>224</v>
      </c>
      <c r="C142" s="77">
        <v>6223</v>
      </c>
    </row>
    <row r="143" spans="1:11" s="37" customFormat="1" ht="12" customHeight="1">
      <c r="A143" s="151" t="s">
        <v>137</v>
      </c>
      <c r="B143" s="7" t="s">
        <v>339</v>
      </c>
      <c r="C143" s="77"/>
    </row>
    <row r="144" spans="1:11" s="37" customFormat="1" ht="12" customHeight="1">
      <c r="A144" s="151" t="s">
        <v>138</v>
      </c>
      <c r="B144" s="7" t="s">
        <v>294</v>
      </c>
      <c r="C144" s="77"/>
    </row>
    <row r="145" spans="1:3" s="37" customFormat="1" ht="12" customHeight="1" thickBot="1">
      <c r="A145" s="160" t="s">
        <v>139</v>
      </c>
      <c r="B145" s="5" t="s">
        <v>227</v>
      </c>
      <c r="C145" s="77"/>
    </row>
    <row r="146" spans="1:3" s="37" customFormat="1" ht="12" customHeight="1" thickBot="1">
      <c r="A146" s="25" t="s">
        <v>10</v>
      </c>
      <c r="B146" s="39" t="s">
        <v>295</v>
      </c>
      <c r="C146" s="93">
        <f>+C147+C148+C149+C150+C151</f>
        <v>0</v>
      </c>
    </row>
    <row r="147" spans="1:3" s="37" customFormat="1" ht="12" customHeight="1">
      <c r="A147" s="151" t="s">
        <v>39</v>
      </c>
      <c r="B147" s="7" t="s">
        <v>290</v>
      </c>
      <c r="C147" s="77"/>
    </row>
    <row r="148" spans="1:3" s="37" customFormat="1" ht="12" customHeight="1">
      <c r="A148" s="151" t="s">
        <v>40</v>
      </c>
      <c r="B148" s="7" t="s">
        <v>297</v>
      </c>
      <c r="C148" s="77"/>
    </row>
    <row r="149" spans="1:3" s="37" customFormat="1" ht="12" customHeight="1">
      <c r="A149" s="151" t="s">
        <v>149</v>
      </c>
      <c r="B149" s="7" t="s">
        <v>292</v>
      </c>
      <c r="C149" s="77"/>
    </row>
    <row r="150" spans="1:3" ht="12.75" customHeight="1">
      <c r="A150" s="151" t="s">
        <v>150</v>
      </c>
      <c r="B150" s="7" t="s">
        <v>327</v>
      </c>
      <c r="C150" s="77"/>
    </row>
    <row r="151" spans="1:3" ht="12.75" customHeight="1" thickBot="1">
      <c r="A151" s="160" t="s">
        <v>296</v>
      </c>
      <c r="B151" s="5" t="s">
        <v>299</v>
      </c>
      <c r="C151" s="78"/>
    </row>
    <row r="152" spans="1:3" ht="12.75" customHeight="1" thickBot="1">
      <c r="A152" s="188" t="s">
        <v>11</v>
      </c>
      <c r="B152" s="39" t="s">
        <v>300</v>
      </c>
      <c r="C152" s="93"/>
    </row>
    <row r="153" spans="1:3" ht="12" customHeight="1" thickBot="1">
      <c r="A153" s="188" t="s">
        <v>12</v>
      </c>
      <c r="B153" s="39" t="s">
        <v>301</v>
      </c>
      <c r="C153" s="93"/>
    </row>
    <row r="154" spans="1:3" ht="15" customHeight="1" thickBot="1">
      <c r="A154" s="25" t="s">
        <v>13</v>
      </c>
      <c r="B154" s="39" t="s">
        <v>303</v>
      </c>
      <c r="C154" s="147">
        <f>+C129+C133+C140+C146+C152+C153</f>
        <v>16223</v>
      </c>
    </row>
    <row r="155" spans="1:3" ht="13.5" thickBot="1">
      <c r="A155" s="162" t="s">
        <v>14</v>
      </c>
      <c r="B155" s="117" t="s">
        <v>302</v>
      </c>
      <c r="C155" s="147">
        <f>+C128+C154</f>
        <v>835391</v>
      </c>
    </row>
    <row r="156" spans="1:3" ht="15" customHeight="1" thickBot="1">
      <c r="A156" s="120"/>
      <c r="B156" s="121"/>
      <c r="C156" s="122"/>
    </row>
    <row r="157" spans="1:3" ht="14.25" customHeight="1" thickBot="1">
      <c r="A157" s="73" t="s">
        <v>328</v>
      </c>
      <c r="B157" s="74"/>
      <c r="C157" s="38">
        <v>12</v>
      </c>
    </row>
    <row r="158" spans="1:3" ht="13.5" thickBot="1">
      <c r="A158" s="73" t="s">
        <v>90</v>
      </c>
      <c r="B158" s="74"/>
      <c r="C158" s="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11" sqref="C111"/>
    </sheetView>
  </sheetViews>
  <sheetFormatPr defaultRowHeight="12.75"/>
  <cols>
    <col min="1" max="1" width="19.5" style="123" customWidth="1"/>
    <col min="2" max="2" width="72" style="124" customWidth="1"/>
    <col min="3" max="3" width="25" style="125" customWidth="1"/>
    <col min="4" max="16384" width="9.33203125" style="2"/>
  </cols>
  <sheetData>
    <row r="1" spans="1:3" s="1" customFormat="1" ht="16.5" customHeight="1" thickBot="1">
      <c r="A1" s="50"/>
      <c r="B1" s="52"/>
      <c r="C1" s="75" t="s">
        <v>344</v>
      </c>
    </row>
    <row r="2" spans="1:3" s="33" customFormat="1" ht="21" customHeight="1">
      <c r="A2" s="127" t="s">
        <v>28</v>
      </c>
      <c r="B2" s="100" t="s">
        <v>91</v>
      </c>
      <c r="C2" s="102" t="s">
        <v>19</v>
      </c>
    </row>
    <row r="3" spans="1:3" s="33" customFormat="1" ht="16.5" thickBot="1">
      <c r="A3" s="53" t="s">
        <v>87</v>
      </c>
      <c r="B3" s="101" t="s">
        <v>257</v>
      </c>
      <c r="C3" s="187" t="s">
        <v>27</v>
      </c>
    </row>
    <row r="4" spans="1:3" s="34" customFormat="1" ht="15.95" customHeight="1" thickBot="1">
      <c r="A4" s="54"/>
      <c r="B4" s="54"/>
      <c r="C4" s="55" t="s">
        <v>20</v>
      </c>
    </row>
    <row r="5" spans="1:3" ht="13.5" thickBot="1">
      <c r="A5" s="128" t="s">
        <v>89</v>
      </c>
      <c r="B5" s="56" t="s">
        <v>21</v>
      </c>
      <c r="C5" s="103" t="s">
        <v>22</v>
      </c>
    </row>
    <row r="6" spans="1:3" s="29" customFormat="1" ht="12.95" customHeight="1" thickBot="1">
      <c r="A6" s="46" t="s">
        <v>311</v>
      </c>
      <c r="B6" s="47" t="s">
        <v>312</v>
      </c>
      <c r="C6" s="48" t="s">
        <v>313</v>
      </c>
    </row>
    <row r="7" spans="1:3" s="29" customFormat="1" ht="15.95" customHeight="1" thickBot="1">
      <c r="A7" s="58"/>
      <c r="B7" s="59" t="s">
        <v>23</v>
      </c>
      <c r="C7" s="104"/>
    </row>
    <row r="8" spans="1:3" s="29" customFormat="1" ht="12" customHeight="1" thickBot="1">
      <c r="A8" s="25" t="s">
        <v>4</v>
      </c>
      <c r="B8" s="19" t="s">
        <v>97</v>
      </c>
      <c r="C8" s="84">
        <f>+C9+C10+C11+C12+C13+C14</f>
        <v>0</v>
      </c>
    </row>
    <row r="9" spans="1:3" s="35" customFormat="1" ht="12" customHeight="1">
      <c r="A9" s="151" t="s">
        <v>41</v>
      </c>
      <c r="B9" s="137" t="s">
        <v>98</v>
      </c>
      <c r="C9" s="87"/>
    </row>
    <row r="10" spans="1:3" s="36" customFormat="1" ht="12" customHeight="1">
      <c r="A10" s="152" t="s">
        <v>42</v>
      </c>
      <c r="B10" s="138" t="s">
        <v>99</v>
      </c>
      <c r="C10" s="86"/>
    </row>
    <row r="11" spans="1:3" s="36" customFormat="1" ht="12" customHeight="1">
      <c r="A11" s="152" t="s">
        <v>43</v>
      </c>
      <c r="B11" s="138" t="s">
        <v>100</v>
      </c>
      <c r="C11" s="86"/>
    </row>
    <row r="12" spans="1:3" s="36" customFormat="1" ht="12" customHeight="1">
      <c r="A12" s="152" t="s">
        <v>44</v>
      </c>
      <c r="B12" s="138" t="s">
        <v>101</v>
      </c>
      <c r="C12" s="86"/>
    </row>
    <row r="13" spans="1:3" s="36" customFormat="1" ht="12" customHeight="1">
      <c r="A13" s="152" t="s">
        <v>61</v>
      </c>
      <c r="B13" s="138" t="s">
        <v>314</v>
      </c>
      <c r="C13" s="86"/>
    </row>
    <row r="14" spans="1:3" s="35" customFormat="1" ht="12" customHeight="1" thickBot="1">
      <c r="A14" s="153" t="s">
        <v>45</v>
      </c>
      <c r="B14" s="139" t="s">
        <v>260</v>
      </c>
      <c r="C14" s="86"/>
    </row>
    <row r="15" spans="1:3" s="35" customFormat="1" ht="12" customHeight="1" thickBot="1">
      <c r="A15" s="25" t="s">
        <v>5</v>
      </c>
      <c r="B15" s="79" t="s">
        <v>102</v>
      </c>
      <c r="C15" s="84">
        <f>+C16+C17+C18+C19+C20</f>
        <v>0</v>
      </c>
    </row>
    <row r="16" spans="1:3" s="35" customFormat="1" ht="12" customHeight="1">
      <c r="A16" s="151" t="s">
        <v>47</v>
      </c>
      <c r="B16" s="137" t="s">
        <v>103</v>
      </c>
      <c r="C16" s="87"/>
    </row>
    <row r="17" spans="1:3" s="35" customFormat="1" ht="12" customHeight="1">
      <c r="A17" s="152" t="s">
        <v>48</v>
      </c>
      <c r="B17" s="138" t="s">
        <v>104</v>
      </c>
      <c r="C17" s="86"/>
    </row>
    <row r="18" spans="1:3" s="35" customFormat="1" ht="12" customHeight="1">
      <c r="A18" s="152" t="s">
        <v>49</v>
      </c>
      <c r="B18" s="138" t="s">
        <v>249</v>
      </c>
      <c r="C18" s="86"/>
    </row>
    <row r="19" spans="1:3" s="35" customFormat="1" ht="12" customHeight="1">
      <c r="A19" s="152" t="s">
        <v>50</v>
      </c>
      <c r="B19" s="138" t="s">
        <v>250</v>
      </c>
      <c r="C19" s="86"/>
    </row>
    <row r="20" spans="1:3" s="35" customFormat="1" ht="12" customHeight="1">
      <c r="A20" s="152" t="s">
        <v>51</v>
      </c>
      <c r="B20" s="138" t="s">
        <v>105</v>
      </c>
      <c r="C20" s="86"/>
    </row>
    <row r="21" spans="1:3" s="36" customFormat="1" ht="12" customHeight="1" thickBot="1">
      <c r="A21" s="153" t="s">
        <v>57</v>
      </c>
      <c r="B21" s="139" t="s">
        <v>106</v>
      </c>
      <c r="C21" s="88"/>
    </row>
    <row r="22" spans="1:3" s="36" customFormat="1" ht="12" customHeight="1" thickBot="1">
      <c r="A22" s="25" t="s">
        <v>6</v>
      </c>
      <c r="B22" s="19" t="s">
        <v>107</v>
      </c>
      <c r="C22" s="84">
        <f>+C23+C24+C25+C26+C27</f>
        <v>0</v>
      </c>
    </row>
    <row r="23" spans="1:3" s="36" customFormat="1" ht="12" customHeight="1">
      <c r="A23" s="151" t="s">
        <v>30</v>
      </c>
      <c r="B23" s="137" t="s">
        <v>108</v>
      </c>
      <c r="C23" s="87"/>
    </row>
    <row r="24" spans="1:3" s="35" customFormat="1" ht="12" customHeight="1">
      <c r="A24" s="152" t="s">
        <v>31</v>
      </c>
      <c r="B24" s="138" t="s">
        <v>109</v>
      </c>
      <c r="C24" s="86"/>
    </row>
    <row r="25" spans="1:3" s="36" customFormat="1" ht="12" customHeight="1">
      <c r="A25" s="152" t="s">
        <v>32</v>
      </c>
      <c r="B25" s="138" t="s">
        <v>251</v>
      </c>
      <c r="C25" s="86"/>
    </row>
    <row r="26" spans="1:3" s="36" customFormat="1" ht="12" customHeight="1">
      <c r="A26" s="152" t="s">
        <v>33</v>
      </c>
      <c r="B26" s="138" t="s">
        <v>252</v>
      </c>
      <c r="C26" s="86"/>
    </row>
    <row r="27" spans="1:3" s="36" customFormat="1" ht="12" customHeight="1">
      <c r="A27" s="152" t="s">
        <v>67</v>
      </c>
      <c r="B27" s="138" t="s">
        <v>110</v>
      </c>
      <c r="C27" s="86"/>
    </row>
    <row r="28" spans="1:3" s="36" customFormat="1" ht="12" customHeight="1" thickBot="1">
      <c r="A28" s="153" t="s">
        <v>68</v>
      </c>
      <c r="B28" s="139" t="s">
        <v>111</v>
      </c>
      <c r="C28" s="88"/>
    </row>
    <row r="29" spans="1:3" s="36" customFormat="1" ht="12" customHeight="1" thickBot="1">
      <c r="A29" s="25" t="s">
        <v>69</v>
      </c>
      <c r="B29" s="19" t="s">
        <v>112</v>
      </c>
      <c r="C29" s="90">
        <f>+C30+C34+C35+C36</f>
        <v>1049</v>
      </c>
    </row>
    <row r="30" spans="1:3" s="36" customFormat="1" ht="12" customHeight="1">
      <c r="A30" s="151" t="s">
        <v>113</v>
      </c>
      <c r="B30" s="137" t="s">
        <v>315</v>
      </c>
      <c r="C30" s="132">
        <f>+C31+C32+C33</f>
        <v>1049</v>
      </c>
    </row>
    <row r="31" spans="1:3" s="36" customFormat="1" ht="12" customHeight="1">
      <c r="A31" s="152" t="s">
        <v>114</v>
      </c>
      <c r="B31" s="138" t="s">
        <v>119</v>
      </c>
      <c r="C31" s="86"/>
    </row>
    <row r="32" spans="1:3" s="36" customFormat="1" ht="12" customHeight="1">
      <c r="A32" s="152" t="s">
        <v>115</v>
      </c>
      <c r="B32" s="138" t="s">
        <v>120</v>
      </c>
      <c r="C32" s="86"/>
    </row>
    <row r="33" spans="1:3" s="36" customFormat="1" ht="12" customHeight="1">
      <c r="A33" s="152" t="s">
        <v>264</v>
      </c>
      <c r="B33" s="179" t="s">
        <v>265</v>
      </c>
      <c r="C33" s="86">
        <v>1049</v>
      </c>
    </row>
    <row r="34" spans="1:3" s="36" customFormat="1" ht="12" customHeight="1">
      <c r="A34" s="152" t="s">
        <v>116</v>
      </c>
      <c r="B34" s="138" t="s">
        <v>121</v>
      </c>
      <c r="C34" s="86"/>
    </row>
    <row r="35" spans="1:3" s="36" customFormat="1" ht="12" customHeight="1">
      <c r="A35" s="152" t="s">
        <v>117</v>
      </c>
      <c r="B35" s="138" t="s">
        <v>122</v>
      </c>
      <c r="C35" s="86"/>
    </row>
    <row r="36" spans="1:3" s="36" customFormat="1" ht="12" customHeight="1" thickBot="1">
      <c r="A36" s="153" t="s">
        <v>118</v>
      </c>
      <c r="B36" s="139" t="s">
        <v>123</v>
      </c>
      <c r="C36" s="88"/>
    </row>
    <row r="37" spans="1:3" s="36" customFormat="1" ht="12" customHeight="1" thickBot="1">
      <c r="A37" s="25" t="s">
        <v>8</v>
      </c>
      <c r="B37" s="19" t="s">
        <v>261</v>
      </c>
      <c r="C37" s="84">
        <f>SUM(C38:C48)</f>
        <v>0</v>
      </c>
    </row>
    <row r="38" spans="1:3" s="36" customFormat="1" ht="12" customHeight="1">
      <c r="A38" s="151" t="s">
        <v>34</v>
      </c>
      <c r="B38" s="137" t="s">
        <v>126</v>
      </c>
      <c r="C38" s="87"/>
    </row>
    <row r="39" spans="1:3" s="36" customFormat="1" ht="12" customHeight="1">
      <c r="A39" s="152" t="s">
        <v>35</v>
      </c>
      <c r="B39" s="138" t="s">
        <v>127</v>
      </c>
      <c r="C39" s="86"/>
    </row>
    <row r="40" spans="1:3" s="36" customFormat="1" ht="12" customHeight="1">
      <c r="A40" s="152" t="s">
        <v>36</v>
      </c>
      <c r="B40" s="138" t="s">
        <v>128</v>
      </c>
      <c r="C40" s="86"/>
    </row>
    <row r="41" spans="1:3" s="36" customFormat="1" ht="12" customHeight="1">
      <c r="A41" s="152" t="s">
        <v>71</v>
      </c>
      <c r="B41" s="138" t="s">
        <v>129</v>
      </c>
      <c r="C41" s="86"/>
    </row>
    <row r="42" spans="1:3" s="36" customFormat="1" ht="12" customHeight="1">
      <c r="A42" s="152" t="s">
        <v>72</v>
      </c>
      <c r="B42" s="138" t="s">
        <v>130</v>
      </c>
      <c r="C42" s="86"/>
    </row>
    <row r="43" spans="1:3" s="36" customFormat="1" ht="12" customHeight="1">
      <c r="A43" s="152" t="s">
        <v>73</v>
      </c>
      <c r="B43" s="138" t="s">
        <v>131</v>
      </c>
      <c r="C43" s="86"/>
    </row>
    <row r="44" spans="1:3" s="36" customFormat="1" ht="12" customHeight="1">
      <c r="A44" s="152" t="s">
        <v>74</v>
      </c>
      <c r="B44" s="138" t="s">
        <v>132</v>
      </c>
      <c r="C44" s="86"/>
    </row>
    <row r="45" spans="1:3" s="36" customFormat="1" ht="12" customHeight="1">
      <c r="A45" s="152" t="s">
        <v>75</v>
      </c>
      <c r="B45" s="138" t="s">
        <v>133</v>
      </c>
      <c r="C45" s="86"/>
    </row>
    <row r="46" spans="1:3" s="36" customFormat="1" ht="12" customHeight="1">
      <c r="A46" s="152" t="s">
        <v>124</v>
      </c>
      <c r="B46" s="138" t="s">
        <v>134</v>
      </c>
      <c r="C46" s="89"/>
    </row>
    <row r="47" spans="1:3" s="36" customFormat="1" ht="12" customHeight="1">
      <c r="A47" s="153" t="s">
        <v>125</v>
      </c>
      <c r="B47" s="139" t="s">
        <v>263</v>
      </c>
      <c r="C47" s="126"/>
    </row>
    <row r="48" spans="1:3" s="36" customFormat="1" ht="12" customHeight="1" thickBot="1">
      <c r="A48" s="153" t="s">
        <v>262</v>
      </c>
      <c r="B48" s="139" t="s">
        <v>135</v>
      </c>
      <c r="C48" s="126"/>
    </row>
    <row r="49" spans="1:3" s="36" customFormat="1" ht="12" customHeight="1" thickBot="1">
      <c r="A49" s="25" t="s">
        <v>9</v>
      </c>
      <c r="B49" s="19" t="s">
        <v>136</v>
      </c>
      <c r="C49" s="84">
        <f>SUM(C50:C54)</f>
        <v>0</v>
      </c>
    </row>
    <row r="50" spans="1:3" s="36" customFormat="1" ht="12" customHeight="1">
      <c r="A50" s="151" t="s">
        <v>37</v>
      </c>
      <c r="B50" s="137" t="s">
        <v>140</v>
      </c>
      <c r="C50" s="175"/>
    </row>
    <row r="51" spans="1:3" s="36" customFormat="1" ht="12" customHeight="1">
      <c r="A51" s="152" t="s">
        <v>38</v>
      </c>
      <c r="B51" s="138" t="s">
        <v>141</v>
      </c>
      <c r="C51" s="89"/>
    </row>
    <row r="52" spans="1:3" s="36" customFormat="1" ht="12" customHeight="1">
      <c r="A52" s="152" t="s">
        <v>137</v>
      </c>
      <c r="B52" s="138" t="s">
        <v>142</v>
      </c>
      <c r="C52" s="89"/>
    </row>
    <row r="53" spans="1:3" s="36" customFormat="1" ht="12" customHeight="1">
      <c r="A53" s="152" t="s">
        <v>138</v>
      </c>
      <c r="B53" s="138" t="s">
        <v>143</v>
      </c>
      <c r="C53" s="89"/>
    </row>
    <row r="54" spans="1:3" s="36" customFormat="1" ht="12" customHeight="1" thickBot="1">
      <c r="A54" s="153" t="s">
        <v>139</v>
      </c>
      <c r="B54" s="139" t="s">
        <v>144</v>
      </c>
      <c r="C54" s="126"/>
    </row>
    <row r="55" spans="1:3" s="36" customFormat="1" ht="12" customHeight="1" thickBot="1">
      <c r="A55" s="25" t="s">
        <v>76</v>
      </c>
      <c r="B55" s="19" t="s">
        <v>145</v>
      </c>
      <c r="C55" s="84">
        <f>SUM(C56:C58)</f>
        <v>0</v>
      </c>
    </row>
    <row r="56" spans="1:3" s="36" customFormat="1" ht="12" customHeight="1">
      <c r="A56" s="151" t="s">
        <v>39</v>
      </c>
      <c r="B56" s="137" t="s">
        <v>146</v>
      </c>
      <c r="C56" s="87"/>
    </row>
    <row r="57" spans="1:3" s="36" customFormat="1" ht="12" customHeight="1">
      <c r="A57" s="152" t="s">
        <v>40</v>
      </c>
      <c r="B57" s="138" t="s">
        <v>253</v>
      </c>
      <c r="C57" s="86"/>
    </row>
    <row r="58" spans="1:3" s="36" customFormat="1" ht="12" customHeight="1">
      <c r="A58" s="152" t="s">
        <v>149</v>
      </c>
      <c r="B58" s="138" t="s">
        <v>147</v>
      </c>
      <c r="C58" s="86"/>
    </row>
    <row r="59" spans="1:3" s="36" customFormat="1" ht="12" customHeight="1" thickBot="1">
      <c r="A59" s="153" t="s">
        <v>150</v>
      </c>
      <c r="B59" s="139" t="s">
        <v>148</v>
      </c>
      <c r="C59" s="88"/>
    </row>
    <row r="60" spans="1:3" s="36" customFormat="1" ht="12" customHeight="1" thickBot="1">
      <c r="A60" s="25" t="s">
        <v>11</v>
      </c>
      <c r="B60" s="79" t="s">
        <v>151</v>
      </c>
      <c r="C60" s="84">
        <f>SUM(C61:C63)</f>
        <v>0</v>
      </c>
    </row>
    <row r="61" spans="1:3" s="36" customFormat="1" ht="12" customHeight="1">
      <c r="A61" s="151" t="s">
        <v>77</v>
      </c>
      <c r="B61" s="137" t="s">
        <v>153</v>
      </c>
      <c r="C61" s="89"/>
    </row>
    <row r="62" spans="1:3" s="36" customFormat="1" ht="12" customHeight="1">
      <c r="A62" s="152" t="s">
        <v>78</v>
      </c>
      <c r="B62" s="138" t="s">
        <v>254</v>
      </c>
      <c r="C62" s="89"/>
    </row>
    <row r="63" spans="1:3" s="36" customFormat="1" ht="12" customHeight="1">
      <c r="A63" s="152" t="s">
        <v>94</v>
      </c>
      <c r="B63" s="138" t="s">
        <v>154</v>
      </c>
      <c r="C63" s="89"/>
    </row>
    <row r="64" spans="1:3" s="36" customFormat="1" ht="12" customHeight="1" thickBot="1">
      <c r="A64" s="153" t="s">
        <v>152</v>
      </c>
      <c r="B64" s="139" t="s">
        <v>155</v>
      </c>
      <c r="C64" s="89"/>
    </row>
    <row r="65" spans="1:3" s="36" customFormat="1" ht="12" customHeight="1" thickBot="1">
      <c r="A65" s="25" t="s">
        <v>12</v>
      </c>
      <c r="B65" s="19" t="s">
        <v>156</v>
      </c>
      <c r="C65" s="90">
        <f>+C8+C15+C22+C29+C37+C49+C55+C60</f>
        <v>1049</v>
      </c>
    </row>
    <row r="66" spans="1:3" s="36" customFormat="1" ht="12" customHeight="1" thickBot="1">
      <c r="A66" s="154" t="s">
        <v>228</v>
      </c>
      <c r="B66" s="79" t="s">
        <v>158</v>
      </c>
      <c r="C66" s="84">
        <f>SUM(C67:C69)</f>
        <v>0</v>
      </c>
    </row>
    <row r="67" spans="1:3" s="36" customFormat="1" ht="12" customHeight="1">
      <c r="A67" s="151" t="s">
        <v>189</v>
      </c>
      <c r="B67" s="137" t="s">
        <v>159</v>
      </c>
      <c r="C67" s="89"/>
    </row>
    <row r="68" spans="1:3" s="36" customFormat="1" ht="12" customHeight="1">
      <c r="A68" s="152" t="s">
        <v>198</v>
      </c>
      <c r="B68" s="138" t="s">
        <v>160</v>
      </c>
      <c r="C68" s="89"/>
    </row>
    <row r="69" spans="1:3" s="36" customFormat="1" ht="12" customHeight="1" thickBot="1">
      <c r="A69" s="153" t="s">
        <v>199</v>
      </c>
      <c r="B69" s="140" t="s">
        <v>161</v>
      </c>
      <c r="C69" s="89"/>
    </row>
    <row r="70" spans="1:3" s="36" customFormat="1" ht="12" customHeight="1" thickBot="1">
      <c r="A70" s="154" t="s">
        <v>162</v>
      </c>
      <c r="B70" s="79" t="s">
        <v>163</v>
      </c>
      <c r="C70" s="84">
        <f>SUM(C71:C74)</f>
        <v>0</v>
      </c>
    </row>
    <row r="71" spans="1:3" s="36" customFormat="1" ht="12" customHeight="1">
      <c r="A71" s="151" t="s">
        <v>62</v>
      </c>
      <c r="B71" s="137" t="s">
        <v>164</v>
      </c>
      <c r="C71" s="89"/>
    </row>
    <row r="72" spans="1:3" s="36" customFormat="1" ht="12" customHeight="1">
      <c r="A72" s="152" t="s">
        <v>63</v>
      </c>
      <c r="B72" s="138" t="s">
        <v>165</v>
      </c>
      <c r="C72" s="89"/>
    </row>
    <row r="73" spans="1:3" s="36" customFormat="1" ht="12" customHeight="1">
      <c r="A73" s="152" t="s">
        <v>190</v>
      </c>
      <c r="B73" s="138" t="s">
        <v>166</v>
      </c>
      <c r="C73" s="89"/>
    </row>
    <row r="74" spans="1:3" s="36" customFormat="1" ht="12" customHeight="1" thickBot="1">
      <c r="A74" s="153" t="s">
        <v>191</v>
      </c>
      <c r="B74" s="139" t="s">
        <v>167</v>
      </c>
      <c r="C74" s="89"/>
    </row>
    <row r="75" spans="1:3" s="36" customFormat="1" ht="12" customHeight="1" thickBot="1">
      <c r="A75" s="154" t="s">
        <v>168</v>
      </c>
      <c r="B75" s="79" t="s">
        <v>169</v>
      </c>
      <c r="C75" s="84">
        <f>SUM(C76:C77)</f>
        <v>0</v>
      </c>
    </row>
    <row r="76" spans="1:3" s="36" customFormat="1" ht="12" customHeight="1">
      <c r="A76" s="151" t="s">
        <v>192</v>
      </c>
      <c r="B76" s="137" t="s">
        <v>170</v>
      </c>
      <c r="C76" s="89"/>
    </row>
    <row r="77" spans="1:3" s="36" customFormat="1" ht="12" customHeight="1" thickBot="1">
      <c r="A77" s="153" t="s">
        <v>193</v>
      </c>
      <c r="B77" s="139" t="s">
        <v>171</v>
      </c>
      <c r="C77" s="89"/>
    </row>
    <row r="78" spans="1:3" s="35" customFormat="1" ht="12" customHeight="1" thickBot="1">
      <c r="A78" s="154" t="s">
        <v>172</v>
      </c>
      <c r="B78" s="79" t="s">
        <v>173</v>
      </c>
      <c r="C78" s="84">
        <f>SUM(C79:C81)</f>
        <v>0</v>
      </c>
    </row>
    <row r="79" spans="1:3" s="36" customFormat="1" ht="12" customHeight="1">
      <c r="A79" s="151" t="s">
        <v>194</v>
      </c>
      <c r="B79" s="137" t="s">
        <v>174</v>
      </c>
      <c r="C79" s="89"/>
    </row>
    <row r="80" spans="1:3" s="36" customFormat="1" ht="12" customHeight="1">
      <c r="A80" s="152" t="s">
        <v>195</v>
      </c>
      <c r="B80" s="138" t="s">
        <v>175</v>
      </c>
      <c r="C80" s="89"/>
    </row>
    <row r="81" spans="1:3" s="36" customFormat="1" ht="12" customHeight="1" thickBot="1">
      <c r="A81" s="153" t="s">
        <v>196</v>
      </c>
      <c r="B81" s="139" t="s">
        <v>176</v>
      </c>
      <c r="C81" s="89"/>
    </row>
    <row r="82" spans="1:3" s="36" customFormat="1" ht="12" customHeight="1" thickBot="1">
      <c r="A82" s="154" t="s">
        <v>177</v>
      </c>
      <c r="B82" s="79" t="s">
        <v>197</v>
      </c>
      <c r="C82" s="84">
        <f>SUM(C83:C86)</f>
        <v>0</v>
      </c>
    </row>
    <row r="83" spans="1:3" s="36" customFormat="1" ht="12" customHeight="1">
      <c r="A83" s="155" t="s">
        <v>178</v>
      </c>
      <c r="B83" s="137" t="s">
        <v>179</v>
      </c>
      <c r="C83" s="89"/>
    </row>
    <row r="84" spans="1:3" s="36" customFormat="1" ht="12" customHeight="1">
      <c r="A84" s="156" t="s">
        <v>180</v>
      </c>
      <c r="B84" s="138" t="s">
        <v>181</v>
      </c>
      <c r="C84" s="89"/>
    </row>
    <row r="85" spans="1:3" s="36" customFormat="1" ht="12" customHeight="1">
      <c r="A85" s="156" t="s">
        <v>182</v>
      </c>
      <c r="B85" s="138" t="s">
        <v>183</v>
      </c>
      <c r="C85" s="89"/>
    </row>
    <row r="86" spans="1:3" s="35" customFormat="1" ht="12" customHeight="1" thickBot="1">
      <c r="A86" s="157" t="s">
        <v>184</v>
      </c>
      <c r="B86" s="139" t="s">
        <v>185</v>
      </c>
      <c r="C86" s="89"/>
    </row>
    <row r="87" spans="1:3" s="35" customFormat="1" ht="12" customHeight="1" thickBot="1">
      <c r="A87" s="154" t="s">
        <v>186</v>
      </c>
      <c r="B87" s="79" t="s">
        <v>305</v>
      </c>
      <c r="C87" s="176"/>
    </row>
    <row r="88" spans="1:3" s="35" customFormat="1" ht="12" customHeight="1" thickBot="1">
      <c r="A88" s="154" t="s">
        <v>316</v>
      </c>
      <c r="B88" s="79" t="s">
        <v>187</v>
      </c>
      <c r="C88" s="176"/>
    </row>
    <row r="89" spans="1:3" s="35" customFormat="1" ht="12" customHeight="1" thickBot="1">
      <c r="A89" s="154" t="s">
        <v>317</v>
      </c>
      <c r="B89" s="144" t="s">
        <v>308</v>
      </c>
      <c r="C89" s="90">
        <f>+C66+C70+C75+C78+C82+C88+C87</f>
        <v>0</v>
      </c>
    </row>
    <row r="90" spans="1:3" s="35" customFormat="1" ht="12" customHeight="1" thickBot="1">
      <c r="A90" s="158" t="s">
        <v>318</v>
      </c>
      <c r="B90" s="145" t="s">
        <v>319</v>
      </c>
      <c r="C90" s="90">
        <f>+C65+C89</f>
        <v>1049</v>
      </c>
    </row>
    <row r="91" spans="1:3" s="36" customFormat="1" ht="15" customHeight="1" thickBot="1">
      <c r="A91" s="64"/>
      <c r="B91" s="65"/>
      <c r="C91" s="109"/>
    </row>
    <row r="92" spans="1:3" s="29" customFormat="1" ht="16.5" customHeight="1" thickBot="1">
      <c r="A92" s="68"/>
      <c r="B92" s="69" t="s">
        <v>24</v>
      </c>
      <c r="C92" s="111"/>
    </row>
    <row r="93" spans="1:3" s="37" customFormat="1" ht="12" customHeight="1" thickBot="1">
      <c r="A93" s="129" t="s">
        <v>4</v>
      </c>
      <c r="B93" s="24" t="s">
        <v>323</v>
      </c>
      <c r="C93" s="83">
        <f>+C94+C95+C96+C97+C98+C111</f>
        <v>1049</v>
      </c>
    </row>
    <row r="94" spans="1:3" ht="12" customHeight="1">
      <c r="A94" s="159" t="s">
        <v>41</v>
      </c>
      <c r="B94" s="8" t="s">
        <v>17</v>
      </c>
      <c r="C94" s="85"/>
    </row>
    <row r="95" spans="1:3" ht="12" customHeight="1">
      <c r="A95" s="152" t="s">
        <v>42</v>
      </c>
      <c r="B95" s="6" t="s">
        <v>79</v>
      </c>
      <c r="C95" s="86"/>
    </row>
    <row r="96" spans="1:3" ht="12" customHeight="1">
      <c r="A96" s="152" t="s">
        <v>43</v>
      </c>
      <c r="B96" s="6" t="s">
        <v>60</v>
      </c>
      <c r="C96" s="88"/>
    </row>
    <row r="97" spans="1:3" ht="12" customHeight="1">
      <c r="A97" s="152" t="s">
        <v>44</v>
      </c>
      <c r="B97" s="9" t="s">
        <v>80</v>
      </c>
      <c r="C97" s="88"/>
    </row>
    <row r="98" spans="1:3" ht="12" customHeight="1">
      <c r="A98" s="152" t="s">
        <v>52</v>
      </c>
      <c r="B98" s="17" t="s">
        <v>81</v>
      </c>
      <c r="C98" s="88">
        <v>1049</v>
      </c>
    </row>
    <row r="99" spans="1:3" ht="12" customHeight="1">
      <c r="A99" s="152" t="s">
        <v>45</v>
      </c>
      <c r="B99" s="6" t="s">
        <v>320</v>
      </c>
      <c r="C99" s="88"/>
    </row>
    <row r="100" spans="1:3" ht="12" customHeight="1">
      <c r="A100" s="152" t="s">
        <v>46</v>
      </c>
      <c r="B100" s="42" t="s">
        <v>271</v>
      </c>
      <c r="C100" s="88"/>
    </row>
    <row r="101" spans="1:3" ht="12" customHeight="1">
      <c r="A101" s="152" t="s">
        <v>53</v>
      </c>
      <c r="B101" s="42" t="s">
        <v>270</v>
      </c>
      <c r="C101" s="88"/>
    </row>
    <row r="102" spans="1:3" ht="12" customHeight="1">
      <c r="A102" s="152" t="s">
        <v>54</v>
      </c>
      <c r="B102" s="42" t="s">
        <v>203</v>
      </c>
      <c r="C102" s="88"/>
    </row>
    <row r="103" spans="1:3" ht="12" customHeight="1">
      <c r="A103" s="152" t="s">
        <v>55</v>
      </c>
      <c r="B103" s="43" t="s">
        <v>204</v>
      </c>
      <c r="C103" s="88"/>
    </row>
    <row r="104" spans="1:3" ht="12" customHeight="1">
      <c r="A104" s="152" t="s">
        <v>56</v>
      </c>
      <c r="B104" s="43" t="s">
        <v>205</v>
      </c>
      <c r="C104" s="88"/>
    </row>
    <row r="105" spans="1:3" ht="12" customHeight="1">
      <c r="A105" s="152" t="s">
        <v>58</v>
      </c>
      <c r="B105" s="42" t="s">
        <v>206</v>
      </c>
      <c r="C105" s="88"/>
    </row>
    <row r="106" spans="1:3" ht="12" customHeight="1">
      <c r="A106" s="152" t="s">
        <v>82</v>
      </c>
      <c r="B106" s="42" t="s">
        <v>207</v>
      </c>
      <c r="C106" s="88"/>
    </row>
    <row r="107" spans="1:3" ht="12" customHeight="1">
      <c r="A107" s="152" t="s">
        <v>201</v>
      </c>
      <c r="B107" s="43" t="s">
        <v>208</v>
      </c>
      <c r="C107" s="88"/>
    </row>
    <row r="108" spans="1:3" ht="12" customHeight="1">
      <c r="A108" s="160" t="s">
        <v>202</v>
      </c>
      <c r="B108" s="44" t="s">
        <v>209</v>
      </c>
      <c r="C108" s="88"/>
    </row>
    <row r="109" spans="1:3" ht="12" customHeight="1">
      <c r="A109" s="152" t="s">
        <v>268</v>
      </c>
      <c r="B109" s="44" t="s">
        <v>210</v>
      </c>
      <c r="C109" s="88"/>
    </row>
    <row r="110" spans="1:3" ht="12" customHeight="1">
      <c r="A110" s="152" t="s">
        <v>269</v>
      </c>
      <c r="B110" s="43" t="s">
        <v>211</v>
      </c>
      <c r="C110" s="86">
        <v>1049</v>
      </c>
    </row>
    <row r="111" spans="1:3" ht="12" customHeight="1">
      <c r="A111" s="152" t="s">
        <v>273</v>
      </c>
      <c r="B111" s="9" t="s">
        <v>18</v>
      </c>
      <c r="C111" s="86"/>
    </row>
    <row r="112" spans="1:3" ht="12" customHeight="1">
      <c r="A112" s="153" t="s">
        <v>274</v>
      </c>
      <c r="B112" s="6" t="s">
        <v>321</v>
      </c>
      <c r="C112" s="88"/>
    </row>
    <row r="113" spans="1:3" ht="12" customHeight="1" thickBot="1">
      <c r="A113" s="161" t="s">
        <v>275</v>
      </c>
      <c r="B113" s="45" t="s">
        <v>322</v>
      </c>
      <c r="C113" s="92"/>
    </row>
    <row r="114" spans="1:3" ht="12" customHeight="1" thickBot="1">
      <c r="A114" s="25" t="s">
        <v>5</v>
      </c>
      <c r="B114" s="23" t="s">
        <v>212</v>
      </c>
      <c r="C114" s="84">
        <f>+C115+C117+C119</f>
        <v>0</v>
      </c>
    </row>
    <row r="115" spans="1:3" ht="12" customHeight="1">
      <c r="A115" s="151" t="s">
        <v>47</v>
      </c>
      <c r="B115" s="6" t="s">
        <v>92</v>
      </c>
      <c r="C115" s="87"/>
    </row>
    <row r="116" spans="1:3" ht="12" customHeight="1">
      <c r="A116" s="151" t="s">
        <v>48</v>
      </c>
      <c r="B116" s="10" t="s">
        <v>216</v>
      </c>
      <c r="C116" s="87"/>
    </row>
    <row r="117" spans="1:3" ht="12" customHeight="1">
      <c r="A117" s="151" t="s">
        <v>49</v>
      </c>
      <c r="B117" s="10" t="s">
        <v>83</v>
      </c>
      <c r="C117" s="86"/>
    </row>
    <row r="118" spans="1:3" ht="12" customHeight="1">
      <c r="A118" s="151" t="s">
        <v>50</v>
      </c>
      <c r="B118" s="10" t="s">
        <v>217</v>
      </c>
      <c r="C118" s="77"/>
    </row>
    <row r="119" spans="1:3" ht="12" customHeight="1">
      <c r="A119" s="151" t="s">
        <v>51</v>
      </c>
      <c r="B119" s="81" t="s">
        <v>95</v>
      </c>
      <c r="C119" s="77"/>
    </row>
    <row r="120" spans="1:3" ht="12" customHeight="1">
      <c r="A120" s="151" t="s">
        <v>57</v>
      </c>
      <c r="B120" s="80" t="s">
        <v>255</v>
      </c>
      <c r="C120" s="77"/>
    </row>
    <row r="121" spans="1:3" ht="12" customHeight="1">
      <c r="A121" s="151" t="s">
        <v>59</v>
      </c>
      <c r="B121" s="133" t="s">
        <v>222</v>
      </c>
      <c r="C121" s="77"/>
    </row>
    <row r="122" spans="1:3" ht="12" customHeight="1">
      <c r="A122" s="151" t="s">
        <v>84</v>
      </c>
      <c r="B122" s="43" t="s">
        <v>205</v>
      </c>
      <c r="C122" s="77"/>
    </row>
    <row r="123" spans="1:3" ht="12" customHeight="1">
      <c r="A123" s="151" t="s">
        <v>85</v>
      </c>
      <c r="B123" s="43" t="s">
        <v>221</v>
      </c>
      <c r="C123" s="77"/>
    </row>
    <row r="124" spans="1:3" ht="12" customHeight="1">
      <c r="A124" s="151" t="s">
        <v>86</v>
      </c>
      <c r="B124" s="43" t="s">
        <v>220</v>
      </c>
      <c r="C124" s="77"/>
    </row>
    <row r="125" spans="1:3" ht="12" customHeight="1">
      <c r="A125" s="151" t="s">
        <v>213</v>
      </c>
      <c r="B125" s="43" t="s">
        <v>208</v>
      </c>
      <c r="C125" s="77"/>
    </row>
    <row r="126" spans="1:3" ht="12" customHeight="1">
      <c r="A126" s="151" t="s">
        <v>214</v>
      </c>
      <c r="B126" s="43" t="s">
        <v>219</v>
      </c>
      <c r="C126" s="77"/>
    </row>
    <row r="127" spans="1:3" ht="12" customHeight="1" thickBot="1">
      <c r="A127" s="160" t="s">
        <v>215</v>
      </c>
      <c r="B127" s="43" t="s">
        <v>218</v>
      </c>
      <c r="C127" s="78"/>
    </row>
    <row r="128" spans="1:3" ht="12" customHeight="1" thickBot="1">
      <c r="A128" s="25" t="s">
        <v>6</v>
      </c>
      <c r="B128" s="39" t="s">
        <v>278</v>
      </c>
      <c r="C128" s="84">
        <f>+C93+C114</f>
        <v>1049</v>
      </c>
    </row>
    <row r="129" spans="1:11" ht="12" customHeight="1" thickBot="1">
      <c r="A129" s="25" t="s">
        <v>7</v>
      </c>
      <c r="B129" s="39" t="s">
        <v>279</v>
      </c>
      <c r="C129" s="84">
        <f>+C130+C131+C132</f>
        <v>0</v>
      </c>
    </row>
    <row r="130" spans="1:11" s="37" customFormat="1" ht="12" customHeight="1">
      <c r="A130" s="151" t="s">
        <v>113</v>
      </c>
      <c r="B130" s="7" t="s">
        <v>326</v>
      </c>
      <c r="C130" s="77"/>
    </row>
    <row r="131" spans="1:11" ht="12" customHeight="1">
      <c r="A131" s="151" t="s">
        <v>116</v>
      </c>
      <c r="B131" s="7" t="s">
        <v>287</v>
      </c>
      <c r="C131" s="77"/>
    </row>
    <row r="132" spans="1:11" ht="12" customHeight="1" thickBot="1">
      <c r="A132" s="160" t="s">
        <v>117</v>
      </c>
      <c r="B132" s="5" t="s">
        <v>325</v>
      </c>
      <c r="C132" s="77"/>
    </row>
    <row r="133" spans="1:11" ht="12" customHeight="1" thickBot="1">
      <c r="A133" s="25" t="s">
        <v>8</v>
      </c>
      <c r="B133" s="39" t="s">
        <v>280</v>
      </c>
      <c r="C133" s="84">
        <f>+C134+C135+C136+C137+C138+C139</f>
        <v>0</v>
      </c>
    </row>
    <row r="134" spans="1:11" ht="12" customHeight="1">
      <c r="A134" s="151" t="s">
        <v>34</v>
      </c>
      <c r="B134" s="7" t="s">
        <v>289</v>
      </c>
      <c r="C134" s="77"/>
    </row>
    <row r="135" spans="1:11" ht="12" customHeight="1">
      <c r="A135" s="151" t="s">
        <v>35</v>
      </c>
      <c r="B135" s="7" t="s">
        <v>281</v>
      </c>
      <c r="C135" s="77"/>
    </row>
    <row r="136" spans="1:11" ht="12" customHeight="1">
      <c r="A136" s="151" t="s">
        <v>36</v>
      </c>
      <c r="B136" s="7" t="s">
        <v>282</v>
      </c>
      <c r="C136" s="77"/>
    </row>
    <row r="137" spans="1:11" ht="12" customHeight="1">
      <c r="A137" s="151" t="s">
        <v>71</v>
      </c>
      <c r="B137" s="7" t="s">
        <v>324</v>
      </c>
      <c r="C137" s="77"/>
    </row>
    <row r="138" spans="1:11" ht="12" customHeight="1">
      <c r="A138" s="151" t="s">
        <v>72</v>
      </c>
      <c r="B138" s="7" t="s">
        <v>284</v>
      </c>
      <c r="C138" s="77"/>
    </row>
    <row r="139" spans="1:11" s="37" customFormat="1" ht="12" customHeight="1" thickBot="1">
      <c r="A139" s="160" t="s">
        <v>73</v>
      </c>
      <c r="B139" s="5" t="s">
        <v>285</v>
      </c>
      <c r="C139" s="77"/>
    </row>
    <row r="140" spans="1:11" ht="12" customHeight="1" thickBot="1">
      <c r="A140" s="25" t="s">
        <v>9</v>
      </c>
      <c r="B140" s="39" t="s">
        <v>340</v>
      </c>
      <c r="C140" s="90">
        <f>+C141+C142+C144+C145+C143</f>
        <v>0</v>
      </c>
      <c r="K140" s="76"/>
    </row>
    <row r="141" spans="1:11">
      <c r="A141" s="151" t="s">
        <v>37</v>
      </c>
      <c r="B141" s="7" t="s">
        <v>223</v>
      </c>
      <c r="C141" s="77"/>
    </row>
    <row r="142" spans="1:11" ht="12" customHeight="1">
      <c r="A142" s="151" t="s">
        <v>38</v>
      </c>
      <c r="B142" s="7" t="s">
        <v>224</v>
      </c>
      <c r="C142" s="77"/>
    </row>
    <row r="143" spans="1:11" s="37" customFormat="1" ht="12" customHeight="1">
      <c r="A143" s="151" t="s">
        <v>137</v>
      </c>
      <c r="B143" s="7" t="s">
        <v>339</v>
      </c>
      <c r="C143" s="77"/>
    </row>
    <row r="144" spans="1:11" s="37" customFormat="1" ht="12" customHeight="1">
      <c r="A144" s="151" t="s">
        <v>138</v>
      </c>
      <c r="B144" s="7" t="s">
        <v>294</v>
      </c>
      <c r="C144" s="77"/>
    </row>
    <row r="145" spans="1:3" s="37" customFormat="1" ht="12" customHeight="1" thickBot="1">
      <c r="A145" s="160" t="s">
        <v>139</v>
      </c>
      <c r="B145" s="5" t="s">
        <v>227</v>
      </c>
      <c r="C145" s="77"/>
    </row>
    <row r="146" spans="1:3" s="37" customFormat="1" ht="12" customHeight="1" thickBot="1">
      <c r="A146" s="25" t="s">
        <v>10</v>
      </c>
      <c r="B146" s="39" t="s">
        <v>295</v>
      </c>
      <c r="C146" s="93">
        <f>+C147+C148+C149+C150+C151</f>
        <v>0</v>
      </c>
    </row>
    <row r="147" spans="1:3" s="37" customFormat="1" ht="12" customHeight="1">
      <c r="A147" s="151" t="s">
        <v>39</v>
      </c>
      <c r="B147" s="7" t="s">
        <v>290</v>
      </c>
      <c r="C147" s="77"/>
    </row>
    <row r="148" spans="1:3" s="37" customFormat="1" ht="12" customHeight="1">
      <c r="A148" s="151" t="s">
        <v>40</v>
      </c>
      <c r="B148" s="7" t="s">
        <v>297</v>
      </c>
      <c r="C148" s="77"/>
    </row>
    <row r="149" spans="1:3" s="37" customFormat="1" ht="12" customHeight="1">
      <c r="A149" s="151" t="s">
        <v>149</v>
      </c>
      <c r="B149" s="7" t="s">
        <v>292</v>
      </c>
      <c r="C149" s="77"/>
    </row>
    <row r="150" spans="1:3" ht="12.75" customHeight="1">
      <c r="A150" s="151" t="s">
        <v>150</v>
      </c>
      <c r="B150" s="7" t="s">
        <v>327</v>
      </c>
      <c r="C150" s="77"/>
    </row>
    <row r="151" spans="1:3" ht="12.75" customHeight="1" thickBot="1">
      <c r="A151" s="160" t="s">
        <v>296</v>
      </c>
      <c r="B151" s="5" t="s">
        <v>299</v>
      </c>
      <c r="C151" s="78"/>
    </row>
    <row r="152" spans="1:3" ht="12.75" customHeight="1" thickBot="1">
      <c r="A152" s="188" t="s">
        <v>11</v>
      </c>
      <c r="B152" s="39" t="s">
        <v>300</v>
      </c>
      <c r="C152" s="93"/>
    </row>
    <row r="153" spans="1:3" ht="12" customHeight="1" thickBot="1">
      <c r="A153" s="188" t="s">
        <v>12</v>
      </c>
      <c r="B153" s="39" t="s">
        <v>301</v>
      </c>
      <c r="C153" s="93"/>
    </row>
    <row r="154" spans="1:3" ht="15" customHeight="1" thickBot="1">
      <c r="A154" s="25" t="s">
        <v>13</v>
      </c>
      <c r="B154" s="39" t="s">
        <v>303</v>
      </c>
      <c r="C154" s="147">
        <f>+C129+C133+C140+C146+C152+C153</f>
        <v>0</v>
      </c>
    </row>
    <row r="155" spans="1:3" ht="13.5" thickBot="1">
      <c r="A155" s="162" t="s">
        <v>14</v>
      </c>
      <c r="B155" s="117" t="s">
        <v>302</v>
      </c>
      <c r="C155" s="147">
        <f>+C128+C154</f>
        <v>1049</v>
      </c>
    </row>
    <row r="156" spans="1:3" ht="15" customHeight="1" thickBot="1">
      <c r="A156" s="120"/>
      <c r="B156" s="121"/>
      <c r="C156" s="122"/>
    </row>
    <row r="157" spans="1:3" ht="14.25" customHeight="1" thickBot="1">
      <c r="A157" s="73" t="s">
        <v>328</v>
      </c>
      <c r="B157" s="74"/>
      <c r="C157" s="38">
        <v>0</v>
      </c>
    </row>
    <row r="158" spans="1:3" ht="13.5" thickBot="1">
      <c r="A158" s="73" t="s">
        <v>90</v>
      </c>
      <c r="B158" s="74"/>
      <c r="C158" s="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2" zoomScale="130" zoomScaleNormal="130" workbookViewId="0">
      <selection activeCell="C54" sqref="C54"/>
    </sheetView>
  </sheetViews>
  <sheetFormatPr defaultRowHeight="12.75"/>
  <cols>
    <col min="1" max="1" width="13.83203125" style="71" customWidth="1"/>
    <col min="2" max="2" width="79.1640625" style="72" customWidth="1"/>
    <col min="3" max="3" width="25" style="72" customWidth="1"/>
    <col min="4" max="16384" width="9.33203125" style="72"/>
  </cols>
  <sheetData>
    <row r="1" spans="1:3" s="51" customFormat="1" ht="21" customHeight="1" thickBot="1">
      <c r="A1" s="50"/>
      <c r="B1" s="52"/>
      <c r="C1" s="169" t="s">
        <v>343</v>
      </c>
    </row>
    <row r="2" spans="1:3" s="170" customFormat="1" ht="25.5" customHeight="1">
      <c r="A2" s="127" t="s">
        <v>88</v>
      </c>
      <c r="B2" s="100" t="s">
        <v>229</v>
      </c>
      <c r="C2" s="114" t="s">
        <v>26</v>
      </c>
    </row>
    <row r="3" spans="1:3" s="170" customFormat="1" ht="24.75" thickBot="1">
      <c r="A3" s="163" t="s">
        <v>87</v>
      </c>
      <c r="B3" s="101" t="s">
        <v>248</v>
      </c>
      <c r="C3" s="115" t="s">
        <v>26</v>
      </c>
    </row>
    <row r="4" spans="1:3" s="171" customFormat="1" ht="15.95" customHeight="1" thickBot="1">
      <c r="A4" s="54"/>
      <c r="B4" s="54"/>
      <c r="C4" s="55" t="s">
        <v>20</v>
      </c>
    </row>
    <row r="5" spans="1:3" ht="13.5" thickBot="1">
      <c r="A5" s="128" t="s">
        <v>89</v>
      </c>
      <c r="B5" s="56" t="s">
        <v>21</v>
      </c>
      <c r="C5" s="57" t="s">
        <v>22</v>
      </c>
    </row>
    <row r="6" spans="1:3" s="172" customFormat="1" ht="12.95" customHeight="1" thickBot="1">
      <c r="A6" s="46" t="s">
        <v>311</v>
      </c>
      <c r="B6" s="47" t="s">
        <v>312</v>
      </c>
      <c r="C6" s="48" t="s">
        <v>313</v>
      </c>
    </row>
    <row r="7" spans="1:3" s="172" customFormat="1" ht="15.95" customHeight="1" thickBot="1">
      <c r="A7" s="58"/>
      <c r="B7" s="59" t="s">
        <v>23</v>
      </c>
      <c r="C7" s="60"/>
    </row>
    <row r="8" spans="1:3" s="116" customFormat="1" ht="12" customHeight="1" thickBot="1">
      <c r="A8" s="46" t="s">
        <v>4</v>
      </c>
      <c r="B8" s="61" t="s">
        <v>329</v>
      </c>
      <c r="C8" s="97">
        <f>SUM(C9:C19)</f>
        <v>895</v>
      </c>
    </row>
    <row r="9" spans="1:3" s="116" customFormat="1" ht="12" customHeight="1">
      <c r="A9" s="164" t="s">
        <v>41</v>
      </c>
      <c r="B9" s="8" t="s">
        <v>126</v>
      </c>
      <c r="C9" s="105"/>
    </row>
    <row r="10" spans="1:3" s="116" customFormat="1" ht="12" customHeight="1">
      <c r="A10" s="165" t="s">
        <v>42</v>
      </c>
      <c r="B10" s="6" t="s">
        <v>127</v>
      </c>
      <c r="C10" s="95"/>
    </row>
    <row r="11" spans="1:3" s="116" customFormat="1" ht="12" customHeight="1">
      <c r="A11" s="165" t="s">
        <v>43</v>
      </c>
      <c r="B11" s="6" t="s">
        <v>128</v>
      </c>
      <c r="C11" s="95"/>
    </row>
    <row r="12" spans="1:3" s="116" customFormat="1" ht="12" customHeight="1">
      <c r="A12" s="165" t="s">
        <v>44</v>
      </c>
      <c r="B12" s="6" t="s">
        <v>129</v>
      </c>
      <c r="C12" s="95"/>
    </row>
    <row r="13" spans="1:3" s="116" customFormat="1" ht="12" customHeight="1">
      <c r="A13" s="165" t="s">
        <v>61</v>
      </c>
      <c r="B13" s="6" t="s">
        <v>130</v>
      </c>
      <c r="C13" s="95"/>
    </row>
    <row r="14" spans="1:3" s="116" customFormat="1" ht="12" customHeight="1">
      <c r="A14" s="165" t="s">
        <v>45</v>
      </c>
      <c r="B14" s="6" t="s">
        <v>230</v>
      </c>
      <c r="C14" s="95"/>
    </row>
    <row r="15" spans="1:3" s="116" customFormat="1" ht="12" customHeight="1">
      <c r="A15" s="165" t="s">
        <v>46</v>
      </c>
      <c r="B15" s="5" t="s">
        <v>231</v>
      </c>
      <c r="C15" s="95">
        <v>881</v>
      </c>
    </row>
    <row r="16" spans="1:3" s="116" customFormat="1" ht="12" customHeight="1">
      <c r="A16" s="165" t="s">
        <v>53</v>
      </c>
      <c r="B16" s="6" t="s">
        <v>133</v>
      </c>
      <c r="C16" s="106"/>
    </row>
    <row r="17" spans="1:3" s="173" customFormat="1" ht="12" customHeight="1">
      <c r="A17" s="165" t="s">
        <v>54</v>
      </c>
      <c r="B17" s="6" t="s">
        <v>134</v>
      </c>
      <c r="C17" s="95"/>
    </row>
    <row r="18" spans="1:3" s="173" customFormat="1" ht="12" customHeight="1">
      <c r="A18" s="165" t="s">
        <v>55</v>
      </c>
      <c r="B18" s="6" t="s">
        <v>263</v>
      </c>
      <c r="C18" s="96"/>
    </row>
    <row r="19" spans="1:3" s="173" customFormat="1" ht="12" customHeight="1" thickBot="1">
      <c r="A19" s="165" t="s">
        <v>56</v>
      </c>
      <c r="B19" s="5" t="s">
        <v>135</v>
      </c>
      <c r="C19" s="96">
        <v>14</v>
      </c>
    </row>
    <row r="20" spans="1:3" s="116" customFormat="1" ht="12" customHeight="1" thickBot="1">
      <c r="A20" s="46" t="s">
        <v>5</v>
      </c>
      <c r="B20" s="61" t="s">
        <v>232</v>
      </c>
      <c r="C20" s="97">
        <f>SUM(C21:C23)</f>
        <v>178</v>
      </c>
    </row>
    <row r="21" spans="1:3" s="173" customFormat="1" ht="12" customHeight="1">
      <c r="A21" s="165" t="s">
        <v>47</v>
      </c>
      <c r="B21" s="7" t="s">
        <v>103</v>
      </c>
      <c r="C21" s="95"/>
    </row>
    <row r="22" spans="1:3" s="173" customFormat="1" ht="12" customHeight="1">
      <c r="A22" s="165" t="s">
        <v>48</v>
      </c>
      <c r="B22" s="6" t="s">
        <v>233</v>
      </c>
      <c r="C22" s="95"/>
    </row>
    <row r="23" spans="1:3" s="173" customFormat="1" ht="12" customHeight="1">
      <c r="A23" s="165" t="s">
        <v>49</v>
      </c>
      <c r="B23" s="6" t="s">
        <v>234</v>
      </c>
      <c r="C23" s="95">
        <v>178</v>
      </c>
    </row>
    <row r="24" spans="1:3" s="173" customFormat="1" ht="12" customHeight="1" thickBot="1">
      <c r="A24" s="165" t="s">
        <v>50</v>
      </c>
      <c r="B24" s="6" t="s">
        <v>330</v>
      </c>
      <c r="C24" s="95"/>
    </row>
    <row r="25" spans="1:3" s="173" customFormat="1" ht="12" customHeight="1" thickBot="1">
      <c r="A25" s="49" t="s">
        <v>6</v>
      </c>
      <c r="B25" s="39" t="s">
        <v>70</v>
      </c>
      <c r="C25" s="99"/>
    </row>
    <row r="26" spans="1:3" s="173" customFormat="1" ht="12" customHeight="1" thickBot="1">
      <c r="A26" s="49" t="s">
        <v>7</v>
      </c>
      <c r="B26" s="39" t="s">
        <v>331</v>
      </c>
      <c r="C26" s="97">
        <f>+C27+C28+C29</f>
        <v>0</v>
      </c>
    </row>
    <row r="27" spans="1:3" s="173" customFormat="1" ht="12" customHeight="1">
      <c r="A27" s="166" t="s">
        <v>113</v>
      </c>
      <c r="B27" s="167" t="s">
        <v>108</v>
      </c>
      <c r="C27" s="30"/>
    </row>
    <row r="28" spans="1:3" s="173" customFormat="1" ht="12" customHeight="1">
      <c r="A28" s="166" t="s">
        <v>116</v>
      </c>
      <c r="B28" s="167" t="s">
        <v>233</v>
      </c>
      <c r="C28" s="95"/>
    </row>
    <row r="29" spans="1:3" s="173" customFormat="1" ht="12" customHeight="1">
      <c r="A29" s="166" t="s">
        <v>117</v>
      </c>
      <c r="B29" s="168" t="s">
        <v>236</v>
      </c>
      <c r="C29" s="95"/>
    </row>
    <row r="30" spans="1:3" s="173" customFormat="1" ht="12" customHeight="1" thickBot="1">
      <c r="A30" s="165" t="s">
        <v>118</v>
      </c>
      <c r="B30" s="41" t="s">
        <v>332</v>
      </c>
      <c r="C30" s="32"/>
    </row>
    <row r="31" spans="1:3" s="173" customFormat="1" ht="12" customHeight="1" thickBot="1">
      <c r="A31" s="49" t="s">
        <v>8</v>
      </c>
      <c r="B31" s="39" t="s">
        <v>237</v>
      </c>
      <c r="C31" s="97">
        <f>+C32+C33+C34</f>
        <v>0</v>
      </c>
    </row>
    <row r="32" spans="1:3" s="173" customFormat="1" ht="12" customHeight="1">
      <c r="A32" s="166" t="s">
        <v>34</v>
      </c>
      <c r="B32" s="167" t="s">
        <v>140</v>
      </c>
      <c r="C32" s="30"/>
    </row>
    <row r="33" spans="1:3" s="173" customFormat="1" ht="12" customHeight="1">
      <c r="A33" s="166" t="s">
        <v>35</v>
      </c>
      <c r="B33" s="168" t="s">
        <v>141</v>
      </c>
      <c r="C33" s="98"/>
    </row>
    <row r="34" spans="1:3" s="173" customFormat="1" ht="12" customHeight="1" thickBot="1">
      <c r="A34" s="165" t="s">
        <v>36</v>
      </c>
      <c r="B34" s="41" t="s">
        <v>142</v>
      </c>
      <c r="C34" s="32"/>
    </row>
    <row r="35" spans="1:3" s="116" customFormat="1" ht="12" customHeight="1" thickBot="1">
      <c r="A35" s="49" t="s">
        <v>9</v>
      </c>
      <c r="B35" s="39" t="s">
        <v>226</v>
      </c>
      <c r="C35" s="99"/>
    </row>
    <row r="36" spans="1:3" s="116" customFormat="1" ht="12" customHeight="1" thickBot="1">
      <c r="A36" s="49" t="s">
        <v>10</v>
      </c>
      <c r="B36" s="39" t="s">
        <v>238</v>
      </c>
      <c r="C36" s="107"/>
    </row>
    <row r="37" spans="1:3" s="116" customFormat="1" ht="12" customHeight="1" thickBot="1">
      <c r="A37" s="46" t="s">
        <v>11</v>
      </c>
      <c r="B37" s="39" t="s">
        <v>239</v>
      </c>
      <c r="C37" s="108">
        <f>+C8+C20+C25+C26+C31+C35+C36</f>
        <v>1073</v>
      </c>
    </row>
    <row r="38" spans="1:3" s="116" customFormat="1" ht="12" customHeight="1" thickBot="1">
      <c r="A38" s="62" t="s">
        <v>12</v>
      </c>
      <c r="B38" s="39" t="s">
        <v>240</v>
      </c>
      <c r="C38" s="108">
        <f>+C39+C40+C41</f>
        <v>57586</v>
      </c>
    </row>
    <row r="39" spans="1:3" s="116" customFormat="1" ht="12" customHeight="1">
      <c r="A39" s="166" t="s">
        <v>241</v>
      </c>
      <c r="B39" s="167" t="s">
        <v>96</v>
      </c>
      <c r="C39" s="30">
        <v>1</v>
      </c>
    </row>
    <row r="40" spans="1:3" s="116" customFormat="1" ht="12" customHeight="1">
      <c r="A40" s="166" t="s">
        <v>242</v>
      </c>
      <c r="B40" s="168" t="s">
        <v>0</v>
      </c>
      <c r="C40" s="98"/>
    </row>
    <row r="41" spans="1:3" s="173" customFormat="1" ht="12" customHeight="1" thickBot="1">
      <c r="A41" s="165" t="s">
        <v>243</v>
      </c>
      <c r="B41" s="41" t="s">
        <v>244</v>
      </c>
      <c r="C41" s="32">
        <v>57585</v>
      </c>
    </row>
    <row r="42" spans="1:3" s="173" customFormat="1" ht="15" customHeight="1" thickBot="1">
      <c r="A42" s="62" t="s">
        <v>13</v>
      </c>
      <c r="B42" s="63" t="s">
        <v>245</v>
      </c>
      <c r="C42" s="111">
        <f>+C37+C38</f>
        <v>58659</v>
      </c>
    </row>
    <row r="43" spans="1:3" s="173" customFormat="1" ht="15" customHeight="1">
      <c r="A43" s="64"/>
      <c r="B43" s="65"/>
      <c r="C43" s="109"/>
    </row>
    <row r="44" spans="1:3" ht="13.5" thickBot="1">
      <c r="A44" s="66"/>
      <c r="B44" s="67"/>
      <c r="C44" s="110"/>
    </row>
    <row r="45" spans="1:3" s="172" customFormat="1" ht="16.5" customHeight="1" thickBot="1">
      <c r="A45" s="68"/>
      <c r="B45" s="69" t="s">
        <v>24</v>
      </c>
      <c r="C45" s="111"/>
    </row>
    <row r="46" spans="1:3" s="174" customFormat="1" ht="12" customHeight="1" thickBot="1">
      <c r="A46" s="49" t="s">
        <v>4</v>
      </c>
      <c r="B46" s="39" t="s">
        <v>246</v>
      </c>
      <c r="C46" s="97">
        <f>SUM(C47:C51)</f>
        <v>58659</v>
      </c>
    </row>
    <row r="47" spans="1:3" ht="12" customHeight="1">
      <c r="A47" s="165" t="s">
        <v>41</v>
      </c>
      <c r="B47" s="7" t="s">
        <v>17</v>
      </c>
      <c r="C47" s="30">
        <v>42060</v>
      </c>
    </row>
    <row r="48" spans="1:3" ht="12" customHeight="1">
      <c r="A48" s="165" t="s">
        <v>42</v>
      </c>
      <c r="B48" s="6" t="s">
        <v>79</v>
      </c>
      <c r="C48" s="31">
        <v>10479</v>
      </c>
    </row>
    <row r="49" spans="1:3" ht="12" customHeight="1">
      <c r="A49" s="165" t="s">
        <v>43</v>
      </c>
      <c r="B49" s="6" t="s">
        <v>60</v>
      </c>
      <c r="C49" s="31">
        <v>6120</v>
      </c>
    </row>
    <row r="50" spans="1:3" ht="12" customHeight="1">
      <c r="A50" s="165" t="s">
        <v>44</v>
      </c>
      <c r="B50" s="6" t="s">
        <v>80</v>
      </c>
      <c r="C50" s="31"/>
    </row>
    <row r="51" spans="1:3" ht="12" customHeight="1" thickBot="1">
      <c r="A51" s="165" t="s">
        <v>61</v>
      </c>
      <c r="B51" s="6" t="s">
        <v>81</v>
      </c>
      <c r="C51" s="31"/>
    </row>
    <row r="52" spans="1:3" ht="12" customHeight="1" thickBot="1">
      <c r="A52" s="49" t="s">
        <v>5</v>
      </c>
      <c r="B52" s="39" t="s">
        <v>247</v>
      </c>
      <c r="C52" s="97">
        <f>SUM(C53:C55)</f>
        <v>0</v>
      </c>
    </row>
    <row r="53" spans="1:3" s="174" customFormat="1" ht="12" customHeight="1">
      <c r="A53" s="165" t="s">
        <v>47</v>
      </c>
      <c r="B53" s="7" t="s">
        <v>92</v>
      </c>
      <c r="C53" s="30">
        <v>0</v>
      </c>
    </row>
    <row r="54" spans="1:3" ht="12" customHeight="1">
      <c r="A54" s="165" t="s">
        <v>48</v>
      </c>
      <c r="B54" s="6" t="s">
        <v>83</v>
      </c>
      <c r="C54" s="31"/>
    </row>
    <row r="55" spans="1:3" ht="12" customHeight="1">
      <c r="A55" s="165" t="s">
        <v>49</v>
      </c>
      <c r="B55" s="6" t="s">
        <v>25</v>
      </c>
      <c r="C55" s="31"/>
    </row>
    <row r="56" spans="1:3" ht="12" customHeight="1" thickBot="1">
      <c r="A56" s="165" t="s">
        <v>50</v>
      </c>
      <c r="B56" s="6" t="s">
        <v>333</v>
      </c>
      <c r="C56" s="31"/>
    </row>
    <row r="57" spans="1:3" ht="15" customHeight="1" thickBot="1">
      <c r="A57" s="49" t="s">
        <v>6</v>
      </c>
      <c r="B57" s="39" t="s">
        <v>1</v>
      </c>
      <c r="C57" s="99"/>
    </row>
    <row r="58" spans="1:3" ht="13.5" thickBot="1">
      <c r="A58" s="49" t="s">
        <v>7</v>
      </c>
      <c r="B58" s="70" t="s">
        <v>337</v>
      </c>
      <c r="C58" s="112">
        <f>+C46+C52+C57</f>
        <v>58659</v>
      </c>
    </row>
    <row r="59" spans="1:3" ht="15" customHeight="1" thickBot="1">
      <c r="C59" s="113"/>
    </row>
    <row r="60" spans="1:3" ht="14.25" customHeight="1" thickBot="1">
      <c r="A60" s="73" t="s">
        <v>328</v>
      </c>
      <c r="B60" s="74"/>
      <c r="C60" s="38">
        <v>8</v>
      </c>
    </row>
    <row r="61" spans="1:3" ht="13.5" thickBot="1">
      <c r="A61" s="73" t="s">
        <v>90</v>
      </c>
      <c r="B61" s="74"/>
      <c r="C61" s="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5" zoomScale="130" zoomScaleNormal="130" workbookViewId="0">
      <selection activeCell="C51" sqref="C51"/>
    </sheetView>
  </sheetViews>
  <sheetFormatPr defaultRowHeight="12.75"/>
  <cols>
    <col min="1" max="1" width="13.83203125" style="71" customWidth="1"/>
    <col min="2" max="2" width="79.1640625" style="72" customWidth="1"/>
    <col min="3" max="3" width="25" style="72" customWidth="1"/>
    <col min="4" max="16384" width="9.33203125" style="72"/>
  </cols>
  <sheetData>
    <row r="1" spans="1:3" s="51" customFormat="1" ht="21" customHeight="1" thickBot="1">
      <c r="A1" s="50"/>
      <c r="B1" s="52"/>
      <c r="C1" s="169" t="s">
        <v>345</v>
      </c>
    </row>
    <row r="2" spans="1:3" s="170" customFormat="1" ht="25.5" customHeight="1">
      <c r="A2" s="127" t="s">
        <v>88</v>
      </c>
      <c r="B2" s="100" t="s">
        <v>229</v>
      </c>
      <c r="C2" s="114" t="s">
        <v>26</v>
      </c>
    </row>
    <row r="3" spans="1:3" s="170" customFormat="1" ht="24.75" thickBot="1">
      <c r="A3" s="163" t="s">
        <v>87</v>
      </c>
      <c r="B3" s="101" t="s">
        <v>338</v>
      </c>
      <c r="C3" s="115" t="s">
        <v>258</v>
      </c>
    </row>
    <row r="4" spans="1:3" s="171" customFormat="1" ht="15.95" customHeight="1" thickBot="1">
      <c r="A4" s="54"/>
      <c r="B4" s="54"/>
      <c r="C4" s="55" t="s">
        <v>20</v>
      </c>
    </row>
    <row r="5" spans="1:3" ht="13.5" thickBot="1">
      <c r="A5" s="128" t="s">
        <v>89</v>
      </c>
      <c r="B5" s="56" t="s">
        <v>21</v>
      </c>
      <c r="C5" s="57" t="s">
        <v>22</v>
      </c>
    </row>
    <row r="6" spans="1:3" s="172" customFormat="1" ht="12.95" customHeight="1" thickBot="1">
      <c r="A6" s="46" t="s">
        <v>311</v>
      </c>
      <c r="B6" s="47" t="s">
        <v>312</v>
      </c>
      <c r="C6" s="48" t="s">
        <v>313</v>
      </c>
    </row>
    <row r="7" spans="1:3" s="172" customFormat="1" ht="15.95" customHeight="1" thickBot="1">
      <c r="A7" s="58"/>
      <c r="B7" s="59" t="s">
        <v>23</v>
      </c>
      <c r="C7" s="60"/>
    </row>
    <row r="8" spans="1:3" s="116" customFormat="1" ht="12" customHeight="1" thickBot="1">
      <c r="A8" s="46" t="s">
        <v>4</v>
      </c>
      <c r="B8" s="61" t="s">
        <v>329</v>
      </c>
      <c r="C8" s="97">
        <f>SUM(C9:C19)</f>
        <v>0</v>
      </c>
    </row>
    <row r="9" spans="1:3" s="116" customFormat="1" ht="12" customHeight="1">
      <c r="A9" s="164" t="s">
        <v>41</v>
      </c>
      <c r="B9" s="8" t="s">
        <v>126</v>
      </c>
      <c r="C9" s="105"/>
    </row>
    <row r="10" spans="1:3" s="116" customFormat="1" ht="12" customHeight="1">
      <c r="A10" s="165" t="s">
        <v>42</v>
      </c>
      <c r="B10" s="6" t="s">
        <v>127</v>
      </c>
      <c r="C10" s="95"/>
    </row>
    <row r="11" spans="1:3" s="116" customFormat="1" ht="12" customHeight="1">
      <c r="A11" s="165" t="s">
        <v>43</v>
      </c>
      <c r="B11" s="6" t="s">
        <v>128</v>
      </c>
      <c r="C11" s="95"/>
    </row>
    <row r="12" spans="1:3" s="116" customFormat="1" ht="12" customHeight="1">
      <c r="A12" s="165" t="s">
        <v>44</v>
      </c>
      <c r="B12" s="6" t="s">
        <v>129</v>
      </c>
      <c r="C12" s="95"/>
    </row>
    <row r="13" spans="1:3" s="116" customFormat="1" ht="12" customHeight="1">
      <c r="A13" s="165" t="s">
        <v>61</v>
      </c>
      <c r="B13" s="6" t="s">
        <v>130</v>
      </c>
      <c r="C13" s="95"/>
    </row>
    <row r="14" spans="1:3" s="116" customFormat="1" ht="12" customHeight="1">
      <c r="A14" s="165" t="s">
        <v>45</v>
      </c>
      <c r="B14" s="6" t="s">
        <v>230</v>
      </c>
      <c r="C14" s="95"/>
    </row>
    <row r="15" spans="1:3" s="116" customFormat="1" ht="12" customHeight="1">
      <c r="A15" s="165" t="s">
        <v>46</v>
      </c>
      <c r="B15" s="5" t="s">
        <v>231</v>
      </c>
      <c r="C15" s="95"/>
    </row>
    <row r="16" spans="1:3" s="116" customFormat="1" ht="12" customHeight="1">
      <c r="A16" s="165" t="s">
        <v>53</v>
      </c>
      <c r="B16" s="6" t="s">
        <v>133</v>
      </c>
      <c r="C16" s="106"/>
    </row>
    <row r="17" spans="1:3" s="173" customFormat="1" ht="12" customHeight="1">
      <c r="A17" s="165" t="s">
        <v>54</v>
      </c>
      <c r="B17" s="6" t="s">
        <v>134</v>
      </c>
      <c r="C17" s="95"/>
    </row>
    <row r="18" spans="1:3" s="173" customFormat="1" ht="12" customHeight="1">
      <c r="A18" s="165" t="s">
        <v>55</v>
      </c>
      <c r="B18" s="6" t="s">
        <v>263</v>
      </c>
      <c r="C18" s="96"/>
    </row>
    <row r="19" spans="1:3" s="173" customFormat="1" ht="12" customHeight="1" thickBot="1">
      <c r="A19" s="165" t="s">
        <v>56</v>
      </c>
      <c r="B19" s="5" t="s">
        <v>135</v>
      </c>
      <c r="C19" s="96"/>
    </row>
    <row r="20" spans="1:3" s="116" customFormat="1" ht="12" customHeight="1" thickBot="1">
      <c r="A20" s="46" t="s">
        <v>5</v>
      </c>
      <c r="B20" s="61" t="s">
        <v>232</v>
      </c>
      <c r="C20" s="97">
        <f>SUM(C21:C23)</f>
        <v>0</v>
      </c>
    </row>
    <row r="21" spans="1:3" s="173" customFormat="1" ht="12" customHeight="1">
      <c r="A21" s="165" t="s">
        <v>47</v>
      </c>
      <c r="B21" s="7" t="s">
        <v>103</v>
      </c>
      <c r="C21" s="95"/>
    </row>
    <row r="22" spans="1:3" s="173" customFormat="1" ht="12" customHeight="1">
      <c r="A22" s="165" t="s">
        <v>48</v>
      </c>
      <c r="B22" s="6" t="s">
        <v>233</v>
      </c>
      <c r="C22" s="95"/>
    </row>
    <row r="23" spans="1:3" s="173" customFormat="1" ht="12" customHeight="1">
      <c r="A23" s="165" t="s">
        <v>49</v>
      </c>
      <c r="B23" s="6" t="s">
        <v>234</v>
      </c>
      <c r="C23" s="95"/>
    </row>
    <row r="24" spans="1:3" s="173" customFormat="1" ht="12" customHeight="1" thickBot="1">
      <c r="A24" s="165" t="s">
        <v>50</v>
      </c>
      <c r="B24" s="6" t="s">
        <v>330</v>
      </c>
      <c r="C24" s="95"/>
    </row>
    <row r="25" spans="1:3" s="173" customFormat="1" ht="12" customHeight="1" thickBot="1">
      <c r="A25" s="49" t="s">
        <v>6</v>
      </c>
      <c r="B25" s="39" t="s">
        <v>70</v>
      </c>
      <c r="C25" s="99"/>
    </row>
    <row r="26" spans="1:3" s="173" customFormat="1" ht="12" customHeight="1" thickBot="1">
      <c r="A26" s="49" t="s">
        <v>7</v>
      </c>
      <c r="B26" s="39" t="s">
        <v>331</v>
      </c>
      <c r="C26" s="97">
        <f>+C27+C28+C29</f>
        <v>0</v>
      </c>
    </row>
    <row r="27" spans="1:3" s="173" customFormat="1" ht="12" customHeight="1">
      <c r="A27" s="166" t="s">
        <v>113</v>
      </c>
      <c r="B27" s="167" t="s">
        <v>108</v>
      </c>
      <c r="C27" s="30"/>
    </row>
    <row r="28" spans="1:3" s="173" customFormat="1" ht="12" customHeight="1">
      <c r="A28" s="166" t="s">
        <v>116</v>
      </c>
      <c r="B28" s="167" t="s">
        <v>233</v>
      </c>
      <c r="C28" s="95"/>
    </row>
    <row r="29" spans="1:3" s="173" customFormat="1" ht="12" customHeight="1">
      <c r="A29" s="166" t="s">
        <v>117</v>
      </c>
      <c r="B29" s="168" t="s">
        <v>236</v>
      </c>
      <c r="C29" s="95"/>
    </row>
    <row r="30" spans="1:3" s="173" customFormat="1" ht="12" customHeight="1" thickBot="1">
      <c r="A30" s="165" t="s">
        <v>118</v>
      </c>
      <c r="B30" s="41" t="s">
        <v>332</v>
      </c>
      <c r="C30" s="32"/>
    </row>
    <row r="31" spans="1:3" s="173" customFormat="1" ht="12" customHeight="1" thickBot="1">
      <c r="A31" s="49" t="s">
        <v>8</v>
      </c>
      <c r="B31" s="39" t="s">
        <v>237</v>
      </c>
      <c r="C31" s="97">
        <f>+C32+C33+C34</f>
        <v>0</v>
      </c>
    </row>
    <row r="32" spans="1:3" s="173" customFormat="1" ht="12" customHeight="1">
      <c r="A32" s="166" t="s">
        <v>34</v>
      </c>
      <c r="B32" s="167" t="s">
        <v>140</v>
      </c>
      <c r="C32" s="30"/>
    </row>
    <row r="33" spans="1:3" s="173" customFormat="1" ht="12" customHeight="1">
      <c r="A33" s="166" t="s">
        <v>35</v>
      </c>
      <c r="B33" s="168" t="s">
        <v>141</v>
      </c>
      <c r="C33" s="98"/>
    </row>
    <row r="34" spans="1:3" s="173" customFormat="1" ht="12" customHeight="1" thickBot="1">
      <c r="A34" s="165" t="s">
        <v>36</v>
      </c>
      <c r="B34" s="41" t="s">
        <v>142</v>
      </c>
      <c r="C34" s="32"/>
    </row>
    <row r="35" spans="1:3" s="116" customFormat="1" ht="12" customHeight="1" thickBot="1">
      <c r="A35" s="49" t="s">
        <v>9</v>
      </c>
      <c r="B35" s="39" t="s">
        <v>226</v>
      </c>
      <c r="C35" s="99"/>
    </row>
    <row r="36" spans="1:3" s="116" customFormat="1" ht="12" customHeight="1" thickBot="1">
      <c r="A36" s="49" t="s">
        <v>10</v>
      </c>
      <c r="B36" s="39" t="s">
        <v>238</v>
      </c>
      <c r="C36" s="107"/>
    </row>
    <row r="37" spans="1:3" s="116" customFormat="1" ht="12" customHeight="1" thickBot="1">
      <c r="A37" s="46" t="s">
        <v>11</v>
      </c>
      <c r="B37" s="39" t="s">
        <v>239</v>
      </c>
      <c r="C37" s="108">
        <f>+C8+C20+C25+C26+C31+C35+C36</f>
        <v>0</v>
      </c>
    </row>
    <row r="38" spans="1:3" s="116" customFormat="1" ht="12" customHeight="1" thickBot="1">
      <c r="A38" s="62" t="s">
        <v>12</v>
      </c>
      <c r="B38" s="39" t="s">
        <v>240</v>
      </c>
      <c r="C38" s="108">
        <f>+C39+C40+C41</f>
        <v>30892</v>
      </c>
    </row>
    <row r="39" spans="1:3" s="116" customFormat="1" ht="12" customHeight="1">
      <c r="A39" s="166" t="s">
        <v>241</v>
      </c>
      <c r="B39" s="167" t="s">
        <v>96</v>
      </c>
      <c r="C39" s="30"/>
    </row>
    <row r="40" spans="1:3" s="116" customFormat="1" ht="12" customHeight="1">
      <c r="A40" s="166" t="s">
        <v>242</v>
      </c>
      <c r="B40" s="168" t="s">
        <v>0</v>
      </c>
      <c r="C40" s="98"/>
    </row>
    <row r="41" spans="1:3" s="173" customFormat="1" ht="12" customHeight="1" thickBot="1">
      <c r="A41" s="165" t="s">
        <v>243</v>
      </c>
      <c r="B41" s="41" t="s">
        <v>244</v>
      </c>
      <c r="C41" s="32">
        <v>30892</v>
      </c>
    </row>
    <row r="42" spans="1:3" s="173" customFormat="1" ht="15" customHeight="1" thickBot="1">
      <c r="A42" s="62" t="s">
        <v>13</v>
      </c>
      <c r="B42" s="63" t="s">
        <v>245</v>
      </c>
      <c r="C42" s="111">
        <f>+C37+C38</f>
        <v>30892</v>
      </c>
    </row>
    <row r="43" spans="1:3" s="173" customFormat="1" ht="15" customHeight="1">
      <c r="A43" s="64"/>
      <c r="B43" s="65"/>
      <c r="C43" s="109"/>
    </row>
    <row r="44" spans="1:3" ht="13.5" thickBot="1">
      <c r="A44" s="66"/>
      <c r="B44" s="67"/>
      <c r="C44" s="110"/>
    </row>
    <row r="45" spans="1:3" s="172" customFormat="1" ht="16.5" customHeight="1" thickBot="1">
      <c r="A45" s="68"/>
      <c r="B45" s="69" t="s">
        <v>24</v>
      </c>
      <c r="C45" s="111"/>
    </row>
    <row r="46" spans="1:3" s="174" customFormat="1" ht="12" customHeight="1" thickBot="1">
      <c r="A46" s="49" t="s">
        <v>4</v>
      </c>
      <c r="B46" s="39" t="s">
        <v>246</v>
      </c>
      <c r="C46" s="97">
        <f>SUM(C47:C51)</f>
        <v>30892</v>
      </c>
    </row>
    <row r="47" spans="1:3" ht="12" customHeight="1">
      <c r="A47" s="165" t="s">
        <v>41</v>
      </c>
      <c r="B47" s="7" t="s">
        <v>17</v>
      </c>
      <c r="C47" s="30"/>
    </row>
    <row r="48" spans="1:3" ht="12" customHeight="1">
      <c r="A48" s="165" t="s">
        <v>42</v>
      </c>
      <c r="B48" s="6" t="s">
        <v>79</v>
      </c>
      <c r="C48" s="31"/>
    </row>
    <row r="49" spans="1:3" ht="12" customHeight="1">
      <c r="A49" s="165" t="s">
        <v>43</v>
      </c>
      <c r="B49" s="6" t="s">
        <v>60</v>
      </c>
      <c r="C49" s="31"/>
    </row>
    <row r="50" spans="1:3" ht="12" customHeight="1">
      <c r="A50" s="165" t="s">
        <v>44</v>
      </c>
      <c r="B50" s="6" t="s">
        <v>80</v>
      </c>
      <c r="C50" s="31">
        <v>30892</v>
      </c>
    </row>
    <row r="51" spans="1:3" ht="12" customHeight="1" thickBot="1">
      <c r="A51" s="165" t="s">
        <v>61</v>
      </c>
      <c r="B51" s="6" t="s">
        <v>81</v>
      </c>
      <c r="C51" s="31"/>
    </row>
    <row r="52" spans="1:3" ht="12" customHeight="1" thickBot="1">
      <c r="A52" s="49" t="s">
        <v>5</v>
      </c>
      <c r="B52" s="39" t="s">
        <v>247</v>
      </c>
      <c r="C52" s="97">
        <f>SUM(C53:C55)</f>
        <v>0</v>
      </c>
    </row>
    <row r="53" spans="1:3" s="174" customFormat="1" ht="12" customHeight="1">
      <c r="A53" s="165" t="s">
        <v>47</v>
      </c>
      <c r="B53" s="7" t="s">
        <v>92</v>
      </c>
      <c r="C53" s="30"/>
    </row>
    <row r="54" spans="1:3" ht="12" customHeight="1">
      <c r="A54" s="165" t="s">
        <v>48</v>
      </c>
      <c r="B54" s="6" t="s">
        <v>83</v>
      </c>
      <c r="C54" s="31"/>
    </row>
    <row r="55" spans="1:3" ht="12" customHeight="1">
      <c r="A55" s="165" t="s">
        <v>49</v>
      </c>
      <c r="B55" s="6" t="s">
        <v>25</v>
      </c>
      <c r="C55" s="31"/>
    </row>
    <row r="56" spans="1:3" ht="12" customHeight="1" thickBot="1">
      <c r="A56" s="165" t="s">
        <v>50</v>
      </c>
      <c r="B56" s="6" t="s">
        <v>333</v>
      </c>
      <c r="C56" s="31"/>
    </row>
    <row r="57" spans="1:3" ht="15" customHeight="1" thickBot="1">
      <c r="A57" s="49" t="s">
        <v>6</v>
      </c>
      <c r="B57" s="39" t="s">
        <v>1</v>
      </c>
      <c r="C57" s="99"/>
    </row>
    <row r="58" spans="1:3" ht="13.5" thickBot="1">
      <c r="A58" s="49" t="s">
        <v>7</v>
      </c>
      <c r="B58" s="70" t="s">
        <v>337</v>
      </c>
      <c r="C58" s="112">
        <f>+C46+C52+C57</f>
        <v>30892</v>
      </c>
    </row>
    <row r="59" spans="1:3" ht="15" customHeight="1" thickBot="1">
      <c r="C59" s="113"/>
    </row>
    <row r="60" spans="1:3" ht="14.25" customHeight="1" thickBot="1">
      <c r="A60" s="73" t="s">
        <v>328</v>
      </c>
      <c r="B60" s="74"/>
      <c r="C60" s="38">
        <v>0</v>
      </c>
    </row>
    <row r="61" spans="1:3" ht="13.5" thickBot="1">
      <c r="A61" s="73" t="s">
        <v>90</v>
      </c>
      <c r="B61" s="74"/>
      <c r="C61" s="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30" zoomScaleNormal="130" workbookViewId="0">
      <selection activeCell="C53" sqref="C53"/>
    </sheetView>
  </sheetViews>
  <sheetFormatPr defaultRowHeight="12.75"/>
  <cols>
    <col min="1" max="1" width="13.83203125" style="71" customWidth="1"/>
    <col min="2" max="2" width="79.1640625" style="72" customWidth="1"/>
    <col min="3" max="3" width="25" style="72" customWidth="1"/>
    <col min="4" max="16384" width="9.33203125" style="72"/>
  </cols>
  <sheetData>
    <row r="1" spans="1:3" s="51" customFormat="1" ht="21" customHeight="1" thickBot="1">
      <c r="A1" s="50"/>
      <c r="B1" s="52"/>
      <c r="C1" s="169" t="s">
        <v>346</v>
      </c>
    </row>
    <row r="2" spans="1:3" s="170" customFormat="1" ht="25.5" customHeight="1">
      <c r="A2" s="127" t="s">
        <v>88</v>
      </c>
      <c r="B2" s="100" t="s">
        <v>341</v>
      </c>
      <c r="C2" s="114"/>
    </row>
    <row r="3" spans="1:3" s="170" customFormat="1" ht="24.75" thickBot="1">
      <c r="A3" s="163" t="s">
        <v>87</v>
      </c>
      <c r="B3" s="101" t="s">
        <v>248</v>
      </c>
      <c r="C3" s="115"/>
    </row>
    <row r="4" spans="1:3" s="171" customFormat="1" ht="15.95" customHeight="1" thickBot="1">
      <c r="A4" s="54"/>
      <c r="B4" s="54"/>
      <c r="C4" s="55" t="s">
        <v>20</v>
      </c>
    </row>
    <row r="5" spans="1:3" ht="13.5" thickBot="1">
      <c r="A5" s="128" t="s">
        <v>89</v>
      </c>
      <c r="B5" s="56" t="s">
        <v>21</v>
      </c>
      <c r="C5" s="57" t="s">
        <v>22</v>
      </c>
    </row>
    <row r="6" spans="1:3" s="172" customFormat="1" ht="12.95" customHeight="1" thickBot="1">
      <c r="A6" s="46" t="s">
        <v>311</v>
      </c>
      <c r="B6" s="47" t="s">
        <v>312</v>
      </c>
      <c r="C6" s="48" t="s">
        <v>313</v>
      </c>
    </row>
    <row r="7" spans="1:3" s="172" customFormat="1" ht="15.95" customHeight="1" thickBot="1">
      <c r="A7" s="58"/>
      <c r="B7" s="59" t="s">
        <v>23</v>
      </c>
      <c r="C7" s="60"/>
    </row>
    <row r="8" spans="1:3" s="116" customFormat="1" ht="12" customHeight="1" thickBot="1">
      <c r="A8" s="46" t="s">
        <v>4</v>
      </c>
      <c r="B8" s="61" t="s">
        <v>329</v>
      </c>
      <c r="C8" s="97">
        <f>SUM(C9:C19)</f>
        <v>150</v>
      </c>
    </row>
    <row r="9" spans="1:3" s="116" customFormat="1" ht="12" customHeight="1">
      <c r="A9" s="164" t="s">
        <v>41</v>
      </c>
      <c r="B9" s="8" t="s">
        <v>126</v>
      </c>
      <c r="C9" s="105"/>
    </row>
    <row r="10" spans="1:3" s="116" customFormat="1" ht="12" customHeight="1">
      <c r="A10" s="165" t="s">
        <v>42</v>
      </c>
      <c r="B10" s="6" t="s">
        <v>127</v>
      </c>
      <c r="C10" s="95">
        <v>150</v>
      </c>
    </row>
    <row r="11" spans="1:3" s="116" customFormat="1" ht="12" customHeight="1">
      <c r="A11" s="165" t="s">
        <v>43</v>
      </c>
      <c r="B11" s="6" t="s">
        <v>128</v>
      </c>
      <c r="C11" s="95"/>
    </row>
    <row r="12" spans="1:3" s="116" customFormat="1" ht="12" customHeight="1">
      <c r="A12" s="165" t="s">
        <v>44</v>
      </c>
      <c r="B12" s="6" t="s">
        <v>129</v>
      </c>
      <c r="C12" s="95"/>
    </row>
    <row r="13" spans="1:3" s="116" customFormat="1" ht="12" customHeight="1">
      <c r="A13" s="165" t="s">
        <v>61</v>
      </c>
      <c r="B13" s="6" t="s">
        <v>130</v>
      </c>
      <c r="C13" s="95"/>
    </row>
    <row r="14" spans="1:3" s="116" customFormat="1" ht="12" customHeight="1">
      <c r="A14" s="165" t="s">
        <v>45</v>
      </c>
      <c r="B14" s="6" t="s">
        <v>230</v>
      </c>
      <c r="C14" s="95"/>
    </row>
    <row r="15" spans="1:3" s="116" customFormat="1" ht="12" customHeight="1">
      <c r="A15" s="165" t="s">
        <v>46</v>
      </c>
      <c r="B15" s="5" t="s">
        <v>231</v>
      </c>
      <c r="C15" s="95"/>
    </row>
    <row r="16" spans="1:3" s="116" customFormat="1" ht="12" customHeight="1">
      <c r="A16" s="165" t="s">
        <v>53</v>
      </c>
      <c r="B16" s="6" t="s">
        <v>133</v>
      </c>
      <c r="C16" s="106"/>
    </row>
    <row r="17" spans="1:3" s="173" customFormat="1" ht="12" customHeight="1">
      <c r="A17" s="165" t="s">
        <v>54</v>
      </c>
      <c r="B17" s="6" t="s">
        <v>134</v>
      </c>
      <c r="C17" s="95"/>
    </row>
    <row r="18" spans="1:3" s="173" customFormat="1" ht="12" customHeight="1">
      <c r="A18" s="165" t="s">
        <v>55</v>
      </c>
      <c r="B18" s="6" t="s">
        <v>263</v>
      </c>
      <c r="C18" s="96"/>
    </row>
    <row r="19" spans="1:3" s="173" customFormat="1" ht="12" customHeight="1" thickBot="1">
      <c r="A19" s="165" t="s">
        <v>56</v>
      </c>
      <c r="B19" s="5" t="s">
        <v>135</v>
      </c>
      <c r="C19" s="96"/>
    </row>
    <row r="20" spans="1:3" s="116" customFormat="1" ht="12" customHeight="1" thickBot="1">
      <c r="A20" s="46" t="s">
        <v>5</v>
      </c>
      <c r="B20" s="61" t="s">
        <v>232</v>
      </c>
      <c r="C20" s="97">
        <f>SUM(C21:C23)</f>
        <v>0</v>
      </c>
    </row>
    <row r="21" spans="1:3" s="173" customFormat="1" ht="12" customHeight="1">
      <c r="A21" s="165" t="s">
        <v>47</v>
      </c>
      <c r="B21" s="7" t="s">
        <v>103</v>
      </c>
      <c r="C21" s="95"/>
    </row>
    <row r="22" spans="1:3" s="173" customFormat="1" ht="12" customHeight="1">
      <c r="A22" s="165" t="s">
        <v>48</v>
      </c>
      <c r="B22" s="6" t="s">
        <v>233</v>
      </c>
      <c r="C22" s="95"/>
    </row>
    <row r="23" spans="1:3" s="173" customFormat="1" ht="12" customHeight="1">
      <c r="A23" s="165" t="s">
        <v>49</v>
      </c>
      <c r="B23" s="6" t="s">
        <v>234</v>
      </c>
      <c r="C23" s="95"/>
    </row>
    <row r="24" spans="1:3" s="173" customFormat="1" ht="12" customHeight="1" thickBot="1">
      <c r="A24" s="165" t="s">
        <v>50</v>
      </c>
      <c r="B24" s="6" t="s">
        <v>334</v>
      </c>
      <c r="C24" s="95"/>
    </row>
    <row r="25" spans="1:3" s="173" customFormat="1" ht="12" customHeight="1" thickBot="1">
      <c r="A25" s="49" t="s">
        <v>6</v>
      </c>
      <c r="B25" s="39" t="s">
        <v>70</v>
      </c>
      <c r="C25" s="99"/>
    </row>
    <row r="26" spans="1:3" s="173" customFormat="1" ht="12" customHeight="1" thickBot="1">
      <c r="A26" s="49" t="s">
        <v>7</v>
      </c>
      <c r="B26" s="39" t="s">
        <v>235</v>
      </c>
      <c r="C26" s="97">
        <f>+C27+C28</f>
        <v>0</v>
      </c>
    </row>
    <row r="27" spans="1:3" s="173" customFormat="1" ht="12" customHeight="1">
      <c r="A27" s="166" t="s">
        <v>113</v>
      </c>
      <c r="B27" s="167" t="s">
        <v>233</v>
      </c>
      <c r="C27" s="30"/>
    </row>
    <row r="28" spans="1:3" s="173" customFormat="1" ht="12" customHeight="1">
      <c r="A28" s="166" t="s">
        <v>116</v>
      </c>
      <c r="B28" s="168" t="s">
        <v>236</v>
      </c>
      <c r="C28" s="98"/>
    </row>
    <row r="29" spans="1:3" s="173" customFormat="1" ht="12" customHeight="1" thickBot="1">
      <c r="A29" s="165" t="s">
        <v>117</v>
      </c>
      <c r="B29" s="41" t="s">
        <v>335</v>
      </c>
      <c r="C29" s="32"/>
    </row>
    <row r="30" spans="1:3" s="173" customFormat="1" ht="12" customHeight="1" thickBot="1">
      <c r="A30" s="49" t="s">
        <v>8</v>
      </c>
      <c r="B30" s="39" t="s">
        <v>237</v>
      </c>
      <c r="C30" s="97">
        <f>+C31+C32+C33</f>
        <v>0</v>
      </c>
    </row>
    <row r="31" spans="1:3" s="173" customFormat="1" ht="12" customHeight="1">
      <c r="A31" s="166" t="s">
        <v>34</v>
      </c>
      <c r="B31" s="167" t="s">
        <v>140</v>
      </c>
      <c r="C31" s="30"/>
    </row>
    <row r="32" spans="1:3" s="173" customFormat="1" ht="12" customHeight="1">
      <c r="A32" s="166" t="s">
        <v>35</v>
      </c>
      <c r="B32" s="168" t="s">
        <v>141</v>
      </c>
      <c r="C32" s="98"/>
    </row>
    <row r="33" spans="1:3" s="173" customFormat="1" ht="12" customHeight="1" thickBot="1">
      <c r="A33" s="165" t="s">
        <v>36</v>
      </c>
      <c r="B33" s="41" t="s">
        <v>142</v>
      </c>
      <c r="C33" s="32"/>
    </row>
    <row r="34" spans="1:3" s="116" customFormat="1" ht="12" customHeight="1" thickBot="1">
      <c r="A34" s="49" t="s">
        <v>9</v>
      </c>
      <c r="B34" s="39" t="s">
        <v>226</v>
      </c>
      <c r="C34" s="99"/>
    </row>
    <row r="35" spans="1:3" s="116" customFormat="1" ht="12" customHeight="1" thickBot="1">
      <c r="A35" s="49" t="s">
        <v>10</v>
      </c>
      <c r="B35" s="39" t="s">
        <v>238</v>
      </c>
      <c r="C35" s="107"/>
    </row>
    <row r="36" spans="1:3" s="116" customFormat="1" ht="12" customHeight="1" thickBot="1">
      <c r="A36" s="46" t="s">
        <v>11</v>
      </c>
      <c r="B36" s="39" t="s">
        <v>336</v>
      </c>
      <c r="C36" s="108">
        <f>+C8+C20+C25+C26+C30+C34+C35</f>
        <v>150</v>
      </c>
    </row>
    <row r="37" spans="1:3" s="116" customFormat="1" ht="12" customHeight="1" thickBot="1">
      <c r="A37" s="62" t="s">
        <v>12</v>
      </c>
      <c r="B37" s="39" t="s">
        <v>240</v>
      </c>
      <c r="C37" s="108">
        <f>+C38+C39+C40</f>
        <v>52355</v>
      </c>
    </row>
    <row r="38" spans="1:3" s="116" customFormat="1" ht="12" customHeight="1">
      <c r="A38" s="166" t="s">
        <v>241</v>
      </c>
      <c r="B38" s="167" t="s">
        <v>96</v>
      </c>
      <c r="C38" s="30">
        <v>2</v>
      </c>
    </row>
    <row r="39" spans="1:3" s="116" customFormat="1" ht="12" customHeight="1">
      <c r="A39" s="166" t="s">
        <v>242</v>
      </c>
      <c r="B39" s="168" t="s">
        <v>0</v>
      </c>
      <c r="C39" s="98"/>
    </row>
    <row r="40" spans="1:3" s="173" customFormat="1" ht="12" customHeight="1" thickBot="1">
      <c r="A40" s="165" t="s">
        <v>243</v>
      </c>
      <c r="B40" s="41" t="s">
        <v>244</v>
      </c>
      <c r="C40" s="32">
        <v>52353</v>
      </c>
    </row>
    <row r="41" spans="1:3" s="173" customFormat="1" ht="15" customHeight="1" thickBot="1">
      <c r="A41" s="62" t="s">
        <v>13</v>
      </c>
      <c r="B41" s="63" t="s">
        <v>245</v>
      </c>
      <c r="C41" s="111">
        <f>+C36+C37</f>
        <v>52505</v>
      </c>
    </row>
    <row r="42" spans="1:3" s="173" customFormat="1" ht="15" customHeight="1">
      <c r="A42" s="64"/>
      <c r="B42" s="65"/>
      <c r="C42" s="109"/>
    </row>
    <row r="43" spans="1:3" ht="13.5" thickBot="1">
      <c r="A43" s="66"/>
      <c r="B43" s="67"/>
      <c r="C43" s="110"/>
    </row>
    <row r="44" spans="1:3" s="172" customFormat="1" ht="16.5" customHeight="1" thickBot="1">
      <c r="A44" s="68"/>
      <c r="B44" s="69" t="s">
        <v>24</v>
      </c>
      <c r="C44" s="111"/>
    </row>
    <row r="45" spans="1:3" s="174" customFormat="1" ht="12" customHeight="1" thickBot="1">
      <c r="A45" s="49" t="s">
        <v>4</v>
      </c>
      <c r="B45" s="39" t="s">
        <v>246</v>
      </c>
      <c r="C45" s="97">
        <f>SUM(C46:C50)</f>
        <v>52120</v>
      </c>
    </row>
    <row r="46" spans="1:3" ht="12" customHeight="1">
      <c r="A46" s="165" t="s">
        <v>41</v>
      </c>
      <c r="B46" s="7" t="s">
        <v>17</v>
      </c>
      <c r="C46" s="30">
        <v>38969</v>
      </c>
    </row>
    <row r="47" spans="1:3" ht="12" customHeight="1">
      <c r="A47" s="165" t="s">
        <v>42</v>
      </c>
      <c r="B47" s="6" t="s">
        <v>79</v>
      </c>
      <c r="C47" s="31">
        <v>10780</v>
      </c>
    </row>
    <row r="48" spans="1:3" ht="12" customHeight="1">
      <c r="A48" s="165" t="s">
        <v>43</v>
      </c>
      <c r="B48" s="6" t="s">
        <v>60</v>
      </c>
      <c r="C48" s="31">
        <v>2371</v>
      </c>
    </row>
    <row r="49" spans="1:3" ht="12" customHeight="1">
      <c r="A49" s="165" t="s">
        <v>44</v>
      </c>
      <c r="B49" s="6" t="s">
        <v>80</v>
      </c>
      <c r="C49" s="31"/>
    </row>
    <row r="50" spans="1:3" ht="12" customHeight="1" thickBot="1">
      <c r="A50" s="165" t="s">
        <v>61</v>
      </c>
      <c r="B50" s="6" t="s">
        <v>81</v>
      </c>
      <c r="C50" s="31"/>
    </row>
    <row r="51" spans="1:3" ht="12" customHeight="1" thickBot="1">
      <c r="A51" s="49" t="s">
        <v>5</v>
      </c>
      <c r="B51" s="39" t="s">
        <v>247</v>
      </c>
      <c r="C51" s="97">
        <f>SUM(C52:C54)</f>
        <v>385</v>
      </c>
    </row>
    <row r="52" spans="1:3" s="174" customFormat="1" ht="12" customHeight="1">
      <c r="A52" s="165" t="s">
        <v>47</v>
      </c>
      <c r="B52" s="7" t="s">
        <v>92</v>
      </c>
      <c r="C52" s="30">
        <v>385</v>
      </c>
    </row>
    <row r="53" spans="1:3" ht="12" customHeight="1">
      <c r="A53" s="165" t="s">
        <v>48</v>
      </c>
      <c r="B53" s="6" t="s">
        <v>83</v>
      </c>
      <c r="C53" s="31"/>
    </row>
    <row r="54" spans="1:3" ht="12" customHeight="1">
      <c r="A54" s="165" t="s">
        <v>49</v>
      </c>
      <c r="B54" s="6" t="s">
        <v>25</v>
      </c>
      <c r="C54" s="31"/>
    </row>
    <row r="55" spans="1:3" ht="12" customHeight="1" thickBot="1">
      <c r="A55" s="165" t="s">
        <v>50</v>
      </c>
      <c r="B55" s="6" t="s">
        <v>333</v>
      </c>
      <c r="C55" s="31"/>
    </row>
    <row r="56" spans="1:3" ht="15" customHeight="1" thickBot="1">
      <c r="A56" s="49" t="s">
        <v>6</v>
      </c>
      <c r="B56" s="39" t="s">
        <v>1</v>
      </c>
      <c r="C56" s="99"/>
    </row>
    <row r="57" spans="1:3" ht="13.5" thickBot="1">
      <c r="A57" s="49" t="s">
        <v>7</v>
      </c>
      <c r="B57" s="70" t="s">
        <v>337</v>
      </c>
      <c r="C57" s="112">
        <f>+C45+C51+C56</f>
        <v>52505</v>
      </c>
    </row>
    <row r="58" spans="1:3" ht="15" customHeight="1" thickBot="1">
      <c r="C58" s="113"/>
    </row>
    <row r="59" spans="1:3" ht="14.25" customHeight="1" thickBot="1">
      <c r="A59" s="73" t="s">
        <v>328</v>
      </c>
      <c r="B59" s="74"/>
      <c r="C59" s="38">
        <v>13</v>
      </c>
    </row>
    <row r="60" spans="1:3" ht="13.5" thickBot="1">
      <c r="A60" s="73" t="s">
        <v>90</v>
      </c>
      <c r="B60" s="74"/>
      <c r="C60" s="3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1.1.sz.mell.</vt:lpstr>
      <vt:lpstr>4.1.1. sz. mell </vt:lpstr>
      <vt:lpstr>4.1.2. sz. mell </vt:lpstr>
      <vt:lpstr>4.2.1. sz. mell</vt:lpstr>
      <vt:lpstr>4.2.3. sz. mell</vt:lpstr>
      <vt:lpstr>4.3.1. sz. mell</vt:lpstr>
      <vt:lpstr>Munka1</vt:lpstr>
      <vt:lpstr>'4.1.1. sz. mell '!Nyomtatási_cím</vt:lpstr>
      <vt:lpstr>'4.1.2. sz. mell '!Nyomtatási_cím</vt:lpstr>
      <vt:lpstr>'4.2.1. sz. mell'!Nyomtatási_cím</vt:lpstr>
      <vt:lpstr>'4.2.3. sz. mell'!Nyomtatási_cím</vt:lpstr>
      <vt:lpstr>'4.3.1. sz. mell'!Nyomtatási_cím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-</cp:lastModifiedBy>
  <cp:lastPrinted>2016-05-31T09:21:25Z</cp:lastPrinted>
  <dcterms:created xsi:type="dcterms:W3CDTF">1999-10-30T10:30:45Z</dcterms:created>
  <dcterms:modified xsi:type="dcterms:W3CDTF">2016-05-31T09:25:05Z</dcterms:modified>
</cp:coreProperties>
</file>