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6a.sz.mell" sheetId="1" r:id="rId1"/>
  </sheets>
  <calcPr calcId="124519"/>
</workbook>
</file>

<file path=xl/calcChain.xml><?xml version="1.0" encoding="utf-8"?>
<calcChain xmlns="http://schemas.openxmlformats.org/spreadsheetml/2006/main">
  <c r="E7" i="1"/>
  <c r="D9"/>
  <c r="D8" s="1"/>
  <c r="E8" s="1"/>
  <c r="E9"/>
  <c r="E13"/>
  <c r="D16"/>
  <c r="E16" s="1"/>
  <c r="E17"/>
  <c r="E19"/>
  <c r="D28"/>
  <c r="E28" s="1"/>
  <c r="E29"/>
  <c r="E30"/>
  <c r="E31"/>
  <c r="D32"/>
  <c r="E32"/>
  <c r="E33"/>
  <c r="E38"/>
  <c r="E39"/>
  <c r="E40"/>
  <c r="C41"/>
  <c r="D41"/>
  <c r="E41" s="1"/>
  <c r="E42"/>
  <c r="C43"/>
  <c r="D43"/>
  <c r="E43" s="1"/>
  <c r="E53"/>
  <c r="C55"/>
  <c r="D55"/>
  <c r="E55" s="1"/>
  <c r="C56"/>
  <c r="D56" l="1"/>
  <c r="E56" s="1"/>
</calcChain>
</file>

<file path=xl/sharedStrings.xml><?xml version="1.0" encoding="utf-8"?>
<sst xmlns="http://schemas.openxmlformats.org/spreadsheetml/2006/main" count="114" uniqueCount="108">
  <si>
    <t>51.</t>
  </si>
  <si>
    <t>ESZKÖZÖK ÖSSZESEN  (36+50)</t>
  </si>
  <si>
    <t>50.</t>
  </si>
  <si>
    <r>
      <t xml:space="preserve">B) FORGÓESZKÖZÖK ÖSSZESEN  </t>
    </r>
    <r>
      <rPr>
        <b/>
        <sz val="9"/>
        <rFont val="Times New Roman CE"/>
        <family val="1"/>
        <charset val="238"/>
      </rPr>
      <t>(37+38+47+48+49))</t>
    </r>
  </si>
  <si>
    <t>49.</t>
  </si>
  <si>
    <t xml:space="preserve"> V. Egyéb aktív pénzügyi elszámolások </t>
  </si>
  <si>
    <t>48.</t>
  </si>
  <si>
    <t xml:space="preserve"> IV. Pénzeszközök</t>
  </si>
  <si>
    <t>47.</t>
  </si>
  <si>
    <t xml:space="preserve"> III. Értékpapírok </t>
  </si>
  <si>
    <t>46.</t>
  </si>
  <si>
    <t xml:space="preserve">      4. Egyéb követelések</t>
  </si>
  <si>
    <t>45.</t>
  </si>
  <si>
    <t xml:space="preserve">      3. Rövid lejáratú kölcsönök</t>
  </si>
  <si>
    <t>44.</t>
  </si>
  <si>
    <t xml:space="preserve">                                    - egyéb hátralékok</t>
  </si>
  <si>
    <t>43.</t>
  </si>
  <si>
    <t xml:space="preserve">                                    - téritési díj hátralékok</t>
  </si>
  <si>
    <t>42.</t>
  </si>
  <si>
    <t xml:space="preserve">                                    - lakbér hátralék</t>
  </si>
  <si>
    <t>41.</t>
  </si>
  <si>
    <t xml:space="preserve">          Ebből:               - helyi adóhátralék</t>
  </si>
  <si>
    <t>40.</t>
  </si>
  <si>
    <t xml:space="preserve">      2. Adósok</t>
  </si>
  <si>
    <t>39.</t>
  </si>
  <si>
    <t xml:space="preserve">      1. Követelések áruszállításból, szolgáltatásból (vevők)</t>
  </si>
  <si>
    <t>38.</t>
  </si>
  <si>
    <r>
      <t xml:space="preserve"> II. Követelések öszesen </t>
    </r>
    <r>
      <rPr>
        <b/>
        <i/>
        <sz val="9"/>
        <rFont val="Times New Roman CE"/>
        <family val="1"/>
        <charset val="238"/>
      </rPr>
      <t>(39 + 40 + 45 + 46)</t>
    </r>
  </si>
  <si>
    <t>37.</t>
  </si>
  <si>
    <t xml:space="preserve"> I. Készletek</t>
  </si>
  <si>
    <t>36.</t>
  </si>
  <si>
    <t>A) BEFEKTETETT ESZKÖZÖK ÖSSZESEN (1+2+33+35)</t>
  </si>
  <si>
    <t>35.</t>
  </si>
  <si>
    <t>IV.Üzemeltetésre, kezelésre átadott, koncesszióba adott eszk.</t>
  </si>
  <si>
    <t>34.</t>
  </si>
  <si>
    <t xml:space="preserve">     1.Tartós részesedések</t>
  </si>
  <si>
    <t>33.</t>
  </si>
  <si>
    <t>III.Befektetett pénzügyi eszközök</t>
  </si>
  <si>
    <t>32.</t>
  </si>
  <si>
    <t xml:space="preserve">      5. Beruházások</t>
  </si>
  <si>
    <t>31.</t>
  </si>
  <si>
    <t xml:space="preserve">      4. Beruházásra adott előlegek</t>
  </si>
  <si>
    <t>30.</t>
  </si>
  <si>
    <t xml:space="preserve">      3. Tenyészállatok</t>
  </si>
  <si>
    <t>29.</t>
  </si>
  <si>
    <t xml:space="preserve">      2. Járművek</t>
  </si>
  <si>
    <t>28.</t>
  </si>
  <si>
    <t xml:space="preserve">      1. Gépek berendezések felszerlések</t>
  </si>
  <si>
    <t>27.</t>
  </si>
  <si>
    <t>II/3. Egyéb tárgyi eszközök (28+29+30+31+32)</t>
  </si>
  <si>
    <t>26.</t>
  </si>
  <si>
    <t xml:space="preserve">      3. Építmények</t>
  </si>
  <si>
    <t>25.</t>
  </si>
  <si>
    <t xml:space="preserve">      2. Épületek</t>
  </si>
  <si>
    <t>24.</t>
  </si>
  <si>
    <t xml:space="preserve">      1. Telkek, zártkerti- és külterületi földterületek</t>
  </si>
  <si>
    <t>23.</t>
  </si>
  <si>
    <t>II/2.Forgalomképes ingatlanok (24+25+26)</t>
  </si>
  <si>
    <t>22.</t>
  </si>
  <si>
    <t xml:space="preserve">      11.</t>
  </si>
  <si>
    <t>21.</t>
  </si>
  <si>
    <t xml:space="preserve">      10.</t>
  </si>
  <si>
    <t>20.</t>
  </si>
  <si>
    <t xml:space="preserve">      9. </t>
  </si>
  <si>
    <t>19.</t>
  </si>
  <si>
    <t xml:space="preserve">      8.</t>
  </si>
  <si>
    <t>18.</t>
  </si>
  <si>
    <t xml:space="preserve">      7.</t>
  </si>
  <si>
    <t>17.</t>
  </si>
  <si>
    <t xml:space="preserve">      6. Egyéb ingatlanok</t>
  </si>
  <si>
    <t>16.</t>
  </si>
  <si>
    <t xml:space="preserve">      5. Ingatlanhoz kapcs. vagyon ért. jog</t>
  </si>
  <si>
    <t>15.</t>
  </si>
  <si>
    <t xml:space="preserve">      4. Építmény</t>
  </si>
  <si>
    <t>14.</t>
  </si>
  <si>
    <t xml:space="preserve">      3. Épület</t>
  </si>
  <si>
    <t>13.</t>
  </si>
  <si>
    <t xml:space="preserve">      2. Telek</t>
  </si>
  <si>
    <t>12.</t>
  </si>
  <si>
    <t xml:space="preserve">      1. Földterület</t>
  </si>
  <si>
    <t>11.</t>
  </si>
  <si>
    <t xml:space="preserve">    b/Korlátozottan forgalomképes ingatlanok (12-tól 22-ig)</t>
  </si>
  <si>
    <t>10.</t>
  </si>
  <si>
    <t>09.</t>
  </si>
  <si>
    <t>08.</t>
  </si>
  <si>
    <t>07.</t>
  </si>
  <si>
    <t>06.</t>
  </si>
  <si>
    <t>05.</t>
  </si>
  <si>
    <t>04.</t>
  </si>
  <si>
    <t xml:space="preserve">   a/ Forgalomképtelen ingatlanok (5-től 10-ig)</t>
  </si>
  <si>
    <t>03.</t>
  </si>
  <si>
    <t>II/1. Törzsvagyon (4+11)</t>
  </si>
  <si>
    <t>02.</t>
  </si>
  <si>
    <t>II. Tárgyi eszközök (3+23+27)</t>
  </si>
  <si>
    <t>01.</t>
  </si>
  <si>
    <t xml:space="preserve"> I. Immateriális javak </t>
  </si>
  <si>
    <t>5</t>
  </si>
  <si>
    <t>4</t>
  </si>
  <si>
    <t>3</t>
  </si>
  <si>
    <t>2</t>
  </si>
  <si>
    <t>1</t>
  </si>
  <si>
    <t>állományi érték</t>
  </si>
  <si>
    <t>Változás 
%-a</t>
  </si>
  <si>
    <t>Tárgyév</t>
  </si>
  <si>
    <t xml:space="preserve">Előző év   </t>
  </si>
  <si>
    <t>Sorszám</t>
  </si>
  <si>
    <t>ESZKÖZÖK</t>
  </si>
  <si>
    <t>16.a sz.mell. a  6/2020.(VII.16)  rendelethez</t>
  </si>
</sst>
</file>

<file path=xl/styles.xml><?xml version="1.0" encoding="utf-8"?>
<styleSheet xmlns="http://schemas.openxmlformats.org/spreadsheetml/2006/main">
  <numFmts count="2">
    <numFmt numFmtId="164" formatCode="#,###\ _F_t;\-#,###\ _F_t"/>
    <numFmt numFmtId="165" formatCode="00"/>
  </numFmts>
  <fonts count="19"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b/>
      <i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16"/>
      <name val="Times New Roman CE"/>
      <family val="1"/>
      <charset val="238"/>
    </font>
    <font>
      <sz val="10"/>
      <color indexed="8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7">
    <xf numFmtId="0" fontId="0" fillId="0" borderId="0"/>
    <xf numFmtId="9" fontId="1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7" fillId="0" borderId="0"/>
    <xf numFmtId="0" fontId="1" fillId="0" borderId="0"/>
  </cellStyleXfs>
  <cellXfs count="39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2" fontId="0" fillId="0" borderId="1" xfId="0" applyNumberFormat="1" applyFill="1" applyBorder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right" vertical="center"/>
    </xf>
    <xf numFmtId="165" fontId="2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164" fontId="0" fillId="0" borderId="1" xfId="0" applyNumberForma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 wrapText="1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164" fontId="0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164" fontId="0" fillId="0" borderId="0" xfId="0" applyNumberFormat="1" applyFont="1" applyAlignment="1" applyProtection="1">
      <alignment vertical="center"/>
      <protection locked="0"/>
    </xf>
    <xf numFmtId="164" fontId="0" fillId="0" borderId="1" xfId="0" applyNumberFormat="1" applyFont="1" applyBorder="1" applyAlignment="1" applyProtection="1">
      <alignment horizontal="right" vertical="center"/>
    </xf>
    <xf numFmtId="164" fontId="0" fillId="0" borderId="1" xfId="0" applyNumberFormat="1" applyBorder="1" applyAlignment="1" applyProtection="1">
      <alignment horizontal="right" vertical="center"/>
    </xf>
    <xf numFmtId="9" fontId="0" fillId="0" borderId="0" xfId="1" applyFont="1" applyFill="1" applyBorder="1" applyAlignment="1" applyProtection="1">
      <alignment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</xf>
    <xf numFmtId="164" fontId="8" fillId="0" borderId="1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textRotation="90"/>
    </xf>
    <xf numFmtId="0" fontId="12" fillId="0" borderId="3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/>
      <protection locked="0"/>
    </xf>
  </cellXfs>
  <cellStyles count="7">
    <cellStyle name="Hiperhivatkozás" xfId="2"/>
    <cellStyle name="Már látott hiperhivatkozás" xfId="3"/>
    <cellStyle name="Normál" xfId="0" builtinId="0"/>
    <cellStyle name="Normál 2" xfId="4"/>
    <cellStyle name="Normál 2 2" xfId="5"/>
    <cellStyle name="Normál 3" xfId="6"/>
    <cellStyle name="Százalék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workbookViewId="0">
      <selection activeCell="B1" sqref="B1"/>
    </sheetView>
  </sheetViews>
  <sheetFormatPr defaultRowHeight="12.75"/>
  <cols>
    <col min="1" max="1" width="62.33203125" style="3" customWidth="1"/>
    <col min="2" max="2" width="4.83203125" style="2" customWidth="1"/>
    <col min="3" max="3" width="13.6640625" style="1" bestFit="1" customWidth="1"/>
    <col min="4" max="4" width="15.1640625" style="1" bestFit="1" customWidth="1"/>
    <col min="5" max="5" width="15.33203125" style="1" bestFit="1" customWidth="1"/>
    <col min="6" max="6" width="9.33203125" style="1"/>
    <col min="7" max="7" width="13.6640625" style="1" bestFit="1" customWidth="1"/>
    <col min="8" max="16384" width="9.33203125" style="1"/>
  </cols>
  <sheetData>
    <row r="1" spans="1:7">
      <c r="B1" s="38" t="s">
        <v>107</v>
      </c>
    </row>
    <row r="3" spans="1:7" s="33" customFormat="1" ht="31.5" customHeight="1" thickBot="1">
      <c r="A3" s="37" t="s">
        <v>106</v>
      </c>
      <c r="B3" s="36" t="s">
        <v>105</v>
      </c>
      <c r="C3" s="34" t="s">
        <v>104</v>
      </c>
      <c r="D3" s="35" t="s">
        <v>103</v>
      </c>
      <c r="E3" s="34" t="s">
        <v>102</v>
      </c>
    </row>
    <row r="4" spans="1:7" s="29" customFormat="1" ht="16.5" customHeight="1" thickBot="1">
      <c r="A4" s="32"/>
      <c r="B4" s="31"/>
      <c r="C4" s="30" t="s">
        <v>101</v>
      </c>
      <c r="D4" s="30"/>
      <c r="E4" s="30"/>
    </row>
    <row r="5" spans="1:7" s="26" customFormat="1" ht="14.25" thickBot="1">
      <c r="A5" s="28" t="s">
        <v>100</v>
      </c>
      <c r="B5" s="27" t="s">
        <v>99</v>
      </c>
      <c r="C5" s="27" t="s">
        <v>98</v>
      </c>
      <c r="D5" s="27" t="s">
        <v>97</v>
      </c>
      <c r="E5" s="27" t="s">
        <v>96</v>
      </c>
    </row>
    <row r="6" spans="1:7" ht="12" customHeight="1" thickBot="1">
      <c r="A6" s="8" t="s">
        <v>95</v>
      </c>
      <c r="B6" s="6" t="s">
        <v>94</v>
      </c>
      <c r="C6" s="9">
        <v>787401</v>
      </c>
      <c r="D6" s="25">
        <v>721907</v>
      </c>
      <c r="E6" s="4"/>
    </row>
    <row r="7" spans="1:7" ht="12" customHeight="1" thickBot="1">
      <c r="A7" s="8" t="s">
        <v>93</v>
      </c>
      <c r="B7" s="6" t="s">
        <v>92</v>
      </c>
      <c r="C7" s="22">
        <v>442622505</v>
      </c>
      <c r="D7" s="24">
        <v>671856219</v>
      </c>
      <c r="E7" s="4">
        <f>D7/C7</f>
        <v>1.5178989125281825</v>
      </c>
      <c r="G7" s="14"/>
    </row>
    <row r="8" spans="1:7" ht="12" customHeight="1" thickBot="1">
      <c r="A8" s="10" t="s">
        <v>91</v>
      </c>
      <c r="B8" s="6" t="s">
        <v>90</v>
      </c>
      <c r="C8" s="5">
        <v>442622505</v>
      </c>
      <c r="D8" s="5">
        <f>D9+D16</f>
        <v>409639757</v>
      </c>
      <c r="E8" s="4">
        <f>D8/C8</f>
        <v>0.92548334613035543</v>
      </c>
      <c r="G8" s="14"/>
    </row>
    <row r="9" spans="1:7" ht="12" customHeight="1" thickBot="1">
      <c r="A9" s="8" t="s">
        <v>89</v>
      </c>
      <c r="B9" s="6" t="s">
        <v>88</v>
      </c>
      <c r="C9" s="22">
        <v>0</v>
      </c>
      <c r="D9" s="22">
        <f>SUM(D10:D15)</f>
        <v>0</v>
      </c>
      <c r="E9" s="4" t="e">
        <f>D9/C9</f>
        <v>#DIV/0!</v>
      </c>
      <c r="G9" s="14"/>
    </row>
    <row r="10" spans="1:7" ht="12" customHeight="1" thickBot="1">
      <c r="A10" s="12" t="s">
        <v>79</v>
      </c>
      <c r="B10" s="6" t="s">
        <v>87</v>
      </c>
      <c r="C10" s="11"/>
      <c r="D10" s="11"/>
      <c r="E10" s="4"/>
      <c r="F10" s="23"/>
    </row>
    <row r="11" spans="1:7" ht="12" customHeight="1" thickBot="1">
      <c r="A11" s="12" t="s">
        <v>77</v>
      </c>
      <c r="B11" s="6" t="s">
        <v>86</v>
      </c>
      <c r="C11" s="11"/>
      <c r="D11" s="11"/>
      <c r="E11" s="4"/>
    </row>
    <row r="12" spans="1:7" ht="12" customHeight="1" thickBot="1">
      <c r="A12" s="12" t="s">
        <v>75</v>
      </c>
      <c r="B12" s="6" t="s">
        <v>85</v>
      </c>
      <c r="C12" s="9"/>
      <c r="D12" s="9"/>
      <c r="E12" s="4"/>
    </row>
    <row r="13" spans="1:7" ht="12" customHeight="1" thickBot="1">
      <c r="A13" s="12" t="s">
        <v>73</v>
      </c>
      <c r="B13" s="6" t="s">
        <v>84</v>
      </c>
      <c r="C13" s="11"/>
      <c r="D13" s="11"/>
      <c r="E13" s="4" t="e">
        <f>D13/C13</f>
        <v>#DIV/0!</v>
      </c>
    </row>
    <row r="14" spans="1:7" ht="12" customHeight="1" thickBot="1">
      <c r="A14" s="12" t="s">
        <v>71</v>
      </c>
      <c r="B14" s="6" t="s">
        <v>83</v>
      </c>
      <c r="C14" s="11"/>
      <c r="D14" s="11"/>
      <c r="E14" s="4"/>
    </row>
    <row r="15" spans="1:7" ht="12" customHeight="1" thickBot="1">
      <c r="A15" s="12" t="s">
        <v>69</v>
      </c>
      <c r="B15" s="6" t="s">
        <v>82</v>
      </c>
      <c r="C15" s="11"/>
      <c r="D15" s="11"/>
      <c r="E15" s="4"/>
    </row>
    <row r="16" spans="1:7" ht="13.5" customHeight="1" thickBot="1">
      <c r="A16" s="8" t="s">
        <v>81</v>
      </c>
      <c r="B16" s="6" t="s">
        <v>80</v>
      </c>
      <c r="C16" s="22">
        <v>60952</v>
      </c>
      <c r="D16" s="22">
        <f>SUM(D17:D27)</f>
        <v>409639757</v>
      </c>
      <c r="E16" s="4">
        <f>D16/C16</f>
        <v>6720.6942676204226</v>
      </c>
      <c r="G16" s="14"/>
    </row>
    <row r="17" spans="1:7" s="15" customFormat="1" ht="12" customHeight="1" thickBot="1">
      <c r="A17" s="12" t="s">
        <v>79</v>
      </c>
      <c r="B17" s="6" t="s">
        <v>78</v>
      </c>
      <c r="C17" s="9"/>
      <c r="D17" s="9">
        <v>138662946</v>
      </c>
      <c r="E17" s="4" t="e">
        <f>D17/C17</f>
        <v>#DIV/0!</v>
      </c>
    </row>
    <row r="18" spans="1:7" s="15" customFormat="1" ht="12" customHeight="1" thickBot="1">
      <c r="A18" s="12" t="s">
        <v>77</v>
      </c>
      <c r="B18" s="6" t="s">
        <v>76</v>
      </c>
      <c r="C18" s="9"/>
      <c r="D18" s="9">
        <v>607800</v>
      </c>
      <c r="E18" s="4">
        <v>0</v>
      </c>
    </row>
    <row r="19" spans="1:7" s="15" customFormat="1" ht="12" customHeight="1" thickBot="1">
      <c r="A19" s="13" t="s">
        <v>75</v>
      </c>
      <c r="B19" s="6" t="s">
        <v>74</v>
      </c>
      <c r="C19" s="16"/>
      <c r="D19" s="16">
        <v>129862150</v>
      </c>
      <c r="E19" s="4" t="e">
        <f>D19/C19</f>
        <v>#DIV/0!</v>
      </c>
    </row>
    <row r="20" spans="1:7" s="15" customFormat="1" ht="12" customHeight="1" thickBot="1">
      <c r="A20" s="12" t="s">
        <v>73</v>
      </c>
      <c r="B20" s="6" t="s">
        <v>72</v>
      </c>
      <c r="C20" s="16"/>
      <c r="D20" s="16">
        <v>140506861</v>
      </c>
      <c r="E20" s="4"/>
    </row>
    <row r="21" spans="1:7" s="15" customFormat="1" ht="12" customHeight="1" thickBot="1">
      <c r="A21" s="12" t="s">
        <v>71</v>
      </c>
      <c r="B21" s="6" t="s">
        <v>70</v>
      </c>
      <c r="C21" s="16"/>
      <c r="D21" s="16"/>
      <c r="E21" s="4"/>
    </row>
    <row r="22" spans="1:7" s="15" customFormat="1" ht="12" customHeight="1" thickBot="1">
      <c r="A22" s="12" t="s">
        <v>69</v>
      </c>
      <c r="B22" s="6" t="s">
        <v>68</v>
      </c>
      <c r="C22" s="16"/>
      <c r="D22" s="16"/>
      <c r="E22" s="4"/>
    </row>
    <row r="23" spans="1:7" ht="13.5" thickBot="1">
      <c r="A23" s="12" t="s">
        <v>67</v>
      </c>
      <c r="B23" s="6" t="s">
        <v>66</v>
      </c>
      <c r="C23" s="16"/>
      <c r="D23" s="16"/>
      <c r="E23" s="4"/>
    </row>
    <row r="24" spans="1:7" s="15" customFormat="1" ht="12" customHeight="1" thickBot="1">
      <c r="A24" s="12" t="s">
        <v>65</v>
      </c>
      <c r="B24" s="6" t="s">
        <v>64</v>
      </c>
      <c r="C24" s="16"/>
      <c r="D24" s="16"/>
      <c r="E24" s="4"/>
    </row>
    <row r="25" spans="1:7" s="15" customFormat="1" ht="12" customHeight="1" thickBot="1">
      <c r="A25" s="12" t="s">
        <v>63</v>
      </c>
      <c r="B25" s="6" t="s">
        <v>62</v>
      </c>
      <c r="C25" s="16"/>
      <c r="D25" s="16"/>
      <c r="E25" s="4"/>
    </row>
    <row r="26" spans="1:7" s="15" customFormat="1" ht="12" customHeight="1" thickBot="1">
      <c r="A26" s="12" t="s">
        <v>61</v>
      </c>
      <c r="B26" s="6" t="s">
        <v>60</v>
      </c>
      <c r="C26" s="16"/>
      <c r="D26" s="16"/>
      <c r="E26" s="4"/>
    </row>
    <row r="27" spans="1:7" s="15" customFormat="1" ht="12" customHeight="1" thickBot="1">
      <c r="A27" s="12" t="s">
        <v>59</v>
      </c>
      <c r="B27" s="6" t="s">
        <v>58</v>
      </c>
      <c r="C27" s="16"/>
      <c r="D27" s="16"/>
      <c r="E27" s="4"/>
    </row>
    <row r="28" spans="1:7" s="15" customFormat="1" ht="12" customHeight="1" thickBot="1">
      <c r="A28" s="10" t="s">
        <v>57</v>
      </c>
      <c r="B28" s="6" t="s">
        <v>56</v>
      </c>
      <c r="C28" s="21">
        <v>351452</v>
      </c>
      <c r="D28" s="21">
        <f>SUM(D29:D31)</f>
        <v>13016393</v>
      </c>
      <c r="E28" s="4">
        <f>D28/C28</f>
        <v>37.036047596826876</v>
      </c>
      <c r="G28" s="20"/>
    </row>
    <row r="29" spans="1:7" s="15" customFormat="1" ht="12" customHeight="1" thickBot="1">
      <c r="A29" s="12" t="s">
        <v>55</v>
      </c>
      <c r="B29" s="6" t="s">
        <v>54</v>
      </c>
      <c r="C29" s="16"/>
      <c r="D29" s="16">
        <v>8551968</v>
      </c>
      <c r="E29" s="4" t="e">
        <f>D29/C29</f>
        <v>#DIV/0!</v>
      </c>
    </row>
    <row r="30" spans="1:7" s="15" customFormat="1" ht="12" customHeight="1" thickBot="1">
      <c r="A30" s="12" t="s">
        <v>53</v>
      </c>
      <c r="B30" s="6" t="s">
        <v>52</v>
      </c>
      <c r="C30" s="16"/>
      <c r="D30" s="16">
        <v>4120100</v>
      </c>
      <c r="E30" s="4" t="e">
        <f>D30/C30</f>
        <v>#DIV/0!</v>
      </c>
    </row>
    <row r="31" spans="1:7" s="15" customFormat="1" ht="12" customHeight="1" thickBot="1">
      <c r="A31" s="12" t="s">
        <v>51</v>
      </c>
      <c r="B31" s="6" t="s">
        <v>50</v>
      </c>
      <c r="C31" s="16"/>
      <c r="D31" s="16">
        <v>344325</v>
      </c>
      <c r="E31" s="4" t="e">
        <f>D31/C31</f>
        <v>#DIV/0!</v>
      </c>
    </row>
    <row r="32" spans="1:7" s="15" customFormat="1" ht="12" customHeight="1" thickBot="1">
      <c r="A32" s="10" t="s">
        <v>49</v>
      </c>
      <c r="B32" s="6" t="s">
        <v>48</v>
      </c>
      <c r="C32" s="21"/>
      <c r="D32" s="21">
        <f>SUM(D33:D37)</f>
        <v>78018386</v>
      </c>
      <c r="E32" s="4" t="e">
        <f>D32/C32</f>
        <v>#DIV/0!</v>
      </c>
      <c r="G32" s="20"/>
    </row>
    <row r="33" spans="1:7" s="15" customFormat="1" ht="12" customHeight="1" thickBot="1">
      <c r="A33" s="12" t="s">
        <v>47</v>
      </c>
      <c r="B33" s="6" t="s">
        <v>46</v>
      </c>
      <c r="C33" s="16">
        <v>3492389</v>
      </c>
      <c r="D33" s="16">
        <v>55215345</v>
      </c>
      <c r="E33" s="4">
        <f>D33/C33</f>
        <v>15.810193251668128</v>
      </c>
    </row>
    <row r="34" spans="1:7" s="15" customFormat="1" ht="12" customHeight="1" thickBot="1">
      <c r="A34" s="12" t="s">
        <v>45</v>
      </c>
      <c r="B34" s="6" t="s">
        <v>44</v>
      </c>
      <c r="C34" s="16">
        <v>0</v>
      </c>
      <c r="D34" s="16">
        <v>0</v>
      </c>
      <c r="E34" s="4">
        <v>0</v>
      </c>
    </row>
    <row r="35" spans="1:7" s="15" customFormat="1" ht="12" customHeight="1" thickBot="1">
      <c r="A35" s="12" t="s">
        <v>43</v>
      </c>
      <c r="B35" s="6" t="s">
        <v>42</v>
      </c>
      <c r="C35" s="16">
        <v>0</v>
      </c>
      <c r="D35" s="16">
        <v>216000</v>
      </c>
      <c r="E35" s="4"/>
    </row>
    <row r="36" spans="1:7" s="15" customFormat="1" ht="12" customHeight="1" thickBot="1">
      <c r="A36" s="12" t="s">
        <v>41</v>
      </c>
      <c r="B36" s="6" t="s">
        <v>40</v>
      </c>
      <c r="C36" s="16">
        <v>0</v>
      </c>
      <c r="D36" s="16"/>
      <c r="E36" s="4"/>
    </row>
    <row r="37" spans="1:7" s="15" customFormat="1" ht="12" customHeight="1" thickBot="1">
      <c r="A37" s="19" t="s">
        <v>39</v>
      </c>
      <c r="B37" s="18" t="s">
        <v>38</v>
      </c>
      <c r="C37" s="16">
        <v>0</v>
      </c>
      <c r="D37" s="16">
        <v>22587041</v>
      </c>
      <c r="E37" s="4"/>
    </row>
    <row r="38" spans="1:7" s="15" customFormat="1" ht="12" customHeight="1" thickBot="1">
      <c r="A38" s="10" t="s">
        <v>37</v>
      </c>
      <c r="B38" s="6" t="s">
        <v>36</v>
      </c>
      <c r="C38" s="16">
        <v>110000</v>
      </c>
      <c r="D38" s="17">
        <v>110000</v>
      </c>
      <c r="E38" s="4">
        <f>D38/C38</f>
        <v>1</v>
      </c>
    </row>
    <row r="39" spans="1:7" s="15" customFormat="1" ht="12" customHeight="1" thickBot="1">
      <c r="A39" s="12" t="s">
        <v>35</v>
      </c>
      <c r="B39" s="6" t="s">
        <v>34</v>
      </c>
      <c r="C39" s="16">
        <v>110000</v>
      </c>
      <c r="D39" s="16">
        <v>110000</v>
      </c>
      <c r="E39" s="4">
        <f>D39/C39</f>
        <v>1</v>
      </c>
    </row>
    <row r="40" spans="1:7" s="15" customFormat="1" ht="12" customHeight="1" thickBot="1">
      <c r="A40" s="10" t="s">
        <v>33</v>
      </c>
      <c r="B40" s="6" t="s">
        <v>32</v>
      </c>
      <c r="C40" s="16">
        <v>0</v>
      </c>
      <c r="D40" s="16">
        <v>0</v>
      </c>
      <c r="E40" s="4" t="e">
        <f>D40/C40</f>
        <v>#DIV/0!</v>
      </c>
    </row>
    <row r="41" spans="1:7" ht="12" customHeight="1" thickBot="1">
      <c r="A41" s="8" t="s">
        <v>31</v>
      </c>
      <c r="B41" s="6" t="s">
        <v>30</v>
      </c>
      <c r="C41" s="5">
        <f>C6+C7+C38+C40</f>
        <v>443519906</v>
      </c>
      <c r="D41" s="5">
        <f>D6+D7+D38+D40</f>
        <v>672688126</v>
      </c>
      <c r="E41" s="4">
        <f>D41/C41</f>
        <v>1.5167033472450275</v>
      </c>
      <c r="G41" s="14"/>
    </row>
    <row r="42" spans="1:7" ht="12" customHeight="1" thickBot="1">
      <c r="A42" s="10" t="s">
        <v>29</v>
      </c>
      <c r="B42" s="6" t="s">
        <v>28</v>
      </c>
      <c r="C42" s="9">
        <v>572602</v>
      </c>
      <c r="D42" s="9">
        <v>245000</v>
      </c>
      <c r="E42" s="4">
        <f>D42/C42</f>
        <v>0.4278713661496118</v>
      </c>
    </row>
    <row r="43" spans="1:7" ht="12" customHeight="1" thickBot="1">
      <c r="A43" s="10" t="s">
        <v>27</v>
      </c>
      <c r="B43" s="6" t="s">
        <v>26</v>
      </c>
      <c r="C43" s="5">
        <f>SUM(C44:C51)</f>
        <v>1986098</v>
      </c>
      <c r="D43" s="5">
        <f>SUM(D44:D51)</f>
        <v>6732606</v>
      </c>
      <c r="E43" s="4">
        <f>D43/C43</f>
        <v>3.3898659582759763</v>
      </c>
    </row>
    <row r="44" spans="1:7" ht="12" customHeight="1" thickBot="1">
      <c r="A44" s="12" t="s">
        <v>25</v>
      </c>
      <c r="B44" s="6" t="s">
        <v>24</v>
      </c>
      <c r="C44" s="9">
        <v>0</v>
      </c>
      <c r="D44" s="9"/>
      <c r="E44" s="4"/>
    </row>
    <row r="45" spans="1:7" ht="12" customHeight="1" thickBot="1">
      <c r="A45" s="12" t="s">
        <v>23</v>
      </c>
      <c r="B45" s="6" t="s">
        <v>22</v>
      </c>
      <c r="C45" s="9"/>
      <c r="D45" s="9">
        <v>0</v>
      </c>
      <c r="E45" s="4">
        <v>0</v>
      </c>
    </row>
    <row r="46" spans="1:7" ht="12" customHeight="1" thickBot="1">
      <c r="A46" s="12" t="s">
        <v>21</v>
      </c>
      <c r="B46" s="6" t="s">
        <v>20</v>
      </c>
      <c r="C46" s="11"/>
      <c r="D46" s="11">
        <v>0</v>
      </c>
      <c r="E46" s="4">
        <v>0</v>
      </c>
    </row>
    <row r="47" spans="1:7" ht="12" customHeight="1" thickBot="1">
      <c r="A47" s="13" t="s">
        <v>19</v>
      </c>
      <c r="B47" s="6" t="s">
        <v>18</v>
      </c>
      <c r="C47" s="11"/>
      <c r="D47" s="11"/>
      <c r="E47" s="4">
        <v>0</v>
      </c>
    </row>
    <row r="48" spans="1:7" ht="12" customHeight="1" thickBot="1">
      <c r="A48" s="13" t="s">
        <v>17</v>
      </c>
      <c r="B48" s="6" t="s">
        <v>16</v>
      </c>
      <c r="C48" s="11"/>
      <c r="D48" s="11"/>
      <c r="E48" s="4">
        <v>0</v>
      </c>
    </row>
    <row r="49" spans="1:5" ht="12" customHeight="1" thickBot="1">
      <c r="A49" s="13" t="s">
        <v>15</v>
      </c>
      <c r="B49" s="6" t="s">
        <v>14</v>
      </c>
      <c r="C49" s="11"/>
      <c r="D49" s="11">
        <v>0</v>
      </c>
      <c r="E49" s="4">
        <v>0</v>
      </c>
    </row>
    <row r="50" spans="1:5" ht="12" customHeight="1" thickBot="1">
      <c r="A50" s="13" t="s">
        <v>13</v>
      </c>
      <c r="B50" s="6" t="s">
        <v>12</v>
      </c>
      <c r="C50" s="11"/>
      <c r="D50" s="11">
        <v>0</v>
      </c>
      <c r="E50" s="4"/>
    </row>
    <row r="51" spans="1:5" ht="12" customHeight="1" thickBot="1">
      <c r="A51" s="12" t="s">
        <v>11</v>
      </c>
      <c r="B51" s="6" t="s">
        <v>10</v>
      </c>
      <c r="C51" s="11">
        <v>1986098</v>
      </c>
      <c r="D51" s="11">
        <v>6732606</v>
      </c>
      <c r="E51" s="4"/>
    </row>
    <row r="52" spans="1:5" ht="12" customHeight="1" thickBot="1">
      <c r="A52" s="10" t="s">
        <v>9</v>
      </c>
      <c r="B52" s="6" t="s">
        <v>8</v>
      </c>
      <c r="C52" s="9"/>
      <c r="D52" s="9"/>
      <c r="E52" s="4"/>
    </row>
    <row r="53" spans="1:5" ht="12" customHeight="1" thickBot="1">
      <c r="A53" s="10" t="s">
        <v>7</v>
      </c>
      <c r="B53" s="6" t="s">
        <v>6</v>
      </c>
      <c r="C53" s="9">
        <v>43054838</v>
      </c>
      <c r="D53" s="9">
        <v>71481649</v>
      </c>
      <c r="E53" s="4">
        <f>D53/C53</f>
        <v>1.6602466138648577</v>
      </c>
    </row>
    <row r="54" spans="1:5" ht="12" customHeight="1" thickBot="1">
      <c r="A54" s="10" t="s">
        <v>5</v>
      </c>
      <c r="B54" s="6" t="s">
        <v>4</v>
      </c>
      <c r="C54" s="9">
        <v>-677524</v>
      </c>
      <c r="D54" s="9">
        <v>-3327490</v>
      </c>
      <c r="E54" s="4"/>
    </row>
    <row r="55" spans="1:5" ht="12" customHeight="1" thickBot="1">
      <c r="A55" s="8" t="s">
        <v>3</v>
      </c>
      <c r="B55" s="6" t="s">
        <v>2</v>
      </c>
      <c r="C55" s="5">
        <f>C42+C43+C52+C53+C54</f>
        <v>44936014</v>
      </c>
      <c r="D55" s="5">
        <f>D42+D43+D52+D53+D54</f>
        <v>75131765</v>
      </c>
      <c r="E55" s="4">
        <f>D55/C55</f>
        <v>1.6719721735888724</v>
      </c>
    </row>
    <row r="56" spans="1:5" ht="18" customHeight="1" thickBot="1">
      <c r="A56" s="7" t="s">
        <v>1</v>
      </c>
      <c r="B56" s="6" t="s">
        <v>0</v>
      </c>
      <c r="C56" s="5">
        <f>C41+C55</f>
        <v>488455920</v>
      </c>
      <c r="D56" s="5">
        <f>D41+D55</f>
        <v>747819891</v>
      </c>
      <c r="E56" s="4">
        <f>D56/C56</f>
        <v>1.530987465562911</v>
      </c>
    </row>
  </sheetData>
  <sheetProtection selectLockedCells="1" selectUnlockedCells="1"/>
  <mergeCells count="1">
    <mergeCell ref="C4:E4"/>
  </mergeCells>
  <pageMargins left="0.7" right="0.7" top="0.75" bottom="0.75" header="0.51180555555555551" footer="0.51180555555555551"/>
  <pageSetup paperSize="9" scale="8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16a.sz.mell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2020-07-17T11:27:14Z</dcterms:created>
  <dcterms:modified xsi:type="dcterms:W3CDTF">2020-07-17T11:27:54Z</dcterms:modified>
</cp:coreProperties>
</file>