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vételek önk+költs.szerv" sheetId="1" r:id="rId1"/>
  </sheets>
  <externalReferences>
    <externalReference r:id="rId4"/>
  </externalReferences>
  <definedNames>
    <definedName name="_xlnm.Print_Area" localSheetId="0">'bevételek önk+költs.szerv'!$A$1:$F$97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<sst xmlns="http://schemas.openxmlformats.org/spreadsheetml/2006/main" count="186" uniqueCount="184">
  <si>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>Sárbogárd Város Önkormányzat 2015. évi költségvetése</t>
  </si>
  <si>
    <t>Bevételek (E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</si>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</sst>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5\k&#246;lts&#233;gvet&#233;s%20t&#225;bl&#225;k%20szeptemb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</sheetNames>
    <sheetDataSet>
      <sheetData sheetId="9">
        <row r="12">
          <cell r="C12">
            <v>850536</v>
          </cell>
        </row>
        <row r="17">
          <cell r="C17">
            <v>264459</v>
          </cell>
        </row>
        <row r="49">
          <cell r="C49">
            <v>486</v>
          </cell>
        </row>
        <row r="53">
          <cell r="C53">
            <v>280133</v>
          </cell>
        </row>
        <row r="72">
          <cell r="C72">
            <v>15000</v>
          </cell>
        </row>
      </sheetData>
      <sheetData sheetId="12">
        <row r="74">
          <cell r="C74">
            <v>1551457</v>
          </cell>
          <cell r="D74">
            <v>34359</v>
          </cell>
          <cell r="E74">
            <v>49117</v>
          </cell>
          <cell r="F74">
            <v>1634933</v>
          </cell>
        </row>
        <row r="97">
          <cell r="C97">
            <v>336543</v>
          </cell>
          <cell r="D97">
            <v>0</v>
          </cell>
          <cell r="E97">
            <v>0</v>
          </cell>
          <cell r="F97">
            <v>336543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46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f>'[1]bevételek önkorm.'!C12</f>
        <v>850536</v>
      </c>
      <c r="D12" s="17"/>
      <c r="E12" s="17"/>
      <c r="F12" s="17">
        <f>SUM(C12:E12)</f>
        <v>850536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f>'[1]bevételek önkorm.'!C17</f>
        <v>264459</v>
      </c>
      <c r="D17" s="18"/>
      <c r="E17" s="18"/>
      <c r="F17" s="18">
        <f>SUM(C17:E17)</f>
        <v>264459</v>
      </c>
    </row>
    <row r="18" spans="1:6" ht="15" customHeight="1">
      <c r="A18" s="19" t="s">
        <v>33</v>
      </c>
      <c r="B18" s="20" t="s">
        <v>34</v>
      </c>
      <c r="C18" s="17">
        <f>SUM(C12:C17)</f>
        <v>1114995</v>
      </c>
      <c r="D18" s="17"/>
      <c r="E18" s="17"/>
      <c r="F18" s="17">
        <f>SUM(F12:F17)</f>
        <v>1114995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208828</v>
      </c>
      <c r="D25" s="18">
        <v>27224</v>
      </c>
      <c r="E25" s="18">
        <v>948</v>
      </c>
      <c r="F25" s="18">
        <f>SUM(C25:E25)</f>
        <v>237000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37400</v>
      </c>
      <c r="D28" s="18"/>
      <c r="E28" s="18"/>
      <c r="F28" s="18">
        <f>SUM(C28:E28)</f>
        <v>37400</v>
      </c>
    </row>
    <row r="29" spans="1:6" ht="15" customHeight="1">
      <c r="A29" s="14" t="s">
        <v>55</v>
      </c>
      <c r="B29" s="12" t="s">
        <v>56</v>
      </c>
      <c r="C29" s="18">
        <v>3080</v>
      </c>
      <c r="D29" s="18"/>
      <c r="E29" s="18"/>
      <c r="F29" s="18">
        <f>SUM(C29:E29)</f>
        <v>3080</v>
      </c>
    </row>
    <row r="30" spans="1:6" ht="15" customHeight="1">
      <c r="A30" s="15" t="s">
        <v>57</v>
      </c>
      <c r="B30" s="16" t="s">
        <v>58</v>
      </c>
      <c r="C30" s="21">
        <f>SUM(C25:C29)</f>
        <v>249308</v>
      </c>
      <c r="D30" s="21">
        <f>SUM(D25:D29)</f>
        <v>27224</v>
      </c>
      <c r="E30" s="21">
        <f>SUM(E25:E29)</f>
        <v>948</v>
      </c>
      <c r="F30" s="21">
        <f>SUM(F25:F29)</f>
        <v>277480</v>
      </c>
    </row>
    <row r="31" spans="1:6" ht="15" customHeight="1">
      <c r="A31" s="14" t="s">
        <v>59</v>
      </c>
      <c r="B31" s="12" t="s">
        <v>60</v>
      </c>
      <c r="C31" s="18">
        <v>5538</v>
      </c>
      <c r="D31" s="18"/>
      <c r="E31" s="18">
        <v>37</v>
      </c>
      <c r="F31" s="18">
        <f>SUM(C31:E31)</f>
        <v>5575</v>
      </c>
    </row>
    <row r="32" spans="1:6" ht="15" customHeight="1">
      <c r="A32" s="19" t="s">
        <v>61</v>
      </c>
      <c r="B32" s="20" t="s">
        <v>62</v>
      </c>
      <c r="C32" s="17">
        <f>SUM(C30:C31)</f>
        <v>254846</v>
      </c>
      <c r="D32" s="17">
        <f>SUM(D30:D31)</f>
        <v>27224</v>
      </c>
      <c r="E32" s="17">
        <f>SUM(E30:E31)</f>
        <v>985</v>
      </c>
      <c r="F32" s="17">
        <f>SUM(F30:F31)</f>
        <v>283055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129268</v>
      </c>
      <c r="D43" s="17">
        <v>4496</v>
      </c>
      <c r="E43" s="17"/>
      <c r="F43" s="17">
        <f>SUM(C43:E43)</f>
        <v>133764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1499109</v>
      </c>
      <c r="D48" s="17">
        <f>D47+D43+D32+D18</f>
        <v>31720</v>
      </c>
      <c r="E48" s="17">
        <f>E43+E32+E18</f>
        <v>985</v>
      </c>
      <c r="F48" s="17">
        <f>F47+F43+F32+F18</f>
        <v>1531814</v>
      </c>
    </row>
    <row r="49" spans="1:6" ht="15" customHeight="1">
      <c r="A49" s="14" t="s">
        <v>94</v>
      </c>
      <c r="B49" s="12" t="s">
        <v>95</v>
      </c>
      <c r="C49" s="18">
        <f>'[1]bevételek önkorm.'!C49</f>
        <v>486</v>
      </c>
      <c r="D49" s="18"/>
      <c r="E49" s="18"/>
      <c r="F49" s="18">
        <f>SUM(C49:E49)</f>
        <v>486</v>
      </c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f>'[1]bevételek önkorm.'!C53</f>
        <v>280133</v>
      </c>
      <c r="D53" s="18"/>
      <c r="E53" s="18"/>
      <c r="F53" s="18">
        <f>SUM(C53:E53)</f>
        <v>280133</v>
      </c>
    </row>
    <row r="54" spans="1:6" ht="15" customHeight="1">
      <c r="A54" s="19" t="s">
        <v>104</v>
      </c>
      <c r="B54" s="20" t="s">
        <v>105</v>
      </c>
      <c r="C54" s="17">
        <f>SUM(C49:C53)</f>
        <v>280619</v>
      </c>
      <c r="D54" s="17"/>
      <c r="E54" s="17"/>
      <c r="F54" s="17">
        <f>SUM(F49:F53)</f>
        <v>280619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10808</v>
      </c>
      <c r="D56" s="18"/>
      <c r="E56" s="18"/>
      <c r="F56" s="18">
        <f>SUM(C56:E56)</f>
        <v>10808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10808</v>
      </c>
      <c r="D60" s="17"/>
      <c r="E60" s="17"/>
      <c r="F60" s="17">
        <f>SUM(F55:F59)</f>
        <v>10808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>
        <v>4000</v>
      </c>
      <c r="D63" s="18"/>
      <c r="E63" s="18"/>
      <c r="F63" s="18">
        <f>SUM(C63:E63)</f>
        <v>4000</v>
      </c>
    </row>
    <row r="64" spans="1:6" ht="15" customHeight="1">
      <c r="A64" s="19" t="s">
        <v>124</v>
      </c>
      <c r="B64" s="20" t="s">
        <v>125</v>
      </c>
      <c r="C64" s="17">
        <f>SUM(C63)</f>
        <v>4000</v>
      </c>
      <c r="D64" s="17"/>
      <c r="E64" s="17"/>
      <c r="F64" s="17">
        <f>SUM(C64:E64)</f>
        <v>4000</v>
      </c>
    </row>
    <row r="65" spans="1:6" ht="15" customHeight="1">
      <c r="A65" s="24" t="s">
        <v>126</v>
      </c>
      <c r="B65" s="25"/>
      <c r="C65" s="17">
        <f>C64+C60+C54</f>
        <v>295427</v>
      </c>
      <c r="D65" s="17">
        <f>D64+D60+D54</f>
        <v>0</v>
      </c>
      <c r="E65" s="17">
        <f>E64+E60+E54</f>
        <v>0</v>
      </c>
      <c r="F65" s="17">
        <f>F64+F60+F54</f>
        <v>295427</v>
      </c>
    </row>
    <row r="66" spans="1:6" ht="15.75">
      <c r="A66" s="26" t="s">
        <v>127</v>
      </c>
      <c r="B66" s="27" t="s">
        <v>128</v>
      </c>
      <c r="C66" s="17">
        <f>C64+C47+C60+C43+C32+C18+C54</f>
        <v>1794536</v>
      </c>
      <c r="D66" s="17">
        <f>D64+D47+D60+D43+D32</f>
        <v>31720</v>
      </c>
      <c r="E66" s="17">
        <f>E64+E47+E60+E43+E32</f>
        <v>985</v>
      </c>
      <c r="F66" s="17">
        <f>F64+F47+F60+F43+F32+F18+F54</f>
        <v>1827241</v>
      </c>
    </row>
    <row r="67" spans="1:6" ht="15.75">
      <c r="A67" s="28" t="s">
        <v>129</v>
      </c>
      <c r="B67" s="29"/>
      <c r="C67" s="18">
        <f>C48-'[1]kiadások működés önk+költs.szer'!C74</f>
        <v>-52348</v>
      </c>
      <c r="D67" s="18">
        <f>D48-'[1]kiadások működés önk+költs.szer'!D74</f>
        <v>-2639</v>
      </c>
      <c r="E67" s="18">
        <f>E48-'[1]kiadások működés önk+költs.szer'!E74</f>
        <v>-48132</v>
      </c>
      <c r="F67" s="18">
        <f>F48-'[1]kiadások működés önk+költs.szer'!F74</f>
        <v>-103119</v>
      </c>
    </row>
    <row r="68" spans="1:6" ht="15.75">
      <c r="A68" s="28" t="s">
        <v>130</v>
      </c>
      <c r="B68" s="29"/>
      <c r="C68" s="18">
        <f>C65-'[1]kiadások működés önk+költs.szer'!C97</f>
        <v>-41116</v>
      </c>
      <c r="D68" s="18">
        <f>D65-'[1]kiadások működés önk+költs.szer'!D97</f>
        <v>0</v>
      </c>
      <c r="E68" s="18">
        <f>E65-'[1]kiadások működés önk+költs.szer'!E97</f>
        <v>0</v>
      </c>
      <c r="F68" s="18">
        <f>F65-'[1]kiadások működés önk+költs.szer'!F97</f>
        <v>-41116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>
        <f>'[1]bevételek önkorm.'!C72</f>
        <v>15000</v>
      </c>
      <c r="D72" s="18"/>
      <c r="E72" s="18"/>
      <c r="F72" s="18">
        <f>SUM(C72:E72)</f>
        <v>15000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129235</v>
      </c>
      <c r="D82" s="18"/>
      <c r="E82" s="18"/>
      <c r="F82" s="18">
        <f>SUM(C82:E82)</f>
        <v>129235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SUM(C72:C87)</f>
        <v>144235</v>
      </c>
      <c r="D88" s="17">
        <f>SUM(D72:D87)</f>
        <v>0</v>
      </c>
      <c r="E88" s="17">
        <f>SUM(E72:E87)</f>
        <v>0</v>
      </c>
      <c r="F88" s="17">
        <f>SUM(C88:E88)</f>
        <v>144235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C88+C93+C94</f>
        <v>144235</v>
      </c>
      <c r="D95" s="17">
        <f>SUM(D72:D94)</f>
        <v>0</v>
      </c>
      <c r="E95" s="17">
        <f>SUM(E72:E94)</f>
        <v>0</v>
      </c>
      <c r="F95" s="17">
        <f>SUM(C95:E95)</f>
        <v>144235</v>
      </c>
    </row>
    <row r="96" spans="1:6" ht="15.75">
      <c r="A96" s="35" t="s">
        <v>183</v>
      </c>
      <c r="B96" s="36"/>
      <c r="C96" s="17">
        <f>C66+C95</f>
        <v>1938771</v>
      </c>
      <c r="D96" s="17">
        <f>D95+D66</f>
        <v>31720</v>
      </c>
      <c r="E96" s="17">
        <f>E95+E66</f>
        <v>985</v>
      </c>
      <c r="F96" s="17">
        <f>F95+F66</f>
        <v>1971476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36/2015.(IX.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2015-09-29T07:49:34Z</dcterms:created>
  <dcterms:modified xsi:type="dcterms:W3CDTF">2015-09-29T07:49:39Z</dcterms:modified>
  <cp:category/>
  <cp:version/>
  <cp:contentType/>
  <cp:contentStatus/>
</cp:coreProperties>
</file>