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14D2380E-6528-44C5-9C8D-71727F191DCF}" xr6:coauthVersionLast="34" xr6:coauthVersionMax="34" xr10:uidLastSave="{00000000-0000-0000-0000-000000000000}"/>
  <bookViews>
    <workbookView xWindow="0" yWindow="0" windowWidth="20490" windowHeight="7545" xr2:uid="{506318E7-B1F1-4D28-83FE-896E9A1C928B}"/>
  </bookViews>
  <sheets>
    <sheet name="5.sz. tájékoztató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43" i="1"/>
  <c r="B42" i="1"/>
  <c r="B41" i="1"/>
  <c r="B37" i="1"/>
  <c r="B36" i="1"/>
  <c r="B48" i="1" s="1"/>
  <c r="B30" i="1"/>
  <c r="B26" i="1"/>
  <c r="B22" i="1"/>
  <c r="B21" i="1"/>
  <c r="B18" i="1"/>
</calcChain>
</file>

<file path=xl/sharedStrings.xml><?xml version="1.0" encoding="utf-8"?>
<sst xmlns="http://schemas.openxmlformats.org/spreadsheetml/2006/main" count="44" uniqueCount="44">
  <si>
    <t>A 2018. évi általános működés és ágazati feladatok támogatásának alakulása jogcímenként</t>
  </si>
  <si>
    <t>adatok forintban</t>
  </si>
  <si>
    <t>Megnevezés</t>
  </si>
  <si>
    <t>2018. évi támogatás összesen</t>
  </si>
  <si>
    <t>Jogcím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</si>
  <si>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</si>
  <si>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</si>
  <si>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</si>
  <si>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</si>
  <si>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</si>
  <si>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</si>
  <si>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</si>
  <si>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Lakott külterülettel kapcsolatos feladatok támogatása</t>
  </si>
  <si>
    <t>A települési önkormányzatok működésének támogatása</t>
  </si>
  <si>
    <t>A 2017. évről áthúzódó bérkompenzáció támogatása</t>
  </si>
  <si>
    <t>Polgármesteri illetmény támogatása</t>
  </si>
  <si>
    <t>A helyi önkormányzatok működésének általános támogatása</t>
  </si>
  <si>
    <t>Az óvodapedagógusok, és az óvodapedagógusok munkáját közvetlenül segítők bértámogatása</t>
  </si>
  <si>
    <t>Óvodaműködtetés támogatás</t>
  </si>
  <si>
    <t>Köznevelési intézmények működtetéséhz kapcsolódó támogatás</t>
  </si>
  <si>
    <t>Kiegészítő támogatás óvodapedagógusok minősítéséből adódó többletkiadásokhoz</t>
  </si>
  <si>
    <t>A települési önkormányzatok egyes köznevelési feladatainak támogatása</t>
  </si>
  <si>
    <t>A települési önkormányzatok szociális feladatainak egyéb támogatása</t>
  </si>
  <si>
    <t>Egyes szociális és gyermekjóléti feladatok támogatása</t>
  </si>
  <si>
    <t>Települési önkormányzatok által biztosított egyes szociális szakosított ellátások, valamint a gyermekek átmeneti gondozásával kapcsolatos feladatok támogatása</t>
  </si>
  <si>
    <t>Gyermekétkeztetés támogatása (bértámogatás)</t>
  </si>
  <si>
    <t>Gyernekétkeztetés üzemeltetési támogatás</t>
  </si>
  <si>
    <t>Rászoruló gyermekek intézményen kívüli szünidei étkeztetésének támogatása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</si>
  <si>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</si>
  <si>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</si>
  <si>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</si>
  <si>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</si>
  <si>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</si>
  <si>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</si>
  <si>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 xml:space="preserve"> - ebből a települési önkormányzatok nyilvános könyvtári és a közművelődési feladatainak támogatása</t>
  </si>
  <si>
    <t>ASP támogatás</t>
  </si>
  <si>
    <t>Kulturális ágazati pótlék 1-11hó</t>
  </si>
  <si>
    <t>2018. évi bérkompenzáció 1-11 hó</t>
  </si>
  <si>
    <t>2018. ágazati pótlék 1-11 hó</t>
  </si>
  <si>
    <t>Óvodai nevelő óktató munkát segítők pótléka</t>
  </si>
  <si>
    <t>Kisgyermek gondozó pótlék 1-11 hó</t>
  </si>
  <si>
    <t>Egészségügyi pótlék 1-11 hó</t>
  </si>
  <si>
    <t>Könyvtári érdekeltségnövelő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</si>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</sst>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F_t_-;\-* #,##0\ _F_t_-;_-* &quot;-&quot;??\ _F_t_-;_-@_-"/>
  </numFmts>
  <fonts count="19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sz val="11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b/>
      <sz val="12"/>
      <name val="Times New Roman CE"/>
      <charset val="238"/>
    </font>
    <font>
      <b/>
      <sz val="11"/>
      <color rgb="FFFF000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charset val="238"/>
    </font>
    <font>
      <b/>
      <sz val="10"/>
      <name val="MS Sans Serif"/>
      <family val="2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2" applyFont="1" applyAlignment="1">
      <alignment horizontal="right"/>
    </xf>
    <xf numFmtId="0" fontId="1" fillId="0" borderId="0" xfId="2"/>
    <xf numFmtId="0" fontId="3" fillId="0" borderId="0" xfId="2" applyFont="1"/>
    <xf numFmtId="0" fontId="2" fillId="0" borderId="0" xfId="2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2" applyFont="1" applyAlignment="1">
      <alignment horizontal="centerContinuous"/>
    </xf>
    <xf numFmtId="0" fontId="7" fillId="0" borderId="0" xfId="0" applyFont="1" applyFill="1" applyBorder="1" applyAlignment="1" applyProtection="1">
      <alignment horizontal="right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3" fontId="8" fillId="0" borderId="7" xfId="2" applyNumberFormat="1" applyFont="1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 wrapText="1"/>
    </xf>
    <xf numFmtId="3" fontId="10" fillId="0" borderId="9" xfId="2" applyNumberFormat="1" applyFont="1" applyBorder="1" applyAlignment="1">
      <alignment horizontal="right" indent="2"/>
    </xf>
    <xf numFmtId="0" fontId="8" fillId="0" borderId="8" xfId="2" applyFont="1" applyBorder="1" applyAlignment="1">
      <alignment wrapText="1"/>
    </xf>
    <xf numFmtId="3" fontId="10" fillId="0" borderId="9" xfId="1" applyNumberFormat="1" applyFont="1" applyBorder="1" applyAlignment="1">
      <alignment horizontal="right" indent="2"/>
    </xf>
    <xf numFmtId="0" fontId="4" fillId="0" borderId="8" xfId="2" applyFont="1" applyBorder="1" applyAlignment="1">
      <alignment wrapText="1"/>
    </xf>
    <xf numFmtId="3" fontId="11" fillId="0" borderId="9" xfId="1" applyNumberFormat="1" applyFont="1" applyBorder="1" applyAlignment="1">
      <alignment horizontal="right" indent="2"/>
    </xf>
    <xf numFmtId="3" fontId="12" fillId="0" borderId="9" xfId="1" applyNumberFormat="1" applyFont="1" applyBorder="1" applyAlignment="1">
      <alignment horizontal="right" indent="2"/>
    </xf>
    <xf numFmtId="0" fontId="13" fillId="0" borderId="8" xfId="2" applyFont="1" applyBorder="1" applyAlignment="1">
      <alignment wrapText="1"/>
    </xf>
    <xf numFmtId="0" fontId="4" fillId="0" borderId="10" xfId="2" applyFont="1" applyBorder="1" applyAlignment="1">
      <alignment wrapText="1"/>
    </xf>
    <xf numFmtId="3" fontId="14" fillId="0" borderId="9" xfId="1" applyNumberFormat="1" applyFont="1" applyBorder="1" applyAlignment="1">
      <alignment horizontal="right" indent="2"/>
    </xf>
    <xf numFmtId="0" fontId="4" fillId="0" borderId="10" xfId="2" applyFont="1" applyBorder="1"/>
    <xf numFmtId="0" fontId="13" fillId="0" borderId="10" xfId="2" applyFont="1" applyBorder="1" applyAlignment="1">
      <alignment wrapText="1"/>
    </xf>
    <xf numFmtId="0" fontId="15" fillId="0" borderId="10" xfId="2" applyFont="1" applyBorder="1" applyAlignment="1">
      <alignment wrapText="1"/>
    </xf>
    <xf numFmtId="0" fontId="3" fillId="0" borderId="10" xfId="2" applyFont="1" applyBorder="1"/>
    <xf numFmtId="0" fontId="3" fillId="0" borderId="10" xfId="2" applyFont="1" applyBorder="1" applyAlignment="1">
      <alignment horizontal="left" wrapText="1"/>
    </xf>
    <xf numFmtId="0" fontId="1" fillId="0" borderId="0" xfId="2" applyFont="1"/>
    <xf numFmtId="0" fontId="0" fillId="0" borderId="10" xfId="2" applyFont="1" applyBorder="1"/>
    <xf numFmtId="0" fontId="3" fillId="0" borderId="10" xfId="2" applyFont="1" applyBorder="1" applyAlignment="1">
      <alignment wrapText="1"/>
    </xf>
    <xf numFmtId="164" fontId="1" fillId="0" borderId="0" xfId="2" applyNumberFormat="1" applyFont="1"/>
    <xf numFmtId="0" fontId="8" fillId="0" borderId="2" xfId="2" applyFont="1" applyBorder="1"/>
    <xf numFmtId="3" fontId="11" fillId="0" borderId="11" xfId="1" applyNumberFormat="1" applyFont="1" applyBorder="1" applyAlignment="1">
      <alignment horizontal="right" indent="2"/>
    </xf>
    <xf numFmtId="3" fontId="10" fillId="0" borderId="12" xfId="1" applyNumberFormat="1" applyFont="1" applyBorder="1" applyAlignment="1">
      <alignment horizontal="right" indent="2"/>
    </xf>
    <xf numFmtId="3" fontId="16" fillId="0" borderId="12" xfId="1" applyNumberFormat="1" applyFont="1" applyBorder="1" applyAlignment="1">
      <alignment horizontal="right" indent="2"/>
    </xf>
    <xf numFmtId="0" fontId="3" fillId="0" borderId="8" xfId="2" applyFont="1" applyBorder="1" applyAlignment="1">
      <alignment wrapText="1"/>
    </xf>
    <xf numFmtId="3" fontId="16" fillId="0" borderId="9" xfId="1" applyNumberFormat="1" applyFont="1" applyBorder="1" applyAlignment="1">
      <alignment horizontal="right" indent="2"/>
    </xf>
    <xf numFmtId="0" fontId="3" fillId="0" borderId="13" xfId="2" applyFont="1" applyBorder="1" applyAlignment="1">
      <alignment wrapText="1"/>
    </xf>
    <xf numFmtId="3" fontId="16" fillId="0" borderId="11" xfId="1" applyNumberFormat="1" applyFont="1" applyBorder="1" applyAlignment="1">
      <alignment horizontal="right" indent="2"/>
    </xf>
    <xf numFmtId="0" fontId="1" fillId="0" borderId="13" xfId="2" applyFont="1" applyBorder="1"/>
    <xf numFmtId="3" fontId="17" fillId="0" borderId="11" xfId="2" applyNumberFormat="1" applyFont="1" applyBorder="1" applyAlignment="1">
      <alignment horizontal="right" indent="2"/>
    </xf>
    <xf numFmtId="0" fontId="1" fillId="0" borderId="10" xfId="2" applyFont="1" applyBorder="1"/>
    <xf numFmtId="3" fontId="1" fillId="0" borderId="12" xfId="2" applyNumberFormat="1" applyBorder="1" applyAlignment="1">
      <alignment horizontal="right" indent="2"/>
    </xf>
    <xf numFmtId="0" fontId="1" fillId="0" borderId="3" xfId="2" applyFont="1" applyBorder="1"/>
    <xf numFmtId="3" fontId="1" fillId="0" borderId="5" xfId="2" applyNumberFormat="1" applyFont="1" applyBorder="1" applyAlignment="1">
      <alignment horizontal="right" indent="2"/>
    </xf>
    <xf numFmtId="0" fontId="5" fillId="0" borderId="3" xfId="2" applyFont="1" applyBorder="1" applyAlignment="1">
      <alignment horizontal="left"/>
    </xf>
    <xf numFmtId="164" fontId="18" fillId="0" borderId="14" xfId="2" applyNumberFormat="1" applyFont="1" applyBorder="1" applyAlignment="1">
      <alignment horizontal="center"/>
    </xf>
  </cellXfs>
  <cellStyles count="3">
    <cellStyle name="Ezres" xfId="1" builtinId="3"/>
    <cellStyle name="Normál" xfId="0" builtinId="0"/>
    <cellStyle name="Normál_2013.évi normatíva költségvetéshez" xfId="2" xr:uid="{4FF84459-3C10-4392-9B60-B0C0A76BE2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83C0-3023-449F-8DF2-A38915DF29F1}">
  <sheetPr codeName="Munka30">
    <pageSetUpPr fitToPage="1"/>
  </sheetPr>
  <dimension ref="A1:C48"/>
  <sheetViews>
    <sheetView tabSelected="1" view="pageLayout" zoomScale="85" zoomScaleNormal="85" zoomScalePageLayoutView="85" workbookViewId="0">
      <selection activeCell="B14" sqref="B14"/>
    </sheetView>
  </sheetViews>
  <sheetFormatPr defaultColWidth="10.6640625" defaultRowHeight="12.75" x14ac:dyDescent="0.2"/>
  <cols>
    <col min="1" max="1" width="60.1640625" style="2" customWidth="1"/>
    <col min="2" max="2" width="48.83203125" style="30" customWidth="1"/>
    <col min="3" max="3" width="16.5" style="2" bestFit="1" customWidth="1"/>
    <col min="4" max="4" width="15" style="2" customWidth="1"/>
    <col min="5" max="256" width="10.6640625" style="2"/>
    <col min="257" max="257" width="60.1640625" style="2" customWidth="1"/>
    <col min="258" max="258" width="48.83203125" style="2" customWidth="1"/>
    <col min="259" max="259" width="16.5" style="2" bestFit="1" customWidth="1"/>
    <col min="260" max="260" width="15" style="2" customWidth="1"/>
    <col min="261" max="512" width="10.6640625" style="2"/>
    <col min="513" max="513" width="60.1640625" style="2" customWidth="1"/>
    <col min="514" max="514" width="48.83203125" style="2" customWidth="1"/>
    <col min="515" max="515" width="16.5" style="2" bestFit="1" customWidth="1"/>
    <col min="516" max="516" width="15" style="2" customWidth="1"/>
    <col min="517" max="768" width="10.6640625" style="2"/>
    <col min="769" max="769" width="60.1640625" style="2" customWidth="1"/>
    <col min="770" max="770" width="48.83203125" style="2" customWidth="1"/>
    <col min="771" max="771" width="16.5" style="2" bestFit="1" customWidth="1"/>
    <col min="772" max="772" width="15" style="2" customWidth="1"/>
    <col min="773" max="1024" width="10.6640625" style="2"/>
    <col min="1025" max="1025" width="60.1640625" style="2" customWidth="1"/>
    <col min="1026" max="1026" width="48.83203125" style="2" customWidth="1"/>
    <col min="1027" max="1027" width="16.5" style="2" bestFit="1" customWidth="1"/>
    <col min="1028" max="1028" width="15" style="2" customWidth="1"/>
    <col min="1029" max="1280" width="10.6640625" style="2"/>
    <col min="1281" max="1281" width="60.1640625" style="2" customWidth="1"/>
    <col min="1282" max="1282" width="48.83203125" style="2" customWidth="1"/>
    <col min="1283" max="1283" width="16.5" style="2" bestFit="1" customWidth="1"/>
    <col min="1284" max="1284" width="15" style="2" customWidth="1"/>
    <col min="1285" max="1536" width="10.6640625" style="2"/>
    <col min="1537" max="1537" width="60.1640625" style="2" customWidth="1"/>
    <col min="1538" max="1538" width="48.83203125" style="2" customWidth="1"/>
    <col min="1539" max="1539" width="16.5" style="2" bestFit="1" customWidth="1"/>
    <col min="1540" max="1540" width="15" style="2" customWidth="1"/>
    <col min="1541" max="1792" width="10.6640625" style="2"/>
    <col min="1793" max="1793" width="60.1640625" style="2" customWidth="1"/>
    <col min="1794" max="1794" width="48.83203125" style="2" customWidth="1"/>
    <col min="1795" max="1795" width="16.5" style="2" bestFit="1" customWidth="1"/>
    <col min="1796" max="1796" width="15" style="2" customWidth="1"/>
    <col min="1797" max="2048" width="10.6640625" style="2"/>
    <col min="2049" max="2049" width="60.1640625" style="2" customWidth="1"/>
    <col min="2050" max="2050" width="48.83203125" style="2" customWidth="1"/>
    <col min="2051" max="2051" width="16.5" style="2" bestFit="1" customWidth="1"/>
    <col min="2052" max="2052" width="15" style="2" customWidth="1"/>
    <col min="2053" max="2304" width="10.6640625" style="2"/>
    <col min="2305" max="2305" width="60.1640625" style="2" customWidth="1"/>
    <col min="2306" max="2306" width="48.83203125" style="2" customWidth="1"/>
    <col min="2307" max="2307" width="16.5" style="2" bestFit="1" customWidth="1"/>
    <col min="2308" max="2308" width="15" style="2" customWidth="1"/>
    <col min="2309" max="2560" width="10.6640625" style="2"/>
    <col min="2561" max="2561" width="60.1640625" style="2" customWidth="1"/>
    <col min="2562" max="2562" width="48.83203125" style="2" customWidth="1"/>
    <col min="2563" max="2563" width="16.5" style="2" bestFit="1" customWidth="1"/>
    <col min="2564" max="2564" width="15" style="2" customWidth="1"/>
    <col min="2565" max="2816" width="10.6640625" style="2"/>
    <col min="2817" max="2817" width="60.1640625" style="2" customWidth="1"/>
    <col min="2818" max="2818" width="48.83203125" style="2" customWidth="1"/>
    <col min="2819" max="2819" width="16.5" style="2" bestFit="1" customWidth="1"/>
    <col min="2820" max="2820" width="15" style="2" customWidth="1"/>
    <col min="2821" max="3072" width="10.6640625" style="2"/>
    <col min="3073" max="3073" width="60.1640625" style="2" customWidth="1"/>
    <col min="3074" max="3074" width="48.83203125" style="2" customWidth="1"/>
    <col min="3075" max="3075" width="16.5" style="2" bestFit="1" customWidth="1"/>
    <col min="3076" max="3076" width="15" style="2" customWidth="1"/>
    <col min="3077" max="3328" width="10.6640625" style="2"/>
    <col min="3329" max="3329" width="60.1640625" style="2" customWidth="1"/>
    <col min="3330" max="3330" width="48.83203125" style="2" customWidth="1"/>
    <col min="3331" max="3331" width="16.5" style="2" bestFit="1" customWidth="1"/>
    <col min="3332" max="3332" width="15" style="2" customWidth="1"/>
    <col min="3333" max="3584" width="10.6640625" style="2"/>
    <col min="3585" max="3585" width="60.1640625" style="2" customWidth="1"/>
    <col min="3586" max="3586" width="48.83203125" style="2" customWidth="1"/>
    <col min="3587" max="3587" width="16.5" style="2" bestFit="1" customWidth="1"/>
    <col min="3588" max="3588" width="15" style="2" customWidth="1"/>
    <col min="3589" max="3840" width="10.6640625" style="2"/>
    <col min="3841" max="3841" width="60.1640625" style="2" customWidth="1"/>
    <col min="3842" max="3842" width="48.83203125" style="2" customWidth="1"/>
    <col min="3843" max="3843" width="16.5" style="2" bestFit="1" customWidth="1"/>
    <col min="3844" max="3844" width="15" style="2" customWidth="1"/>
    <col min="3845" max="4096" width="10.6640625" style="2"/>
    <col min="4097" max="4097" width="60.1640625" style="2" customWidth="1"/>
    <col min="4098" max="4098" width="48.83203125" style="2" customWidth="1"/>
    <col min="4099" max="4099" width="16.5" style="2" bestFit="1" customWidth="1"/>
    <col min="4100" max="4100" width="15" style="2" customWidth="1"/>
    <col min="4101" max="4352" width="10.6640625" style="2"/>
    <col min="4353" max="4353" width="60.1640625" style="2" customWidth="1"/>
    <col min="4354" max="4354" width="48.83203125" style="2" customWidth="1"/>
    <col min="4355" max="4355" width="16.5" style="2" bestFit="1" customWidth="1"/>
    <col min="4356" max="4356" width="15" style="2" customWidth="1"/>
    <col min="4357" max="4608" width="10.6640625" style="2"/>
    <col min="4609" max="4609" width="60.1640625" style="2" customWidth="1"/>
    <col min="4610" max="4610" width="48.83203125" style="2" customWidth="1"/>
    <col min="4611" max="4611" width="16.5" style="2" bestFit="1" customWidth="1"/>
    <col min="4612" max="4612" width="15" style="2" customWidth="1"/>
    <col min="4613" max="4864" width="10.6640625" style="2"/>
    <col min="4865" max="4865" width="60.1640625" style="2" customWidth="1"/>
    <col min="4866" max="4866" width="48.83203125" style="2" customWidth="1"/>
    <col min="4867" max="4867" width="16.5" style="2" bestFit="1" customWidth="1"/>
    <col min="4868" max="4868" width="15" style="2" customWidth="1"/>
    <col min="4869" max="5120" width="10.6640625" style="2"/>
    <col min="5121" max="5121" width="60.1640625" style="2" customWidth="1"/>
    <col min="5122" max="5122" width="48.83203125" style="2" customWidth="1"/>
    <col min="5123" max="5123" width="16.5" style="2" bestFit="1" customWidth="1"/>
    <col min="5124" max="5124" width="15" style="2" customWidth="1"/>
    <col min="5125" max="5376" width="10.6640625" style="2"/>
    <col min="5377" max="5377" width="60.1640625" style="2" customWidth="1"/>
    <col min="5378" max="5378" width="48.83203125" style="2" customWidth="1"/>
    <col min="5379" max="5379" width="16.5" style="2" bestFit="1" customWidth="1"/>
    <col min="5380" max="5380" width="15" style="2" customWidth="1"/>
    <col min="5381" max="5632" width="10.6640625" style="2"/>
    <col min="5633" max="5633" width="60.1640625" style="2" customWidth="1"/>
    <col min="5634" max="5634" width="48.83203125" style="2" customWidth="1"/>
    <col min="5635" max="5635" width="16.5" style="2" bestFit="1" customWidth="1"/>
    <col min="5636" max="5636" width="15" style="2" customWidth="1"/>
    <col min="5637" max="5888" width="10.6640625" style="2"/>
    <col min="5889" max="5889" width="60.1640625" style="2" customWidth="1"/>
    <col min="5890" max="5890" width="48.83203125" style="2" customWidth="1"/>
    <col min="5891" max="5891" width="16.5" style="2" bestFit="1" customWidth="1"/>
    <col min="5892" max="5892" width="15" style="2" customWidth="1"/>
    <col min="5893" max="6144" width="10.6640625" style="2"/>
    <col min="6145" max="6145" width="60.1640625" style="2" customWidth="1"/>
    <col min="6146" max="6146" width="48.83203125" style="2" customWidth="1"/>
    <col min="6147" max="6147" width="16.5" style="2" bestFit="1" customWidth="1"/>
    <col min="6148" max="6148" width="15" style="2" customWidth="1"/>
    <col min="6149" max="6400" width="10.6640625" style="2"/>
    <col min="6401" max="6401" width="60.1640625" style="2" customWidth="1"/>
    <col min="6402" max="6402" width="48.83203125" style="2" customWidth="1"/>
    <col min="6403" max="6403" width="16.5" style="2" bestFit="1" customWidth="1"/>
    <col min="6404" max="6404" width="15" style="2" customWidth="1"/>
    <col min="6405" max="6656" width="10.6640625" style="2"/>
    <col min="6657" max="6657" width="60.1640625" style="2" customWidth="1"/>
    <col min="6658" max="6658" width="48.83203125" style="2" customWidth="1"/>
    <col min="6659" max="6659" width="16.5" style="2" bestFit="1" customWidth="1"/>
    <col min="6660" max="6660" width="15" style="2" customWidth="1"/>
    <col min="6661" max="6912" width="10.6640625" style="2"/>
    <col min="6913" max="6913" width="60.1640625" style="2" customWidth="1"/>
    <col min="6914" max="6914" width="48.83203125" style="2" customWidth="1"/>
    <col min="6915" max="6915" width="16.5" style="2" bestFit="1" customWidth="1"/>
    <col min="6916" max="6916" width="15" style="2" customWidth="1"/>
    <col min="6917" max="7168" width="10.6640625" style="2"/>
    <col min="7169" max="7169" width="60.1640625" style="2" customWidth="1"/>
    <col min="7170" max="7170" width="48.83203125" style="2" customWidth="1"/>
    <col min="7171" max="7171" width="16.5" style="2" bestFit="1" customWidth="1"/>
    <col min="7172" max="7172" width="15" style="2" customWidth="1"/>
    <col min="7173" max="7424" width="10.6640625" style="2"/>
    <col min="7425" max="7425" width="60.1640625" style="2" customWidth="1"/>
    <col min="7426" max="7426" width="48.83203125" style="2" customWidth="1"/>
    <col min="7427" max="7427" width="16.5" style="2" bestFit="1" customWidth="1"/>
    <col min="7428" max="7428" width="15" style="2" customWidth="1"/>
    <col min="7429" max="7680" width="10.6640625" style="2"/>
    <col min="7681" max="7681" width="60.1640625" style="2" customWidth="1"/>
    <col min="7682" max="7682" width="48.83203125" style="2" customWidth="1"/>
    <col min="7683" max="7683" width="16.5" style="2" bestFit="1" customWidth="1"/>
    <col min="7684" max="7684" width="15" style="2" customWidth="1"/>
    <col min="7685" max="7936" width="10.6640625" style="2"/>
    <col min="7937" max="7937" width="60.1640625" style="2" customWidth="1"/>
    <col min="7938" max="7938" width="48.83203125" style="2" customWidth="1"/>
    <col min="7939" max="7939" width="16.5" style="2" bestFit="1" customWidth="1"/>
    <col min="7940" max="7940" width="15" style="2" customWidth="1"/>
    <col min="7941" max="8192" width="10.6640625" style="2"/>
    <col min="8193" max="8193" width="60.1640625" style="2" customWidth="1"/>
    <col min="8194" max="8194" width="48.83203125" style="2" customWidth="1"/>
    <col min="8195" max="8195" width="16.5" style="2" bestFit="1" customWidth="1"/>
    <col min="8196" max="8196" width="15" style="2" customWidth="1"/>
    <col min="8197" max="8448" width="10.6640625" style="2"/>
    <col min="8449" max="8449" width="60.1640625" style="2" customWidth="1"/>
    <col min="8450" max="8450" width="48.83203125" style="2" customWidth="1"/>
    <col min="8451" max="8451" width="16.5" style="2" bestFit="1" customWidth="1"/>
    <col min="8452" max="8452" width="15" style="2" customWidth="1"/>
    <col min="8453" max="8704" width="10.6640625" style="2"/>
    <col min="8705" max="8705" width="60.1640625" style="2" customWidth="1"/>
    <col min="8706" max="8706" width="48.83203125" style="2" customWidth="1"/>
    <col min="8707" max="8707" width="16.5" style="2" bestFit="1" customWidth="1"/>
    <col min="8708" max="8708" width="15" style="2" customWidth="1"/>
    <col min="8709" max="8960" width="10.6640625" style="2"/>
    <col min="8961" max="8961" width="60.1640625" style="2" customWidth="1"/>
    <col min="8962" max="8962" width="48.83203125" style="2" customWidth="1"/>
    <col min="8963" max="8963" width="16.5" style="2" bestFit="1" customWidth="1"/>
    <col min="8964" max="8964" width="15" style="2" customWidth="1"/>
    <col min="8965" max="9216" width="10.6640625" style="2"/>
    <col min="9217" max="9217" width="60.1640625" style="2" customWidth="1"/>
    <col min="9218" max="9218" width="48.83203125" style="2" customWidth="1"/>
    <col min="9219" max="9219" width="16.5" style="2" bestFit="1" customWidth="1"/>
    <col min="9220" max="9220" width="15" style="2" customWidth="1"/>
    <col min="9221" max="9472" width="10.6640625" style="2"/>
    <col min="9473" max="9473" width="60.1640625" style="2" customWidth="1"/>
    <col min="9474" max="9474" width="48.83203125" style="2" customWidth="1"/>
    <col min="9475" max="9475" width="16.5" style="2" bestFit="1" customWidth="1"/>
    <col min="9476" max="9476" width="15" style="2" customWidth="1"/>
    <col min="9477" max="9728" width="10.6640625" style="2"/>
    <col min="9729" max="9729" width="60.1640625" style="2" customWidth="1"/>
    <col min="9730" max="9730" width="48.83203125" style="2" customWidth="1"/>
    <col min="9731" max="9731" width="16.5" style="2" bestFit="1" customWidth="1"/>
    <col min="9732" max="9732" width="15" style="2" customWidth="1"/>
    <col min="9733" max="9984" width="10.6640625" style="2"/>
    <col min="9985" max="9985" width="60.1640625" style="2" customWidth="1"/>
    <col min="9986" max="9986" width="48.83203125" style="2" customWidth="1"/>
    <col min="9987" max="9987" width="16.5" style="2" bestFit="1" customWidth="1"/>
    <col min="9988" max="9988" width="15" style="2" customWidth="1"/>
    <col min="9989" max="10240" width="10.6640625" style="2"/>
    <col min="10241" max="10241" width="60.1640625" style="2" customWidth="1"/>
    <col min="10242" max="10242" width="48.83203125" style="2" customWidth="1"/>
    <col min="10243" max="10243" width="16.5" style="2" bestFit="1" customWidth="1"/>
    <col min="10244" max="10244" width="15" style="2" customWidth="1"/>
    <col min="10245" max="10496" width="10.6640625" style="2"/>
    <col min="10497" max="10497" width="60.1640625" style="2" customWidth="1"/>
    <col min="10498" max="10498" width="48.83203125" style="2" customWidth="1"/>
    <col min="10499" max="10499" width="16.5" style="2" bestFit="1" customWidth="1"/>
    <col min="10500" max="10500" width="15" style="2" customWidth="1"/>
    <col min="10501" max="10752" width="10.6640625" style="2"/>
    <col min="10753" max="10753" width="60.1640625" style="2" customWidth="1"/>
    <col min="10754" max="10754" width="48.83203125" style="2" customWidth="1"/>
    <col min="10755" max="10755" width="16.5" style="2" bestFit="1" customWidth="1"/>
    <col min="10756" max="10756" width="15" style="2" customWidth="1"/>
    <col min="10757" max="11008" width="10.6640625" style="2"/>
    <col min="11009" max="11009" width="60.1640625" style="2" customWidth="1"/>
    <col min="11010" max="11010" width="48.83203125" style="2" customWidth="1"/>
    <col min="11011" max="11011" width="16.5" style="2" bestFit="1" customWidth="1"/>
    <col min="11012" max="11012" width="15" style="2" customWidth="1"/>
    <col min="11013" max="11264" width="10.6640625" style="2"/>
    <col min="11265" max="11265" width="60.1640625" style="2" customWidth="1"/>
    <col min="11266" max="11266" width="48.83203125" style="2" customWidth="1"/>
    <col min="11267" max="11267" width="16.5" style="2" bestFit="1" customWidth="1"/>
    <col min="11268" max="11268" width="15" style="2" customWidth="1"/>
    <col min="11269" max="11520" width="10.6640625" style="2"/>
    <col min="11521" max="11521" width="60.1640625" style="2" customWidth="1"/>
    <col min="11522" max="11522" width="48.83203125" style="2" customWidth="1"/>
    <col min="11523" max="11523" width="16.5" style="2" bestFit="1" customWidth="1"/>
    <col min="11524" max="11524" width="15" style="2" customWidth="1"/>
    <col min="11525" max="11776" width="10.6640625" style="2"/>
    <col min="11777" max="11777" width="60.1640625" style="2" customWidth="1"/>
    <col min="11778" max="11778" width="48.83203125" style="2" customWidth="1"/>
    <col min="11779" max="11779" width="16.5" style="2" bestFit="1" customWidth="1"/>
    <col min="11780" max="11780" width="15" style="2" customWidth="1"/>
    <col min="11781" max="12032" width="10.6640625" style="2"/>
    <col min="12033" max="12033" width="60.1640625" style="2" customWidth="1"/>
    <col min="12034" max="12034" width="48.83203125" style="2" customWidth="1"/>
    <col min="12035" max="12035" width="16.5" style="2" bestFit="1" customWidth="1"/>
    <col min="12036" max="12036" width="15" style="2" customWidth="1"/>
    <col min="12037" max="12288" width="10.6640625" style="2"/>
    <col min="12289" max="12289" width="60.1640625" style="2" customWidth="1"/>
    <col min="12290" max="12290" width="48.83203125" style="2" customWidth="1"/>
    <col min="12291" max="12291" width="16.5" style="2" bestFit="1" customWidth="1"/>
    <col min="12292" max="12292" width="15" style="2" customWidth="1"/>
    <col min="12293" max="12544" width="10.6640625" style="2"/>
    <col min="12545" max="12545" width="60.1640625" style="2" customWidth="1"/>
    <col min="12546" max="12546" width="48.83203125" style="2" customWidth="1"/>
    <col min="12547" max="12547" width="16.5" style="2" bestFit="1" customWidth="1"/>
    <col min="12548" max="12548" width="15" style="2" customWidth="1"/>
    <col min="12549" max="12800" width="10.6640625" style="2"/>
    <col min="12801" max="12801" width="60.1640625" style="2" customWidth="1"/>
    <col min="12802" max="12802" width="48.83203125" style="2" customWidth="1"/>
    <col min="12803" max="12803" width="16.5" style="2" bestFit="1" customWidth="1"/>
    <col min="12804" max="12804" width="15" style="2" customWidth="1"/>
    <col min="12805" max="13056" width="10.6640625" style="2"/>
    <col min="13057" max="13057" width="60.1640625" style="2" customWidth="1"/>
    <col min="13058" max="13058" width="48.83203125" style="2" customWidth="1"/>
    <col min="13059" max="13059" width="16.5" style="2" bestFit="1" customWidth="1"/>
    <col min="13060" max="13060" width="15" style="2" customWidth="1"/>
    <col min="13061" max="13312" width="10.6640625" style="2"/>
    <col min="13313" max="13313" width="60.1640625" style="2" customWidth="1"/>
    <col min="13314" max="13314" width="48.83203125" style="2" customWidth="1"/>
    <col min="13315" max="13315" width="16.5" style="2" bestFit="1" customWidth="1"/>
    <col min="13316" max="13316" width="15" style="2" customWidth="1"/>
    <col min="13317" max="13568" width="10.6640625" style="2"/>
    <col min="13569" max="13569" width="60.1640625" style="2" customWidth="1"/>
    <col min="13570" max="13570" width="48.83203125" style="2" customWidth="1"/>
    <col min="13571" max="13571" width="16.5" style="2" bestFit="1" customWidth="1"/>
    <col min="13572" max="13572" width="15" style="2" customWidth="1"/>
    <col min="13573" max="13824" width="10.6640625" style="2"/>
    <col min="13825" max="13825" width="60.1640625" style="2" customWidth="1"/>
    <col min="13826" max="13826" width="48.83203125" style="2" customWidth="1"/>
    <col min="13827" max="13827" width="16.5" style="2" bestFit="1" customWidth="1"/>
    <col min="13828" max="13828" width="15" style="2" customWidth="1"/>
    <col min="13829" max="14080" width="10.6640625" style="2"/>
    <col min="14081" max="14081" width="60.1640625" style="2" customWidth="1"/>
    <col min="14082" max="14082" width="48.83203125" style="2" customWidth="1"/>
    <col min="14083" max="14083" width="16.5" style="2" bestFit="1" customWidth="1"/>
    <col min="14084" max="14084" width="15" style="2" customWidth="1"/>
    <col min="14085" max="14336" width="10.6640625" style="2"/>
    <col min="14337" max="14337" width="60.1640625" style="2" customWidth="1"/>
    <col min="14338" max="14338" width="48.83203125" style="2" customWidth="1"/>
    <col min="14339" max="14339" width="16.5" style="2" bestFit="1" customWidth="1"/>
    <col min="14340" max="14340" width="15" style="2" customWidth="1"/>
    <col min="14341" max="14592" width="10.6640625" style="2"/>
    <col min="14593" max="14593" width="60.1640625" style="2" customWidth="1"/>
    <col min="14594" max="14594" width="48.83203125" style="2" customWidth="1"/>
    <col min="14595" max="14595" width="16.5" style="2" bestFit="1" customWidth="1"/>
    <col min="14596" max="14596" width="15" style="2" customWidth="1"/>
    <col min="14597" max="14848" width="10.6640625" style="2"/>
    <col min="14849" max="14849" width="60.1640625" style="2" customWidth="1"/>
    <col min="14850" max="14850" width="48.83203125" style="2" customWidth="1"/>
    <col min="14851" max="14851" width="16.5" style="2" bestFit="1" customWidth="1"/>
    <col min="14852" max="14852" width="15" style="2" customWidth="1"/>
    <col min="14853" max="15104" width="10.6640625" style="2"/>
    <col min="15105" max="15105" width="60.1640625" style="2" customWidth="1"/>
    <col min="15106" max="15106" width="48.83203125" style="2" customWidth="1"/>
    <col min="15107" max="15107" width="16.5" style="2" bestFit="1" customWidth="1"/>
    <col min="15108" max="15108" width="15" style="2" customWidth="1"/>
    <col min="15109" max="15360" width="10.6640625" style="2"/>
    <col min="15361" max="15361" width="60.1640625" style="2" customWidth="1"/>
    <col min="15362" max="15362" width="48.83203125" style="2" customWidth="1"/>
    <col min="15363" max="15363" width="16.5" style="2" bestFit="1" customWidth="1"/>
    <col min="15364" max="15364" width="15" style="2" customWidth="1"/>
    <col min="15365" max="15616" width="10.6640625" style="2"/>
    <col min="15617" max="15617" width="60.1640625" style="2" customWidth="1"/>
    <col min="15618" max="15618" width="48.83203125" style="2" customWidth="1"/>
    <col min="15619" max="15619" width="16.5" style="2" bestFit="1" customWidth="1"/>
    <col min="15620" max="15620" width="15" style="2" customWidth="1"/>
    <col min="15621" max="15872" width="10.6640625" style="2"/>
    <col min="15873" max="15873" width="60.1640625" style="2" customWidth="1"/>
    <col min="15874" max="15874" width="48.83203125" style="2" customWidth="1"/>
    <col min="15875" max="15875" width="16.5" style="2" bestFit="1" customWidth="1"/>
    <col min="15876" max="15876" width="15" style="2" customWidth="1"/>
    <col min="15877" max="16128" width="10.6640625" style="2"/>
    <col min="16129" max="16129" width="60.1640625" style="2" customWidth="1"/>
    <col min="16130" max="16130" width="48.83203125" style="2" customWidth="1"/>
    <col min="16131" max="16131" width="16.5" style="2" bestFit="1" customWidth="1"/>
    <col min="16132" max="16132" width="15" style="2" customWidth="1"/>
    <col min="16133" max="16384" width="10.6640625" style="2"/>
  </cols>
  <sheetData>
    <row r="1" spans="1:2" x14ac:dyDescent="0.2">
      <c r="A1" s="1"/>
      <c r="B1" s="1"/>
    </row>
    <row r="2" spans="1:2" ht="17.25" customHeight="1" x14ac:dyDescent="0.2">
      <c r="A2" s="3"/>
      <c r="B2" s="4"/>
    </row>
    <row r="3" spans="1:2" ht="42" customHeight="1" x14ac:dyDescent="0.2">
      <c r="A3" s="5" t="s">
        <v>0</v>
      </c>
      <c r="B3" s="5"/>
    </row>
    <row r="4" spans="1:2" ht="33" customHeight="1" thickBot="1" x14ac:dyDescent="0.3">
      <c r="A4" s="6"/>
      <c r="B4" s="7" t="s">
        <v>1</v>
      </c>
    </row>
    <row r="5" spans="1:2" x14ac:dyDescent="0.2">
      <c r="A5" s="8" t="s">
        <v>2</v>
      </c>
      <c r="B5" s="8" t="s">
        <v>3</v>
      </c>
    </row>
    <row r="6" spans="1:2" x14ac:dyDescent="0.2">
      <c r="A6" s="9"/>
      <c r="B6" s="9"/>
    </row>
    <row r="7" spans="1:2" ht="13.5" thickBot="1" x14ac:dyDescent="0.25">
      <c r="A7" s="9"/>
      <c r="B7" s="10"/>
    </row>
    <row r="8" spans="1:2" ht="23.25" customHeight="1" thickBot="1" x14ac:dyDescent="0.25">
      <c r="A8" s="11" t="s">
        <v>4</v>
      </c>
      <c r="B8" s="12"/>
    </row>
    <row r="9" spans="1:2" ht="24" customHeight="1" x14ac:dyDescent="0.2">
      <c r="A9" s="13"/>
      <c r="B9" s="14"/>
    </row>
    <row r="10" spans="1:2" ht="27" customHeight="1" x14ac:dyDescent="0.25">
      <c r="A10" s="15" t="s">
        <v>5</v>
      </c>
      <c r="B10" s="16">
        <v>149537000</v>
      </c>
    </row>
    <row r="11" spans="1:2" ht="39" customHeight="1" x14ac:dyDescent="0.25">
      <c r="A11" s="17" t="s">
        <v>6</v>
      </c>
      <c r="B11" s="18">
        <v>76270223</v>
      </c>
    </row>
    <row r="12" spans="1:2" ht="39" customHeight="1" x14ac:dyDescent="0.25">
      <c r="A12" s="19" t="s">
        <v>7</v>
      </c>
      <c r="B12" s="18">
        <v>17077340</v>
      </c>
    </row>
    <row r="13" spans="1:2" ht="39" customHeight="1" x14ac:dyDescent="0.25">
      <c r="A13" s="19" t="s">
        <v>8</v>
      </c>
      <c r="B13" s="18">
        <v>35400000</v>
      </c>
    </row>
    <row r="14" spans="1:2" ht="39" customHeight="1" x14ac:dyDescent="0.25">
      <c r="A14" s="19" t="s">
        <v>9</v>
      </c>
      <c r="B14" s="18">
        <v>100000</v>
      </c>
    </row>
    <row r="15" spans="1:2" ht="39" customHeight="1" x14ac:dyDescent="0.25">
      <c r="A15" s="19" t="s">
        <v>10</v>
      </c>
      <c r="B15" s="18">
        <v>20759150</v>
      </c>
    </row>
    <row r="16" spans="1:2" ht="39" customHeight="1" x14ac:dyDescent="0.25">
      <c r="A16" s="19" t="s">
        <v>11</v>
      </c>
      <c r="B16" s="18">
        <v>2793483</v>
      </c>
    </row>
    <row r="17" spans="1:3" ht="39" customHeight="1" x14ac:dyDescent="0.25">
      <c r="A17" s="19" t="s">
        <v>12</v>
      </c>
      <c r="B17" s="18">
        <v>140250</v>
      </c>
    </row>
    <row r="18" spans="1:3" ht="39" customHeight="1" x14ac:dyDescent="0.3">
      <c r="A18" s="17" t="s">
        <v>13</v>
      </c>
      <c r="B18" s="20">
        <f>SUM(B10:B11)</f>
        <v>225807223</v>
      </c>
    </row>
    <row r="19" spans="1:3" ht="39" customHeight="1" x14ac:dyDescent="0.3">
      <c r="A19" s="19" t="s">
        <v>14</v>
      </c>
      <c r="B19" s="21">
        <v>0</v>
      </c>
    </row>
    <row r="20" spans="1:3" ht="39" customHeight="1" x14ac:dyDescent="0.25">
      <c r="A20" s="19" t="s">
        <v>15</v>
      </c>
      <c r="B20" s="18">
        <v>2048700</v>
      </c>
    </row>
    <row r="21" spans="1:3" ht="39" customHeight="1" x14ac:dyDescent="0.3">
      <c r="A21" s="22" t="s">
        <v>16</v>
      </c>
      <c r="B21" s="20">
        <f>SUM(B18:B20)</f>
        <v>227855923</v>
      </c>
    </row>
    <row r="22" spans="1:3" ht="36" customHeight="1" x14ac:dyDescent="0.2">
      <c r="A22" s="23" t="s">
        <v>17</v>
      </c>
      <c r="B22" s="24">
        <f>185945400+735168</f>
        <v>186680568</v>
      </c>
    </row>
    <row r="23" spans="1:3" ht="30.75" customHeight="1" x14ac:dyDescent="0.25">
      <c r="A23" s="25" t="s">
        <v>18</v>
      </c>
      <c r="B23" s="18">
        <v>29847734</v>
      </c>
    </row>
    <row r="24" spans="1:3" ht="30.75" customHeight="1" x14ac:dyDescent="0.25">
      <c r="A24" s="23" t="s">
        <v>19</v>
      </c>
      <c r="B24" s="18">
        <v>0</v>
      </c>
    </row>
    <row r="25" spans="1:3" ht="30.75" customHeight="1" x14ac:dyDescent="0.25">
      <c r="A25" s="23" t="s">
        <v>20</v>
      </c>
      <c r="B25" s="18">
        <v>8941000</v>
      </c>
    </row>
    <row r="26" spans="1:3" ht="31.5" customHeight="1" x14ac:dyDescent="0.3">
      <c r="A26" s="26" t="s">
        <v>21</v>
      </c>
      <c r="B26" s="20">
        <f>SUM(B22:B25)</f>
        <v>225469302</v>
      </c>
    </row>
    <row r="27" spans="1:3" ht="31.5" customHeight="1" x14ac:dyDescent="0.25">
      <c r="A27" s="27" t="s">
        <v>22</v>
      </c>
      <c r="B27" s="18">
        <v>126991000</v>
      </c>
    </row>
    <row r="28" spans="1:3" ht="28.5" customHeight="1" x14ac:dyDescent="0.25">
      <c r="A28" s="28" t="s">
        <v>23</v>
      </c>
      <c r="B28" s="18">
        <v>65060600</v>
      </c>
    </row>
    <row r="29" spans="1:3" ht="60" customHeight="1" x14ac:dyDescent="0.25">
      <c r="A29" s="29" t="s">
        <v>24</v>
      </c>
      <c r="B29" s="18">
        <v>119410000</v>
      </c>
      <c r="C29" s="30"/>
    </row>
    <row r="30" spans="1:3" ht="23.25" customHeight="1" x14ac:dyDescent="0.2">
      <c r="A30" s="31" t="s">
        <v>25</v>
      </c>
      <c r="B30" s="24">
        <f>53048000+7543000</f>
        <v>60591000</v>
      </c>
    </row>
    <row r="31" spans="1:3" ht="20.25" customHeight="1" x14ac:dyDescent="0.25">
      <c r="A31" s="28" t="s">
        <v>26</v>
      </c>
      <c r="B31" s="18">
        <v>85612285</v>
      </c>
    </row>
    <row r="32" spans="1:3" ht="26.25" customHeight="1" x14ac:dyDescent="0.25">
      <c r="A32" s="32" t="s">
        <v>27</v>
      </c>
      <c r="B32" s="18">
        <v>53749860</v>
      </c>
    </row>
    <row r="33" spans="1:3" ht="26.25" customHeight="1" x14ac:dyDescent="0.25">
      <c r="A33" s="32" t="s">
        <v>28</v>
      </c>
      <c r="B33" s="18">
        <v>17676000</v>
      </c>
    </row>
    <row r="34" spans="1:3" ht="26.25" customHeight="1" x14ac:dyDescent="0.25">
      <c r="A34" s="32" t="s">
        <v>29</v>
      </c>
      <c r="B34" s="18">
        <v>36514600</v>
      </c>
    </row>
    <row r="35" spans="1:3" ht="26.25" customHeight="1" x14ac:dyDescent="0.25">
      <c r="A35" s="32" t="s">
        <v>30</v>
      </c>
      <c r="B35" s="18">
        <v>7902000</v>
      </c>
    </row>
    <row r="36" spans="1:3" ht="34.5" customHeight="1" x14ac:dyDescent="0.3">
      <c r="A36" s="26" t="s">
        <v>31</v>
      </c>
      <c r="B36" s="20">
        <f>SUM(B27:B35)</f>
        <v>573507345</v>
      </c>
      <c r="C36" s="33"/>
    </row>
    <row r="37" spans="1:3" ht="27.75" customHeight="1" x14ac:dyDescent="0.3">
      <c r="A37" s="34" t="s">
        <v>32</v>
      </c>
      <c r="B37" s="35">
        <f>B38+B39</f>
        <v>28744040</v>
      </c>
    </row>
    <row r="38" spans="1:3" ht="30" customHeight="1" x14ac:dyDescent="0.25">
      <c r="A38" s="32" t="s">
        <v>33</v>
      </c>
      <c r="B38" s="36">
        <v>12622000</v>
      </c>
    </row>
    <row r="39" spans="1:3" ht="30" customHeight="1" x14ac:dyDescent="0.2">
      <c r="A39" s="32" t="s">
        <v>34</v>
      </c>
      <c r="B39" s="37">
        <v>16122040</v>
      </c>
    </row>
    <row r="40" spans="1:3" ht="30" customHeight="1" x14ac:dyDescent="0.2">
      <c r="A40" s="38" t="s">
        <v>35</v>
      </c>
      <c r="B40" s="39">
        <v>1309600</v>
      </c>
    </row>
    <row r="41" spans="1:3" ht="30" customHeight="1" x14ac:dyDescent="0.2">
      <c r="A41" s="38" t="s">
        <v>36</v>
      </c>
      <c r="B41" s="39">
        <f>4545780</f>
        <v>4545780</v>
      </c>
    </row>
    <row r="42" spans="1:3" ht="30" customHeight="1" x14ac:dyDescent="0.2">
      <c r="A42" s="38" t="s">
        <v>37</v>
      </c>
      <c r="B42" s="39">
        <f>4848800+945516+203748</f>
        <v>5998064</v>
      </c>
    </row>
    <row r="43" spans="1:3" ht="30" customHeight="1" x14ac:dyDescent="0.2">
      <c r="A43" s="32" t="s">
        <v>38</v>
      </c>
      <c r="B43" s="37">
        <f>56020415+715086</f>
        <v>56735501</v>
      </c>
    </row>
    <row r="44" spans="1:3" ht="30" customHeight="1" x14ac:dyDescent="0.2">
      <c r="A44" s="40" t="s">
        <v>39</v>
      </c>
      <c r="B44" s="41">
        <v>94274</v>
      </c>
    </row>
    <row r="45" spans="1:3" ht="31.5" customHeight="1" x14ac:dyDescent="0.2">
      <c r="A45" s="42" t="s">
        <v>40</v>
      </c>
      <c r="B45" s="43">
        <f>5914790</f>
        <v>5914790</v>
      </c>
    </row>
    <row r="46" spans="1:3" ht="31.5" customHeight="1" x14ac:dyDescent="0.2">
      <c r="A46" s="44" t="s">
        <v>41</v>
      </c>
      <c r="B46" s="45">
        <v>7776398</v>
      </c>
    </row>
    <row r="47" spans="1:3" ht="31.5" customHeight="1" thickBot="1" x14ac:dyDescent="0.25">
      <c r="A47" s="46" t="s">
        <v>42</v>
      </c>
      <c r="B47" s="47">
        <v>1398336</v>
      </c>
    </row>
    <row r="48" spans="1:3" ht="19.5" thickBot="1" x14ac:dyDescent="0.35">
      <c r="A48" s="48" t="s">
        <v>43</v>
      </c>
      <c r="B48" s="49">
        <f>SUM(B37+B36+B26+B21+B41+B42+B43+B45)+B46+B44+B40+B47</f>
        <v>1139349353</v>
      </c>
    </row>
  </sheetData>
  <mergeCells count="4">
    <mergeCell ref="A1:B1"/>
    <mergeCell ref="A3:B3"/>
    <mergeCell ref="A5:A7"/>
    <mergeCell ref="B5:B7"/>
  </mergeCells>
  <printOptions horizontalCentered="1"/>
  <pageMargins left="0.39" right="0.39370078740157483" top="0.47244094488188981" bottom="0.64" header="0.31496062992125984" footer="0.35433070866141736"/>
  <pageSetup paperSize="9" scale="52" orientation="portrait" r:id="rId1"/>
  <headerFooter alignWithMargins="0">
    <oddHeader>&amp;R30. sz. tájékoztató tábla a 17/2018.(VII.27.)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2018-07-26T13:38:53Z</dcterms:created>
  <dcterms:modified xsi:type="dcterms:W3CDTF">2018-07-26T13:38:54Z</dcterms:modified>
</cp:coreProperties>
</file>