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Munka1" sheetId="1" r:id="rId1"/>
    <sheet name="FELHALMOZÁS 2015" sheetId="2" r:id="rId2"/>
    <sheet name="K336" sheetId="3" r:id="rId3"/>
  </sheets>
  <calcPr calcId="145621"/>
</workbook>
</file>

<file path=xl/calcChain.xml><?xml version="1.0" encoding="utf-8"?>
<calcChain xmlns="http://schemas.openxmlformats.org/spreadsheetml/2006/main">
  <c r="E16" i="2" l="1"/>
  <c r="D16" i="2"/>
  <c r="C16" i="2"/>
  <c r="E18" i="2"/>
  <c r="D21" i="2" l="1"/>
  <c r="C21" i="2"/>
  <c r="E9" i="2"/>
  <c r="D6" i="2" l="1"/>
  <c r="D5" i="2" s="1"/>
  <c r="C6" i="2"/>
  <c r="C5" i="2" s="1"/>
  <c r="E10" i="2"/>
  <c r="E19" i="3" l="1"/>
  <c r="D14" i="3"/>
  <c r="D10" i="3"/>
  <c r="C10" i="3"/>
  <c r="C14" i="3"/>
  <c r="E17" i="3"/>
  <c r="E16" i="3"/>
  <c r="E15" i="3"/>
  <c r="E14" i="3" s="1"/>
  <c r="E13" i="3"/>
  <c r="E12" i="3"/>
  <c r="E10" i="3" s="1"/>
  <c r="E11" i="3"/>
  <c r="D5" i="3"/>
  <c r="C5" i="3"/>
  <c r="E9" i="3"/>
  <c r="E8" i="3"/>
  <c r="E7" i="3"/>
  <c r="E6" i="3"/>
  <c r="E5" i="3" s="1"/>
  <c r="E15" i="2" l="1"/>
  <c r="E14" i="2"/>
  <c r="E25" i="2"/>
  <c r="E24" i="2"/>
  <c r="D25" i="2"/>
  <c r="D26" i="2" s="1"/>
  <c r="C25" i="2"/>
  <c r="C26" i="2" s="1"/>
  <c r="E20" i="2" l="1"/>
  <c r="E17" i="2"/>
  <c r="E13" i="2"/>
  <c r="E12" i="2"/>
  <c r="E11" i="2"/>
  <c r="E8" i="2"/>
  <c r="E7" i="2"/>
  <c r="E6" i="2" s="1"/>
  <c r="E5" i="2" l="1"/>
  <c r="E21" i="2" l="1"/>
  <c r="E26" i="2" s="1"/>
</calcChain>
</file>

<file path=xl/sharedStrings.xml><?xml version="1.0" encoding="utf-8"?>
<sst xmlns="http://schemas.openxmlformats.org/spreadsheetml/2006/main" count="168" uniqueCount="149">
  <si>
    <t xml:space="preserve">Törvény szerinti illetmények </t>
  </si>
  <si>
    <t>K1101</t>
  </si>
  <si>
    <t>Helyettesítés, túlóra</t>
  </si>
  <si>
    <t>K1104</t>
  </si>
  <si>
    <t>Normatív jutalmak</t>
  </si>
  <si>
    <t>Céljutttaás</t>
  </si>
  <si>
    <t>végkielégítés</t>
  </si>
  <si>
    <t>jubileumi jutatlom</t>
  </si>
  <si>
    <t xml:space="preserve"> Béren kívüli juttatás</t>
  </si>
  <si>
    <t>Ruházati költségtérítés</t>
  </si>
  <si>
    <t>Közlekedési költségtérítés</t>
  </si>
  <si>
    <t>Egyéb költségtérítések</t>
  </si>
  <si>
    <t>Lakhatási támogatások</t>
  </si>
  <si>
    <t>Munkavégzése irányuló egyéb jogv.</t>
  </si>
  <si>
    <t>Egyéb külső személyi juttatás</t>
  </si>
  <si>
    <t>Foglalkoztatottak személyi juttatása (1+…+12)</t>
  </si>
  <si>
    <t>Szociális támogatások</t>
  </si>
  <si>
    <t>ebből egészségügyi hj.</t>
  </si>
  <si>
    <t>ebből munkáltatót tehelő szja (pl. cafetéria)</t>
  </si>
  <si>
    <t>Munkaadót terhelő járulékok (18+..+20)</t>
  </si>
  <si>
    <t>Külső személyi juttatások (14 +15)</t>
  </si>
  <si>
    <t>ROVAT MEGNEVEZÉSE</t>
  </si>
  <si>
    <t>Sor</t>
  </si>
  <si>
    <t xml:space="preserve">Szakmai anyagok beszerzése </t>
  </si>
  <si>
    <t>Üzemeltetési anyagok</t>
  </si>
  <si>
    <t>Árubeszerzés</t>
  </si>
  <si>
    <t>Készletbeszerzés (21+…+23)</t>
  </si>
  <si>
    <t>ebből szoc. hj. Adó</t>
  </si>
  <si>
    <t>Informatikai szolgáltatások</t>
  </si>
  <si>
    <t>Egyéb kommunik. Szolgáltatások</t>
  </si>
  <si>
    <t>Kommunikációs szolgáltatások (25+26)</t>
  </si>
  <si>
    <t>Közüzemi díjak</t>
  </si>
  <si>
    <t>Vásárolt élelmezés</t>
  </si>
  <si>
    <t>Bérleti és lízing díjak</t>
  </si>
  <si>
    <t>Közvetített szolgáltatás</t>
  </si>
  <si>
    <t>Szolgáltatások (28+…+31)</t>
  </si>
  <si>
    <t>Szakmai tevékenységet segítő szolgáltatás</t>
  </si>
  <si>
    <t>Egyéb szolgáltatás</t>
  </si>
  <si>
    <t>Reklámkiadások</t>
  </si>
  <si>
    <t>Kiküldetés, reklám )36+37)</t>
  </si>
  <si>
    <t>Működési célú előzetes áfa</t>
  </si>
  <si>
    <t>Kamatkiadások</t>
  </si>
  <si>
    <t>egyéb dologi</t>
  </si>
  <si>
    <t>Különféle befizetések és dologi kiadások (39+..+42)</t>
  </si>
  <si>
    <t>Dologi kiadások (24+27+35+38+43)</t>
  </si>
  <si>
    <t>Beruházások</t>
  </si>
  <si>
    <t>ebből egyéb tárgyi eszköz</t>
  </si>
  <si>
    <t>ebből informatikai eszköz</t>
  </si>
  <si>
    <t>K64</t>
  </si>
  <si>
    <t>K63</t>
  </si>
  <si>
    <t>K1102</t>
  </si>
  <si>
    <t>K1103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</si>
  <si>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</si>
  <si>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</si>
  <si>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</si>
  <si>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</si>
  <si>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</si>
  <si>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</si>
  <si>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</si>
  <si>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</si>
  <si>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</t>
  </si>
  <si>
    <t>K122</t>
  </si>
  <si>
    <t>K123</t>
  </si>
  <si>
    <t>K12</t>
  </si>
  <si>
    <t>K1</t>
  </si>
  <si>
    <t>SZEMÉLYI JUTTATÁSOK</t>
  </si>
  <si>
    <t>K311</t>
  </si>
  <si>
    <t>K312</t>
  </si>
  <si>
    <t>K313</t>
  </si>
  <si>
    <t>K31</t>
  </si>
  <si>
    <t>ebből: villamoisenergia</t>
  </si>
  <si>
    <t>ebből: gázenergia</t>
  </si>
  <si>
    <t>ebből: víz- és csatornadíj</t>
  </si>
  <si>
    <t>Karbantartás, kisjavítás</t>
  </si>
  <si>
    <t>immat.jav, tárgyi eszköz bérleti díja</t>
  </si>
  <si>
    <t>tárgyi eszközök karbantartása</t>
  </si>
  <si>
    <t>ebből államháztartáson belül</t>
  </si>
  <si>
    <t>Kiküldetési kiadások</t>
  </si>
  <si>
    <t>Egyéb pénzügyi művelet kiadásai</t>
  </si>
  <si>
    <t>postaköltség,pénzügyi szolgáltatás mosás vegytizstítás,takarítás</t>
  </si>
  <si>
    <t>Ellátottak juttatásai</t>
  </si>
  <si>
    <t xml:space="preserve">BERUHÁZÁS </t>
  </si>
  <si>
    <t>rovat/cofog</t>
  </si>
  <si>
    <t>áfa</t>
  </si>
  <si>
    <t>összesen</t>
  </si>
  <si>
    <t>2.Urnafal építése</t>
  </si>
  <si>
    <t>nettó (Ft)</t>
  </si>
  <si>
    <t>3.Buszöböl kialakítás (építés, helyszíni összeszerelés)</t>
  </si>
  <si>
    <t>4. Egészségház építése</t>
  </si>
  <si>
    <t>1.Területvásárlás</t>
  </si>
  <si>
    <t>rovat /  cofog</t>
  </si>
  <si>
    <t>KIADÁS</t>
  </si>
  <si>
    <t>INGATLANOK LÉTESÍTÉSE</t>
  </si>
  <si>
    <t>INFORMATIKAI ESZKÖZÖK BESZERZÉSE</t>
  </si>
  <si>
    <t>1. Számítógép beszerzése képviselőknek</t>
  </si>
  <si>
    <t>EGYÉB TÁRGYI ESZKÖZ BESZERZÉSE</t>
  </si>
  <si>
    <t>1. Kamerarendszer</t>
  </si>
  <si>
    <t>MEGJEGYZÉS</t>
  </si>
  <si>
    <t>FELÚJÍTÁS</t>
  </si>
  <si>
    <t>INGATLANOK FELÚJÍTÁSA</t>
  </si>
  <si>
    <t>0571/013350</t>
  </si>
  <si>
    <t xml:space="preserve"> - 0218/21 hrsz</t>
  </si>
  <si>
    <t xml:space="preserve"> - Kenderes utca nyomvonalának kialakítása</t>
  </si>
  <si>
    <t xml:space="preserve"> - 3224/1(825)hrsz (Náder-féle)</t>
  </si>
  <si>
    <t xml:space="preserve"> - Kenderes utca  telekrendezés</t>
  </si>
  <si>
    <t>5. FALUHÁZ bővítése</t>
  </si>
  <si>
    <t xml:space="preserve">6. Kölcsey  utca építése </t>
  </si>
  <si>
    <t xml:space="preserve">1. Kiss János u. árok felújítás </t>
  </si>
  <si>
    <t xml:space="preserve">BERUHÁZÁS ÖSSZESEN </t>
  </si>
  <si>
    <t>FELÚJÍTÁS ÖSSZESEN</t>
  </si>
  <si>
    <t xml:space="preserve">összesen </t>
  </si>
  <si>
    <t xml:space="preserve">MEGJEGYZÉS </t>
  </si>
  <si>
    <t>TERVEZÉSI DÍJAK</t>
  </si>
  <si>
    <t>Szakmai tevékenységet segítő szolgáltatások a 013350 COFOG-on</t>
  </si>
  <si>
    <t>rovat</t>
  </si>
  <si>
    <t>K336</t>
  </si>
  <si>
    <t xml:space="preserve"> - Egészségház áttervezése</t>
  </si>
  <si>
    <t xml:space="preserve"> - Vízkárelhárítási terv </t>
  </si>
  <si>
    <t xml:space="preserve"> - Rajka-Németjárfalú közötti út </t>
  </si>
  <si>
    <t xml:space="preserve"> - Óvodafejlesztési tanulmány</t>
  </si>
  <si>
    <t>TELEKALAKÍTÁS</t>
  </si>
  <si>
    <t xml:space="preserve"> - Béke utca telekalakítás </t>
  </si>
  <si>
    <t xml:space="preserve"> - Kenderes utca telekalakítás </t>
  </si>
  <si>
    <t xml:space="preserve">HATÓSÁGI, ELJÁRÁSI DÍJAK </t>
  </si>
  <si>
    <t xml:space="preserve"> - Víztorony u. ideiglenes forgalomkorlátozás</t>
  </si>
  <si>
    <t xml:space="preserve"> - Értékbecslés földcseréhez (0224-3516 hrsz; 0218/4-0225/1-0215/5 hrsz Buszöböl kilalkításhoz kapcs)</t>
  </si>
  <si>
    <t>Belterületbe vonás (0214/4)</t>
  </si>
  <si>
    <t>ÜGYVÉDI DÍJAK</t>
  </si>
  <si>
    <t>mentes</t>
  </si>
  <si>
    <t>nettó(Ft)</t>
  </si>
  <si>
    <t xml:space="preserve"> - Utcanévtáblák a Víztorony utcában</t>
  </si>
  <si>
    <t>Üzemeltetési anyagok beszerzése 045160 COFOG-on</t>
  </si>
  <si>
    <t>DOLOGI KIADÁSOK A FEJLESZTÉSEKHEZ KAPCSOLÓDÓAN 2015</t>
  </si>
  <si>
    <t xml:space="preserve"> </t>
  </si>
  <si>
    <t>2015 évi ktgvetési tv. II.3.c) 20 000 000 felh.célú támogatás+ áfa önrész</t>
  </si>
  <si>
    <t>2015 évi ktgvetési tv. II.3.c) 24 000 000 felh. célú támogatás + áfa önrész</t>
  </si>
  <si>
    <t>24 200 000 saját erő+217 800 000 hitel</t>
  </si>
  <si>
    <t>0218/4,0225/1,0218/5 hrsz ingatlanok csere ügylet/fizetendő áfa</t>
  </si>
  <si>
    <t>pályázati támogatá 2 426 000 pénzmaradványban+önerő 655 000,-</t>
  </si>
  <si>
    <t>0562/013350</t>
  </si>
  <si>
    <t>0562/044320</t>
  </si>
  <si>
    <t>0562/045120</t>
  </si>
  <si>
    <t>0562/031030</t>
  </si>
  <si>
    <t>0562/011130</t>
  </si>
  <si>
    <t>BERUHÁZÁS-FELÚJÍTÁS ÖSSZESEN</t>
  </si>
  <si>
    <t>ingatlanértékesítés bev.( készpénz nélküli forg.)</t>
  </si>
  <si>
    <t>0562/013320</t>
  </si>
  <si>
    <t>2. Informatikai eszköz (Közös Hivatal)</t>
  </si>
  <si>
    <r>
      <rPr>
        <i/>
        <sz val="11"/>
        <color theme="1"/>
        <rFont val="Calibri"/>
        <family val="2"/>
        <charset val="238"/>
        <scheme val="minor"/>
      </rPr>
      <t xml:space="preserve">6. számú melléklet a 2015 évi költségvetési rendelethez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RAJKA KÖZSÉG ÖNKORMÁNYZATA BERUHÁZÁS - FELÚJÍTÁS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</si>
</sst>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7" xfId="0" applyBorder="1"/>
    <xf numFmtId="3" fontId="5" fillId="0" borderId="1" xfId="0" applyNumberFormat="1" applyFont="1" applyBorder="1"/>
    <xf numFmtId="3" fontId="5" fillId="3" borderId="1" xfId="0" applyNumberFormat="1" applyFont="1" applyFill="1" applyBorder="1"/>
    <xf numFmtId="0" fontId="5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9" xfId="0" applyNumberFormat="1" applyFont="1" applyFill="1" applyBorder="1"/>
    <xf numFmtId="3" fontId="0" fillId="0" borderId="12" xfId="0" applyNumberFormat="1" applyBorder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6" fillId="0" borderId="4" xfId="0" applyFont="1" applyBorder="1"/>
    <xf numFmtId="3" fontId="0" fillId="0" borderId="0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6" fillId="0" borderId="4" xfId="0" applyFont="1" applyBorder="1" applyAlignment="1">
      <alignment wrapText="1"/>
    </xf>
    <xf numFmtId="1" fontId="0" fillId="0" borderId="25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1" fontId="0" fillId="0" borderId="7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0" fontId="5" fillId="5" borderId="1" xfId="0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0" fontId="6" fillId="0" borderId="15" xfId="0" applyFont="1" applyBorder="1"/>
    <xf numFmtId="0" fontId="0" fillId="0" borderId="14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6" fillId="0" borderId="21" xfId="0" applyFont="1" applyBorder="1"/>
    <xf numFmtId="0" fontId="0" fillId="0" borderId="20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3" fontId="5" fillId="5" borderId="1" xfId="0" applyNumberFormat="1" applyFon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0" fillId="0" borderId="15" xfId="0" applyBorder="1"/>
    <xf numFmtId="1" fontId="0" fillId="0" borderId="26" xfId="0" applyNumberFormat="1" applyBorder="1" applyAlignment="1">
      <alignment horizontal="center"/>
    </xf>
    <xf numFmtId="0" fontId="0" fillId="0" borderId="28" xfId="0" applyBorder="1"/>
    <xf numFmtId="0" fontId="0" fillId="0" borderId="29" xfId="0" applyBorder="1"/>
    <xf numFmtId="3" fontId="0" fillId="0" borderId="30" xfId="0" applyNumberFormat="1" applyBorder="1"/>
    <xf numFmtId="3" fontId="0" fillId="0" borderId="29" xfId="0" applyNumberFormat="1" applyBorder="1"/>
    <xf numFmtId="1" fontId="0" fillId="0" borderId="31" xfId="0" applyNumberFormat="1" applyBorder="1"/>
    <xf numFmtId="0" fontId="0" fillId="0" borderId="18" xfId="0" applyBorder="1"/>
    <xf numFmtId="3" fontId="0" fillId="0" borderId="19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3" fontId="4" fillId="0" borderId="13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13" xfId="0" applyFont="1" applyBorder="1"/>
    <xf numFmtId="3" fontId="4" fillId="0" borderId="14" xfId="0" applyNumberFormat="1" applyFont="1" applyBorder="1"/>
    <xf numFmtId="3" fontId="4" fillId="0" borderId="16" xfId="0" applyNumberFormat="1" applyFont="1" applyBorder="1"/>
    <xf numFmtId="0" fontId="4" fillId="0" borderId="14" xfId="0" applyFont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0" fontId="4" fillId="0" borderId="17" xfId="0" applyFont="1" applyBorder="1"/>
    <xf numFmtId="3" fontId="4" fillId="0" borderId="14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1" xfId="0" applyFont="1" applyFill="1" applyBorder="1"/>
    <xf numFmtId="0" fontId="4" fillId="0" borderId="10" xfId="0" applyFont="1" applyBorder="1"/>
    <xf numFmtId="3" fontId="4" fillId="0" borderId="11" xfId="0" applyNumberFormat="1" applyFont="1" applyBorder="1"/>
    <xf numFmtId="3" fontId="4" fillId="0" borderId="2" xfId="0" applyNumberFormat="1" applyFont="1" applyBorder="1"/>
    <xf numFmtId="0" fontId="4" fillId="0" borderId="3" xfId="0" applyFont="1" applyBorder="1"/>
    <xf numFmtId="3" fontId="5" fillId="0" borderId="9" xfId="0" applyNumberFormat="1" applyFont="1" applyBorder="1"/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3" fontId="4" fillId="2" borderId="13" xfId="0" applyNumberFormat="1" applyFont="1" applyFill="1" applyBorder="1"/>
    <xf numFmtId="3" fontId="5" fillId="6" borderId="1" xfId="0" applyNumberFormat="1" applyFont="1" applyFill="1" applyBorder="1"/>
    <xf numFmtId="0" fontId="4" fillId="6" borderId="1" xfId="0" applyFont="1" applyFill="1" applyBorder="1"/>
    <xf numFmtId="0" fontId="4" fillId="7" borderId="1" xfId="0" applyFont="1" applyFill="1" applyBorder="1" applyAlignment="1">
      <alignment wrapText="1"/>
    </xf>
    <xf numFmtId="3" fontId="5" fillId="7" borderId="1" xfId="0" applyNumberFormat="1" applyFont="1" applyFill="1" applyBorder="1"/>
    <xf numFmtId="0" fontId="4" fillId="7" borderId="1" xfId="0" applyFont="1" applyFill="1" applyBorder="1"/>
    <xf numFmtId="0" fontId="4" fillId="2" borderId="13" xfId="0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3" fontId="4" fillId="2" borderId="17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3" fontId="4" fillId="2" borderId="20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5" fillId="8" borderId="11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6" fillId="8" borderId="15" xfId="0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15" xfId="0" applyFont="1" applyFill="1" applyBorder="1" applyAlignment="1">
      <alignment vertical="center" wrapText="1"/>
    </xf>
    <xf numFmtId="0" fontId="5" fillId="8" borderId="15" xfId="0" applyFont="1" applyFill="1" applyBorder="1" applyAlignment="1">
      <alignment vertical="center"/>
    </xf>
    <xf numFmtId="0" fontId="5" fillId="8" borderId="18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/>
    <xf numFmtId="0" fontId="2" fillId="2" borderId="1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70"/>
  <sheetViews>
    <sheetView workbookViewId="0">
      <selection activeCell="H56" sqref="H56"/>
    </sheetView>
  </sheetViews>
  <sheetFormatPr defaultRowHeight="15" x14ac:dyDescent="0.25"/>
  <cols>
    <col min="1" max="1" width="4.140625" style="4" customWidth="1"/>
    <col min="2" max="2" width="32" customWidth="1"/>
    <col min="3" max="3" width="9.140625" style="4"/>
  </cols>
  <sheetData>
    <row r="4" spans="1:3" x14ac:dyDescent="0.25">
      <c r="A4" s="6" t="s">
        <v>22</v>
      </c>
      <c r="B4" s="3" t="s">
        <v>21</v>
      </c>
    </row>
    <row r="5" spans="1:3" x14ac:dyDescent="0.25">
      <c r="A5" s="4">
        <v>1</v>
      </c>
      <c r="B5" t="s">
        <v>0</v>
      </c>
      <c r="C5" s="4" t="s">
        <v>1</v>
      </c>
    </row>
    <row r="6" spans="1:3" x14ac:dyDescent="0.25">
      <c r="A6" s="4">
        <v>2</v>
      </c>
      <c r="B6" t="s">
        <v>4</v>
      </c>
      <c r="C6" s="4" t="s">
        <v>50</v>
      </c>
    </row>
    <row r="7" spans="1:3" x14ac:dyDescent="0.25">
      <c r="A7" s="4">
        <v>3</v>
      </c>
      <c r="B7" t="s">
        <v>5</v>
      </c>
      <c r="C7" s="4" t="s">
        <v>51</v>
      </c>
    </row>
    <row r="8" spans="1:3" x14ac:dyDescent="0.25">
      <c r="A8" s="4">
        <v>4</v>
      </c>
      <c r="B8" t="s">
        <v>2</v>
      </c>
      <c r="C8" s="4" t="s">
        <v>3</v>
      </c>
    </row>
    <row r="9" spans="1:3" x14ac:dyDescent="0.25">
      <c r="A9" s="4">
        <v>5</v>
      </c>
      <c r="B9" t="s">
        <v>6</v>
      </c>
      <c r="C9" s="4" t="s">
        <v>52</v>
      </c>
    </row>
    <row r="10" spans="1:3" x14ac:dyDescent="0.25">
      <c r="A10" s="4">
        <v>6</v>
      </c>
      <c r="B10" t="s">
        <v>7</v>
      </c>
      <c r="C10" s="4" t="s">
        <v>53</v>
      </c>
    </row>
    <row r="11" spans="1:3" x14ac:dyDescent="0.25">
      <c r="A11" s="4">
        <v>7</v>
      </c>
      <c r="B11" t="s">
        <v>8</v>
      </c>
      <c r="C11" s="4" t="s">
        <v>54</v>
      </c>
    </row>
    <row r="12" spans="1:3" x14ac:dyDescent="0.25">
      <c r="A12" s="4">
        <v>8</v>
      </c>
      <c r="B12" t="s">
        <v>9</v>
      </c>
      <c r="C12" s="4" t="s">
        <v>55</v>
      </c>
    </row>
    <row r="13" spans="1:3" x14ac:dyDescent="0.25">
      <c r="A13" s="4">
        <v>9</v>
      </c>
      <c r="B13" t="s">
        <v>10</v>
      </c>
      <c r="C13" s="4" t="s">
        <v>56</v>
      </c>
    </row>
    <row r="14" spans="1:3" x14ac:dyDescent="0.25">
      <c r="A14" s="4">
        <v>10</v>
      </c>
      <c r="B14" t="s">
        <v>11</v>
      </c>
      <c r="C14" s="4" t="s">
        <v>57</v>
      </c>
    </row>
    <row r="15" spans="1:3" x14ac:dyDescent="0.25">
      <c r="A15" s="4">
        <v>11</v>
      </c>
      <c r="B15" t="s">
        <v>12</v>
      </c>
      <c r="C15" s="4" t="s">
        <v>58</v>
      </c>
    </row>
    <row r="16" spans="1:3" x14ac:dyDescent="0.25">
      <c r="A16" s="4">
        <v>12</v>
      </c>
      <c r="B16" t="s">
        <v>16</v>
      </c>
      <c r="C16" s="4" t="s">
        <v>59</v>
      </c>
    </row>
    <row r="17" spans="1:3" ht="30" x14ac:dyDescent="0.25">
      <c r="A17" s="7">
        <v>13</v>
      </c>
      <c r="B17" s="2" t="s">
        <v>15</v>
      </c>
      <c r="C17" s="5" t="s">
        <v>60</v>
      </c>
    </row>
    <row r="18" spans="1:3" x14ac:dyDescent="0.25">
      <c r="A18" s="4">
        <v>14</v>
      </c>
      <c r="B18" t="s">
        <v>13</v>
      </c>
      <c r="C18" s="4" t="s">
        <v>61</v>
      </c>
    </row>
    <row r="19" spans="1:3" x14ac:dyDescent="0.25">
      <c r="A19" s="4">
        <v>15</v>
      </c>
      <c r="B19" t="s">
        <v>14</v>
      </c>
      <c r="C19" s="4" t="s">
        <v>62</v>
      </c>
    </row>
    <row r="20" spans="1:3" x14ac:dyDescent="0.25">
      <c r="A20" s="4">
        <v>16</v>
      </c>
      <c r="B20" s="3" t="s">
        <v>20</v>
      </c>
      <c r="C20" s="4" t="s">
        <v>63</v>
      </c>
    </row>
    <row r="21" spans="1:3" x14ac:dyDescent="0.25">
      <c r="A21" s="4">
        <v>17</v>
      </c>
      <c r="B21" s="3" t="s">
        <v>65</v>
      </c>
      <c r="C21" s="4" t="s">
        <v>64</v>
      </c>
    </row>
    <row r="22" spans="1:3" x14ac:dyDescent="0.25">
      <c r="A22" s="4">
        <v>18</v>
      </c>
      <c r="B22" s="3" t="s">
        <v>19</v>
      </c>
      <c r="C22" s="4" t="s">
        <v>61</v>
      </c>
    </row>
    <row r="23" spans="1:3" x14ac:dyDescent="0.25">
      <c r="A23" s="4">
        <v>19</v>
      </c>
      <c r="B23" t="s">
        <v>27</v>
      </c>
    </row>
    <row r="24" spans="1:3" x14ac:dyDescent="0.25">
      <c r="A24" s="4">
        <v>20</v>
      </c>
      <c r="B24" t="s">
        <v>17</v>
      </c>
    </row>
    <row r="25" spans="1:3" ht="30" x14ac:dyDescent="0.25">
      <c r="A25" s="4">
        <v>21</v>
      </c>
      <c r="B25" s="1" t="s">
        <v>18</v>
      </c>
    </row>
    <row r="26" spans="1:3" x14ac:dyDescent="0.25">
      <c r="A26" s="4">
        <v>22</v>
      </c>
      <c r="B26" t="s">
        <v>23</v>
      </c>
      <c r="C26" s="4" t="s">
        <v>66</v>
      </c>
    </row>
    <row r="27" spans="1:3" x14ac:dyDescent="0.25">
      <c r="A27" s="4">
        <v>23</v>
      </c>
      <c r="B27" t="s">
        <v>24</v>
      </c>
      <c r="C27" s="4" t="s">
        <v>67</v>
      </c>
    </row>
    <row r="28" spans="1:3" x14ac:dyDescent="0.25">
      <c r="A28" s="4">
        <v>24</v>
      </c>
      <c r="B28" t="s">
        <v>25</v>
      </c>
      <c r="C28" s="4" t="s">
        <v>68</v>
      </c>
    </row>
    <row r="29" spans="1:3" x14ac:dyDescent="0.25">
      <c r="A29" s="6">
        <v>25</v>
      </c>
      <c r="B29" s="3" t="s">
        <v>26</v>
      </c>
      <c r="C29" s="4" t="s">
        <v>69</v>
      </c>
    </row>
    <row r="30" spans="1:3" x14ac:dyDescent="0.25">
      <c r="A30" s="4">
        <v>26</v>
      </c>
      <c r="B30" t="s">
        <v>28</v>
      </c>
    </row>
    <row r="31" spans="1:3" x14ac:dyDescent="0.25">
      <c r="A31" s="4">
        <v>27</v>
      </c>
      <c r="B31" t="s">
        <v>29</v>
      </c>
    </row>
    <row r="32" spans="1:3" ht="30" x14ac:dyDescent="0.25">
      <c r="A32" s="5">
        <v>28</v>
      </c>
      <c r="B32" s="2" t="s">
        <v>30</v>
      </c>
    </row>
    <row r="33" spans="1:2" x14ac:dyDescent="0.25">
      <c r="A33" s="4">
        <v>29</v>
      </c>
      <c r="B33" t="s">
        <v>31</v>
      </c>
    </row>
    <row r="34" spans="1:2" x14ac:dyDescent="0.25">
      <c r="B34" s="8" t="s">
        <v>70</v>
      </c>
    </row>
    <row r="35" spans="1:2" x14ac:dyDescent="0.25">
      <c r="B35" s="8" t="s">
        <v>71</v>
      </c>
    </row>
    <row r="36" spans="1:2" x14ac:dyDescent="0.25">
      <c r="B36" s="8" t="s">
        <v>72</v>
      </c>
    </row>
    <row r="37" spans="1:2" x14ac:dyDescent="0.25">
      <c r="A37" s="4">
        <v>30</v>
      </c>
      <c r="B37" t="s">
        <v>32</v>
      </c>
    </row>
    <row r="38" spans="1:2" x14ac:dyDescent="0.25">
      <c r="A38" s="4">
        <v>31</v>
      </c>
      <c r="B38" t="s">
        <v>33</v>
      </c>
    </row>
    <row r="39" spans="1:2" x14ac:dyDescent="0.25">
      <c r="B39" s="8" t="s">
        <v>74</v>
      </c>
    </row>
    <row r="40" spans="1:2" x14ac:dyDescent="0.25">
      <c r="A40" s="4">
        <v>32</v>
      </c>
      <c r="B40" t="s">
        <v>73</v>
      </c>
    </row>
    <row r="41" spans="1:2" x14ac:dyDescent="0.25">
      <c r="B41" s="8" t="s">
        <v>75</v>
      </c>
    </row>
    <row r="42" spans="1:2" x14ac:dyDescent="0.25">
      <c r="A42" s="4">
        <v>33</v>
      </c>
      <c r="B42" t="s">
        <v>34</v>
      </c>
    </row>
    <row r="43" spans="1:2" x14ac:dyDescent="0.25">
      <c r="B43" s="8" t="s">
        <v>76</v>
      </c>
    </row>
    <row r="44" spans="1:2" x14ac:dyDescent="0.25">
      <c r="A44" s="4">
        <v>34</v>
      </c>
      <c r="B44" t="s">
        <v>36</v>
      </c>
    </row>
    <row r="45" spans="1:2" x14ac:dyDescent="0.25">
      <c r="A45" s="4">
        <v>35</v>
      </c>
      <c r="B45" t="s">
        <v>37</v>
      </c>
    </row>
    <row r="46" spans="1:2" ht="45" x14ac:dyDescent="0.25">
      <c r="B46" s="9" t="s">
        <v>79</v>
      </c>
    </row>
    <row r="47" spans="1:2" x14ac:dyDescent="0.25">
      <c r="A47" s="6">
        <v>36</v>
      </c>
      <c r="B47" s="3" t="s">
        <v>35</v>
      </c>
    </row>
    <row r="48" spans="1:2" x14ac:dyDescent="0.25">
      <c r="A48" s="4">
        <v>37</v>
      </c>
      <c r="B48" t="s">
        <v>77</v>
      </c>
    </row>
    <row r="49" spans="1:3" x14ac:dyDescent="0.25">
      <c r="A49" s="4">
        <v>38</v>
      </c>
      <c r="B49" t="s">
        <v>38</v>
      </c>
    </row>
    <row r="50" spans="1:3" x14ac:dyDescent="0.25">
      <c r="A50" s="6">
        <v>39</v>
      </c>
      <c r="B50" s="3" t="s">
        <v>39</v>
      </c>
    </row>
    <row r="51" spans="1:3" x14ac:dyDescent="0.25">
      <c r="A51" s="4">
        <v>40</v>
      </c>
      <c r="B51" t="s">
        <v>40</v>
      </c>
    </row>
    <row r="52" spans="1:3" x14ac:dyDescent="0.25">
      <c r="A52" s="4">
        <v>41</v>
      </c>
      <c r="B52" t="s">
        <v>41</v>
      </c>
    </row>
    <row r="53" spans="1:3" x14ac:dyDescent="0.25">
      <c r="A53" s="4">
        <v>42</v>
      </c>
      <c r="B53" t="s">
        <v>78</v>
      </c>
    </row>
    <row r="54" spans="1:3" x14ac:dyDescent="0.25">
      <c r="A54" s="4">
        <v>43</v>
      </c>
      <c r="B54" t="s">
        <v>42</v>
      </c>
    </row>
    <row r="55" spans="1:3" ht="30" x14ac:dyDescent="0.25">
      <c r="A55" s="5">
        <v>44</v>
      </c>
      <c r="B55" s="2" t="s">
        <v>43</v>
      </c>
    </row>
    <row r="56" spans="1:3" x14ac:dyDescent="0.25">
      <c r="A56" s="4">
        <v>45</v>
      </c>
      <c r="B56" s="3" t="s">
        <v>44</v>
      </c>
    </row>
    <row r="57" spans="1:3" x14ac:dyDescent="0.25">
      <c r="A57" s="4">
        <v>46</v>
      </c>
      <c r="B57" s="3" t="s">
        <v>80</v>
      </c>
    </row>
    <row r="58" spans="1:3" x14ac:dyDescent="0.25">
      <c r="A58" s="4">
        <v>47</v>
      </c>
      <c r="B58" s="3" t="s">
        <v>45</v>
      </c>
    </row>
    <row r="59" spans="1:3" x14ac:dyDescent="0.25">
      <c r="A59" s="4">
        <v>48</v>
      </c>
      <c r="B59" t="s">
        <v>47</v>
      </c>
      <c r="C59" s="4" t="s">
        <v>49</v>
      </c>
    </row>
    <row r="60" spans="1:3" x14ac:dyDescent="0.25">
      <c r="A60" s="4">
        <v>49</v>
      </c>
      <c r="B60" t="s">
        <v>46</v>
      </c>
      <c r="C60" s="4" t="s">
        <v>48</v>
      </c>
    </row>
    <row r="61" spans="1:3" x14ac:dyDescent="0.25">
      <c r="A61" s="4">
        <v>50</v>
      </c>
    </row>
    <row r="62" spans="1:3" x14ac:dyDescent="0.25">
      <c r="A62" s="4">
        <v>50</v>
      </c>
    </row>
    <row r="63" spans="1:3" x14ac:dyDescent="0.25">
      <c r="A63" s="4">
        <v>51</v>
      </c>
    </row>
    <row r="64" spans="1:3" x14ac:dyDescent="0.25">
      <c r="A64" s="4">
        <v>52</v>
      </c>
    </row>
    <row r="65" spans="1:1" x14ac:dyDescent="0.25">
      <c r="A65" s="4">
        <v>53</v>
      </c>
    </row>
    <row r="66" spans="1:1" x14ac:dyDescent="0.25">
      <c r="A66" s="4">
        <v>54</v>
      </c>
    </row>
    <row r="67" spans="1:1" x14ac:dyDescent="0.25">
      <c r="A67" s="4">
        <v>55</v>
      </c>
    </row>
    <row r="68" spans="1:1" x14ac:dyDescent="0.25">
      <c r="A68" s="4">
        <v>56</v>
      </c>
    </row>
    <row r="69" spans="1:1" x14ac:dyDescent="0.25">
      <c r="A69" s="4">
        <v>57</v>
      </c>
    </row>
    <row r="70" spans="1:1" x14ac:dyDescent="0.25">
      <c r="A70" s="4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J4" sqref="J4"/>
    </sheetView>
  </sheetViews>
  <sheetFormatPr defaultRowHeight="15" x14ac:dyDescent="0.25"/>
  <cols>
    <col min="1" max="1" width="32.140625" bestFit="1" customWidth="1"/>
    <col min="2" max="2" width="12" style="2" bestFit="1" customWidth="1"/>
    <col min="3" max="3" width="13.28515625" bestFit="1" customWidth="1"/>
    <col min="4" max="4" width="12" bestFit="1" customWidth="1"/>
    <col min="5" max="5" width="13.28515625" style="3" bestFit="1" customWidth="1"/>
    <col min="6" max="6" width="18.42578125" customWidth="1"/>
  </cols>
  <sheetData>
    <row r="1" spans="1:6" ht="27.75" customHeight="1" x14ac:dyDescent="0.25">
      <c r="A1" s="162" t="s">
        <v>148</v>
      </c>
      <c r="B1" s="162"/>
      <c r="C1" s="162"/>
      <c r="D1" s="162"/>
      <c r="E1" s="162"/>
      <c r="F1" s="162"/>
    </row>
    <row r="2" spans="1:6" ht="15.75" thickBot="1" x14ac:dyDescent="0.3">
      <c r="A2" s="3" t="s">
        <v>133</v>
      </c>
      <c r="C2" s="3"/>
    </row>
    <row r="3" spans="1:6" ht="23.25" customHeight="1" thickBot="1" x14ac:dyDescent="0.3">
      <c r="A3" s="150" t="s">
        <v>81</v>
      </c>
      <c r="B3" s="148" t="s">
        <v>91</v>
      </c>
      <c r="C3" s="148"/>
      <c r="D3" s="148"/>
      <c r="E3" s="149"/>
      <c r="F3" s="150" t="s">
        <v>97</v>
      </c>
    </row>
    <row r="4" spans="1:6" s="3" customFormat="1" ht="27.75" customHeight="1" thickBot="1" x14ac:dyDescent="0.3">
      <c r="A4" s="151"/>
      <c r="B4" s="118" t="s">
        <v>90</v>
      </c>
      <c r="C4" s="119" t="s">
        <v>86</v>
      </c>
      <c r="D4" s="120" t="s">
        <v>83</v>
      </c>
      <c r="E4" s="119" t="s">
        <v>84</v>
      </c>
      <c r="F4" s="152"/>
    </row>
    <row r="5" spans="1:6" ht="22.5" customHeight="1" thickBot="1" x14ac:dyDescent="0.3">
      <c r="A5" s="121" t="s">
        <v>92</v>
      </c>
      <c r="B5" s="98"/>
      <c r="C5" s="99">
        <f t="shared" ref="C5:D5" si="0">SUM(C15+C14+C13+C12+C11+C6)</f>
        <v>267397000</v>
      </c>
      <c r="D5" s="99">
        <f t="shared" si="0"/>
        <v>70543000</v>
      </c>
      <c r="E5" s="99">
        <f>SUM(E15+E14+E13+E12+E11+E6)</f>
        <v>337940000</v>
      </c>
      <c r="F5" s="100"/>
    </row>
    <row r="6" spans="1:6" x14ac:dyDescent="0.25">
      <c r="A6" s="123" t="s">
        <v>89</v>
      </c>
      <c r="B6" s="94" t="s">
        <v>139</v>
      </c>
      <c r="C6" s="95">
        <f t="shared" ref="C6:D6" si="1">SUM(C7:C10)</f>
        <v>16120000</v>
      </c>
      <c r="D6" s="95">
        <f t="shared" si="1"/>
        <v>2700000</v>
      </c>
      <c r="E6" s="95">
        <f>SUM(E7:E10)</f>
        <v>18820000</v>
      </c>
      <c r="F6" s="101"/>
    </row>
    <row r="7" spans="1:6" x14ac:dyDescent="0.25">
      <c r="A7" s="124" t="s">
        <v>103</v>
      </c>
      <c r="B7" s="79"/>
      <c r="C7" s="71">
        <v>360000</v>
      </c>
      <c r="D7" s="72"/>
      <c r="E7" s="71">
        <f>SUM(C7:D7)</f>
        <v>360000</v>
      </c>
      <c r="F7" s="73"/>
    </row>
    <row r="8" spans="1:6" x14ac:dyDescent="0.25">
      <c r="A8" s="125" t="s">
        <v>101</v>
      </c>
      <c r="B8" s="81"/>
      <c r="C8" s="74">
        <v>760000</v>
      </c>
      <c r="D8" s="75"/>
      <c r="E8" s="74">
        <f t="shared" ref="E8:E20" si="2">SUM(C8:D8)</f>
        <v>760000</v>
      </c>
      <c r="F8" s="76"/>
    </row>
    <row r="9" spans="1:6" ht="45" x14ac:dyDescent="0.25">
      <c r="A9" s="126" t="s">
        <v>102</v>
      </c>
      <c r="B9" s="79"/>
      <c r="C9" s="77">
        <v>5000000</v>
      </c>
      <c r="D9" s="78"/>
      <c r="E9" s="80">
        <f t="shared" si="2"/>
        <v>5000000</v>
      </c>
      <c r="F9" s="93" t="s">
        <v>145</v>
      </c>
    </row>
    <row r="10" spans="1:6" ht="45" x14ac:dyDescent="0.25">
      <c r="A10" s="126" t="s">
        <v>104</v>
      </c>
      <c r="B10" s="79"/>
      <c r="C10" s="77">
        <v>10000000</v>
      </c>
      <c r="D10" s="78">
        <v>2700000</v>
      </c>
      <c r="E10" s="77">
        <f>SUM(C10:D10)</f>
        <v>12700000</v>
      </c>
      <c r="F10" s="93" t="s">
        <v>145</v>
      </c>
    </row>
    <row r="11" spans="1:6" x14ac:dyDescent="0.25">
      <c r="A11" s="127" t="s">
        <v>85</v>
      </c>
      <c r="B11" s="145" t="s">
        <v>146</v>
      </c>
      <c r="C11" s="102">
        <v>5512000</v>
      </c>
      <c r="D11" s="103">
        <v>1488000</v>
      </c>
      <c r="E11" s="102">
        <f t="shared" si="2"/>
        <v>7000000</v>
      </c>
      <c r="F11" s="104"/>
    </row>
    <row r="12" spans="1:6" ht="75" x14ac:dyDescent="0.25">
      <c r="A12" s="128" t="s">
        <v>87</v>
      </c>
      <c r="B12" s="105" t="s">
        <v>141</v>
      </c>
      <c r="C12" s="106">
        <v>11213000</v>
      </c>
      <c r="D12" s="107">
        <v>3027000</v>
      </c>
      <c r="E12" s="106">
        <f t="shared" si="2"/>
        <v>14240000</v>
      </c>
      <c r="F12" s="105" t="s">
        <v>137</v>
      </c>
    </row>
    <row r="13" spans="1:6" ht="45.75" thickBot="1" x14ac:dyDescent="0.3">
      <c r="A13" s="129" t="s">
        <v>88</v>
      </c>
      <c r="B13" s="108" t="s">
        <v>140</v>
      </c>
      <c r="C13" s="109">
        <v>190552000</v>
      </c>
      <c r="D13" s="110">
        <v>51448000</v>
      </c>
      <c r="E13" s="109">
        <f t="shared" si="2"/>
        <v>242000000</v>
      </c>
      <c r="F13" s="108" t="s">
        <v>136</v>
      </c>
    </row>
    <row r="14" spans="1:6" ht="75.75" thickBot="1" x14ac:dyDescent="0.3">
      <c r="A14" s="130" t="s">
        <v>105</v>
      </c>
      <c r="B14" s="111" t="s">
        <v>140</v>
      </c>
      <c r="C14" s="112">
        <v>24000000</v>
      </c>
      <c r="D14" s="113">
        <v>6480000</v>
      </c>
      <c r="E14" s="112">
        <f>SUM(C14:D14)</f>
        <v>30480000</v>
      </c>
      <c r="F14" s="111" t="s">
        <v>135</v>
      </c>
    </row>
    <row r="15" spans="1:6" ht="75.75" thickBot="1" x14ac:dyDescent="0.3">
      <c r="A15" s="130" t="s">
        <v>106</v>
      </c>
      <c r="B15" s="111" t="s">
        <v>141</v>
      </c>
      <c r="C15" s="112">
        <v>20000000</v>
      </c>
      <c r="D15" s="113">
        <v>5400000</v>
      </c>
      <c r="E15" s="112">
        <f t="shared" ref="E15" si="3">SUM(C15:D15)</f>
        <v>25400000</v>
      </c>
      <c r="F15" s="111" t="s">
        <v>134</v>
      </c>
    </row>
    <row r="16" spans="1:6" ht="30.75" thickBot="1" x14ac:dyDescent="0.3">
      <c r="A16" s="131" t="s">
        <v>93</v>
      </c>
      <c r="B16" s="114"/>
      <c r="C16" s="96">
        <f>SUM(C17:C18)</f>
        <v>1303000</v>
      </c>
      <c r="D16" s="96">
        <f t="shared" ref="D16:E16" si="4">SUM(D17:D18)</f>
        <v>675000</v>
      </c>
      <c r="E16" s="96">
        <f t="shared" si="4"/>
        <v>1978000</v>
      </c>
      <c r="F16" s="97"/>
    </row>
    <row r="17" spans="1:6" ht="30" x14ac:dyDescent="0.25">
      <c r="A17" s="132" t="s">
        <v>94</v>
      </c>
      <c r="B17" s="83" t="s">
        <v>143</v>
      </c>
      <c r="C17" s="68">
        <v>713000</v>
      </c>
      <c r="D17" s="69">
        <v>489000</v>
      </c>
      <c r="E17" s="68">
        <f t="shared" si="2"/>
        <v>1202000</v>
      </c>
      <c r="F17" s="70"/>
    </row>
    <row r="18" spans="1:6" ht="30.75" thickBot="1" x14ac:dyDescent="0.3">
      <c r="A18" s="146" t="s">
        <v>147</v>
      </c>
      <c r="B18" s="147" t="s">
        <v>143</v>
      </c>
      <c r="C18" s="68">
        <v>590000</v>
      </c>
      <c r="D18" s="69">
        <v>186000</v>
      </c>
      <c r="E18" s="68">
        <f t="shared" si="2"/>
        <v>776000</v>
      </c>
      <c r="F18" s="70"/>
    </row>
    <row r="19" spans="1:6" ht="24" customHeight="1" thickBot="1" x14ac:dyDescent="0.3">
      <c r="A19" s="121" t="s">
        <v>95</v>
      </c>
      <c r="B19" s="114"/>
      <c r="C19" s="115">
        <v>2426000</v>
      </c>
      <c r="D19" s="116">
        <v>655000</v>
      </c>
      <c r="E19" s="117">
        <v>3081000</v>
      </c>
      <c r="F19" s="97"/>
    </row>
    <row r="20" spans="1:6" s="10" customFormat="1" ht="60.75" thickBot="1" x14ac:dyDescent="0.3">
      <c r="A20" s="122" t="s">
        <v>96</v>
      </c>
      <c r="B20" s="83" t="s">
        <v>142</v>
      </c>
      <c r="C20" s="68">
        <v>2426000</v>
      </c>
      <c r="D20" s="82">
        <v>655000</v>
      </c>
      <c r="E20" s="68">
        <f t="shared" si="2"/>
        <v>3081000</v>
      </c>
      <c r="F20" s="83" t="s">
        <v>138</v>
      </c>
    </row>
    <row r="21" spans="1:6" ht="26.25" customHeight="1" thickBot="1" x14ac:dyDescent="0.3">
      <c r="A21" s="133" t="s">
        <v>108</v>
      </c>
      <c r="B21" s="90"/>
      <c r="C21" s="19">
        <f>SUM(C5+C16+C19)</f>
        <v>271126000</v>
      </c>
      <c r="D21" s="19">
        <f t="shared" ref="D21:E21" si="5">SUM(D5+D16+D19)</f>
        <v>71873000</v>
      </c>
      <c r="E21" s="19">
        <f t="shared" si="5"/>
        <v>342999000</v>
      </c>
      <c r="F21" s="84"/>
    </row>
    <row r="22" spans="1:6" ht="27.75" customHeight="1" thickBot="1" x14ac:dyDescent="0.3">
      <c r="A22" s="134" t="s">
        <v>98</v>
      </c>
      <c r="B22" s="137" t="s">
        <v>82</v>
      </c>
      <c r="C22" s="138" t="s">
        <v>86</v>
      </c>
      <c r="D22" s="139" t="s">
        <v>83</v>
      </c>
      <c r="E22" s="140" t="s">
        <v>110</v>
      </c>
      <c r="F22" s="141" t="s">
        <v>111</v>
      </c>
    </row>
    <row r="23" spans="1:6" ht="18.75" customHeight="1" thickBot="1" x14ac:dyDescent="0.3">
      <c r="A23" s="135" t="s">
        <v>99</v>
      </c>
      <c r="B23" s="91"/>
      <c r="C23" s="14">
        <v>2104000</v>
      </c>
      <c r="D23" s="89">
        <v>568000</v>
      </c>
      <c r="E23" s="14">
        <v>2672000</v>
      </c>
      <c r="F23" s="85"/>
    </row>
    <row r="24" spans="1:6" ht="15.75" thickBot="1" x14ac:dyDescent="0.3">
      <c r="A24" s="136" t="s">
        <v>107</v>
      </c>
      <c r="B24" s="92" t="s">
        <v>100</v>
      </c>
      <c r="C24" s="86">
        <v>2104000</v>
      </c>
      <c r="D24" s="87">
        <v>568000</v>
      </c>
      <c r="E24" s="86">
        <f>SUM(C24:D24)</f>
        <v>2672000</v>
      </c>
      <c r="F24" s="88"/>
    </row>
    <row r="25" spans="1:6" ht="26.25" customHeight="1" thickBot="1" x14ac:dyDescent="0.3">
      <c r="A25" s="133" t="s">
        <v>109</v>
      </c>
      <c r="B25" s="90"/>
      <c r="C25" s="15">
        <f>SUM(C24:C24)</f>
        <v>2104000</v>
      </c>
      <c r="D25" s="20">
        <f>SUM(D24:D24)</f>
        <v>568000</v>
      </c>
      <c r="E25" s="15">
        <f>SUM(C25:D25)</f>
        <v>2672000</v>
      </c>
      <c r="F25" s="16"/>
    </row>
    <row r="26" spans="1:6" ht="32.25" customHeight="1" thickBot="1" x14ac:dyDescent="0.3">
      <c r="A26" s="134" t="s">
        <v>144</v>
      </c>
      <c r="B26" s="142"/>
      <c r="C26" s="143">
        <f>SUM(C21+C25)</f>
        <v>273230000</v>
      </c>
      <c r="D26" s="143">
        <f>SUM(D21+D25)</f>
        <v>72441000</v>
      </c>
      <c r="E26" s="143">
        <f>SUM(E21+E25)</f>
        <v>345671000</v>
      </c>
      <c r="F26" s="144"/>
    </row>
    <row r="27" spans="1:6" x14ac:dyDescent="0.25">
      <c r="A27" s="10"/>
    </row>
    <row r="28" spans="1:6" x14ac:dyDescent="0.25">
      <c r="A28" s="10"/>
    </row>
    <row r="29" spans="1:6" x14ac:dyDescent="0.25">
      <c r="A29" s="10"/>
    </row>
  </sheetData>
  <mergeCells count="4">
    <mergeCell ref="B3:E3"/>
    <mergeCell ref="A3:A4"/>
    <mergeCell ref="F3:F4"/>
    <mergeCell ref="A1:F1"/>
  </mergeCells>
  <pageMargins left="0.70866141732283472" right="0.70866141732283472" top="0" bottom="0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zoomScaleNormal="100" workbookViewId="0">
      <selection activeCell="K7" sqref="K7"/>
    </sheetView>
  </sheetViews>
  <sheetFormatPr defaultRowHeight="15" x14ac:dyDescent="0.25"/>
  <cols>
    <col min="1" max="1" width="39.140625" customWidth="1"/>
    <col min="3" max="5" width="13.5703125" bestFit="1" customWidth="1"/>
  </cols>
  <sheetData>
    <row r="2" spans="1:6" ht="20.25" customHeight="1" thickBot="1" x14ac:dyDescent="0.3">
      <c r="A2" s="153" t="s">
        <v>132</v>
      </c>
      <c r="B2" s="153"/>
      <c r="C2" s="153"/>
      <c r="D2" s="153"/>
      <c r="E2" s="153"/>
      <c r="F2" s="153"/>
    </row>
    <row r="3" spans="1:6" ht="22.5" customHeight="1" x14ac:dyDescent="0.25">
      <c r="A3" s="160" t="s">
        <v>113</v>
      </c>
      <c r="B3" s="156" t="s">
        <v>114</v>
      </c>
      <c r="C3" s="154" t="s">
        <v>86</v>
      </c>
      <c r="D3" s="156" t="s">
        <v>83</v>
      </c>
      <c r="E3" s="158" t="s">
        <v>84</v>
      </c>
    </row>
    <row r="4" spans="1:6" ht="21" customHeight="1" thickBot="1" x14ac:dyDescent="0.3">
      <c r="A4" s="161"/>
      <c r="B4" s="157"/>
      <c r="C4" s="155"/>
      <c r="D4" s="157"/>
      <c r="E4" s="159"/>
    </row>
    <row r="5" spans="1:6" ht="15.75" thickBot="1" x14ac:dyDescent="0.3">
      <c r="A5" s="40" t="s">
        <v>112</v>
      </c>
      <c r="B5" s="41" t="s">
        <v>115</v>
      </c>
      <c r="C5" s="42">
        <f>SUM(C6:C9)</f>
        <v>6275000</v>
      </c>
      <c r="D5" s="53">
        <f t="shared" ref="D5:E5" si="0">SUM(D6:D9)</f>
        <v>1592000</v>
      </c>
      <c r="E5" s="43">
        <f t="shared" si="0"/>
        <v>7867000</v>
      </c>
    </row>
    <row r="6" spans="1:6" x14ac:dyDescent="0.25">
      <c r="A6" s="25" t="s">
        <v>116</v>
      </c>
      <c r="B6" s="34"/>
      <c r="C6" s="26">
        <v>4900000</v>
      </c>
      <c r="D6" s="54">
        <v>1323000</v>
      </c>
      <c r="E6" s="27">
        <f>SUM(C6:D6)</f>
        <v>6223000</v>
      </c>
      <c r="F6" s="24"/>
    </row>
    <row r="7" spans="1:6" x14ac:dyDescent="0.25">
      <c r="A7" s="44" t="s">
        <v>117</v>
      </c>
      <c r="B7" s="45"/>
      <c r="C7" s="46">
        <v>180000</v>
      </c>
      <c r="D7" s="55" t="s">
        <v>128</v>
      </c>
      <c r="E7" s="47">
        <f t="shared" ref="E7:E9" si="1">SUM(C7:D7)</f>
        <v>180000</v>
      </c>
      <c r="F7" s="24"/>
    </row>
    <row r="8" spans="1:6" x14ac:dyDescent="0.25">
      <c r="A8" s="44" t="s">
        <v>118</v>
      </c>
      <c r="B8" s="45"/>
      <c r="C8" s="46">
        <v>995000</v>
      </c>
      <c r="D8" s="55">
        <v>269000</v>
      </c>
      <c r="E8" s="47">
        <f t="shared" si="1"/>
        <v>1264000</v>
      </c>
      <c r="F8" s="24"/>
    </row>
    <row r="9" spans="1:6" ht="15.75" thickBot="1" x14ac:dyDescent="0.3">
      <c r="A9" s="48" t="s">
        <v>119</v>
      </c>
      <c r="B9" s="49"/>
      <c r="C9" s="50">
        <v>200000</v>
      </c>
      <c r="D9" s="56" t="s">
        <v>128</v>
      </c>
      <c r="E9" s="51">
        <f t="shared" si="1"/>
        <v>200000</v>
      </c>
      <c r="F9" s="24"/>
    </row>
    <row r="10" spans="1:6" ht="15.75" thickBot="1" x14ac:dyDescent="0.3">
      <c r="A10" s="40" t="s">
        <v>120</v>
      </c>
      <c r="B10" s="41" t="s">
        <v>115</v>
      </c>
      <c r="C10" s="42">
        <f>SUM(C11:C12)</f>
        <v>354000</v>
      </c>
      <c r="D10" s="53">
        <f t="shared" ref="D10:E10" si="2">SUM(D11:D12)</f>
        <v>95000</v>
      </c>
      <c r="E10" s="43">
        <f t="shared" si="2"/>
        <v>449000</v>
      </c>
      <c r="F10" s="24"/>
    </row>
    <row r="11" spans="1:6" x14ac:dyDescent="0.25">
      <c r="A11" s="25" t="s">
        <v>121</v>
      </c>
      <c r="B11" s="34"/>
      <c r="C11" s="26">
        <v>154000</v>
      </c>
      <c r="D11" s="54">
        <v>41000</v>
      </c>
      <c r="E11" s="27">
        <f>SUM(C11:D11)</f>
        <v>195000</v>
      </c>
      <c r="F11" s="24"/>
    </row>
    <row r="12" spans="1:6" ht="15.75" thickBot="1" x14ac:dyDescent="0.3">
      <c r="A12" s="48" t="s">
        <v>122</v>
      </c>
      <c r="B12" s="49"/>
      <c r="C12" s="50">
        <v>200000</v>
      </c>
      <c r="D12" s="56">
        <v>54000</v>
      </c>
      <c r="E12" s="51">
        <f t="shared" ref="E12:E17" si="3">SUM(C12:D12)</f>
        <v>254000</v>
      </c>
      <c r="F12" s="24"/>
    </row>
    <row r="13" spans="1:6" ht="15.75" thickBot="1" x14ac:dyDescent="0.3">
      <c r="A13" s="40" t="s">
        <v>127</v>
      </c>
      <c r="B13" s="41" t="s">
        <v>115</v>
      </c>
      <c r="C13" s="42">
        <v>3457000</v>
      </c>
      <c r="D13" s="53">
        <v>933000</v>
      </c>
      <c r="E13" s="43">
        <f t="shared" si="3"/>
        <v>4390000</v>
      </c>
      <c r="F13" s="24"/>
    </row>
    <row r="14" spans="1:6" ht="15.75" thickBot="1" x14ac:dyDescent="0.3">
      <c r="A14" s="40" t="s">
        <v>123</v>
      </c>
      <c r="B14" s="41" t="s">
        <v>115</v>
      </c>
      <c r="C14" s="42">
        <f>SUM(C15:C17)</f>
        <v>830000</v>
      </c>
      <c r="D14" s="53">
        <f t="shared" ref="D14:E14" si="4">SUM(D15:D17)</f>
        <v>28000</v>
      </c>
      <c r="E14" s="43">
        <f t="shared" si="4"/>
        <v>858000</v>
      </c>
      <c r="F14" s="24"/>
    </row>
    <row r="15" spans="1:6" ht="30" x14ac:dyDescent="0.25">
      <c r="A15" s="28" t="s">
        <v>124</v>
      </c>
      <c r="B15" s="34"/>
      <c r="C15" s="26">
        <v>102000</v>
      </c>
      <c r="D15" s="54">
        <v>28000</v>
      </c>
      <c r="E15" s="27">
        <f t="shared" si="3"/>
        <v>130000</v>
      </c>
      <c r="F15" s="24"/>
    </row>
    <row r="16" spans="1:6" ht="45" x14ac:dyDescent="0.25">
      <c r="A16" s="52" t="s">
        <v>125</v>
      </c>
      <c r="B16" s="45"/>
      <c r="C16" s="46">
        <v>400000</v>
      </c>
      <c r="D16" s="55" t="s">
        <v>128</v>
      </c>
      <c r="E16" s="47">
        <f t="shared" si="3"/>
        <v>400000</v>
      </c>
      <c r="F16" s="24"/>
    </row>
    <row r="17" spans="1:6" ht="15.75" thickBot="1" x14ac:dyDescent="0.3">
      <c r="A17" s="44" t="s">
        <v>126</v>
      </c>
      <c r="B17" s="45"/>
      <c r="C17" s="46">
        <v>328000</v>
      </c>
      <c r="D17" s="55" t="s">
        <v>128</v>
      </c>
      <c r="E17" s="47">
        <f t="shared" si="3"/>
        <v>328000</v>
      </c>
      <c r="F17" s="24"/>
    </row>
    <row r="18" spans="1:6" ht="36.75" customHeight="1" thickBot="1" x14ac:dyDescent="0.3">
      <c r="A18" s="37" t="s">
        <v>131</v>
      </c>
      <c r="B18" s="17" t="s">
        <v>67</v>
      </c>
      <c r="C18" s="38" t="s">
        <v>129</v>
      </c>
      <c r="D18" s="18" t="s">
        <v>83</v>
      </c>
      <c r="E18" s="39" t="s">
        <v>84</v>
      </c>
      <c r="F18" s="24"/>
    </row>
    <row r="19" spans="1:6" x14ac:dyDescent="0.25">
      <c r="A19" s="25" t="s">
        <v>130</v>
      </c>
      <c r="B19" s="35"/>
      <c r="C19" s="26">
        <v>200000</v>
      </c>
      <c r="D19" s="54">
        <v>54000</v>
      </c>
      <c r="E19" s="27">
        <f>SUM(C19:D19)</f>
        <v>254000</v>
      </c>
      <c r="F19" s="24"/>
    </row>
    <row r="20" spans="1:6" x14ac:dyDescent="0.25">
      <c r="A20" s="57"/>
      <c r="B20" s="12"/>
      <c r="C20" s="46"/>
      <c r="D20" s="55"/>
      <c r="E20" s="58"/>
      <c r="F20" s="24"/>
    </row>
    <row r="21" spans="1:6" x14ac:dyDescent="0.25">
      <c r="A21" s="64"/>
      <c r="B21" s="13"/>
      <c r="C21" s="65"/>
      <c r="D21" s="66"/>
      <c r="E21" s="67"/>
      <c r="F21" s="24"/>
    </row>
    <row r="22" spans="1:6" x14ac:dyDescent="0.25">
      <c r="A22" s="30"/>
      <c r="B22" s="11"/>
      <c r="C22" s="26"/>
      <c r="D22" s="54"/>
      <c r="E22" s="29"/>
      <c r="F22" s="24"/>
    </row>
    <row r="23" spans="1:6" x14ac:dyDescent="0.25">
      <c r="A23" s="64"/>
      <c r="B23" s="13"/>
      <c r="C23" s="65"/>
      <c r="D23" s="66"/>
      <c r="E23" s="67"/>
      <c r="F23" s="24"/>
    </row>
    <row r="24" spans="1:6" x14ac:dyDescent="0.25">
      <c r="A24" s="59"/>
      <c r="B24" s="60"/>
      <c r="C24" s="61"/>
      <c r="D24" s="62"/>
      <c r="E24" s="63"/>
      <c r="F24" s="24"/>
    </row>
    <row r="25" spans="1:6" ht="15.75" thickBot="1" x14ac:dyDescent="0.3">
      <c r="A25" s="31"/>
      <c r="B25" s="36"/>
      <c r="C25" s="32"/>
      <c r="D25" s="21"/>
      <c r="E25" s="33"/>
      <c r="F25" s="24"/>
    </row>
    <row r="26" spans="1:6" x14ac:dyDescent="0.25">
      <c r="C26" s="23"/>
      <c r="D26" s="23"/>
      <c r="E26" s="24"/>
      <c r="F26" s="24"/>
    </row>
    <row r="27" spans="1:6" x14ac:dyDescent="0.25">
      <c r="C27" s="23"/>
      <c r="D27" s="23"/>
      <c r="E27" s="24"/>
      <c r="F27" s="24"/>
    </row>
    <row r="28" spans="1:6" x14ac:dyDescent="0.25">
      <c r="C28" s="23"/>
      <c r="D28" s="23"/>
      <c r="E28" s="24"/>
      <c r="F28" s="24"/>
    </row>
    <row r="29" spans="1:6" x14ac:dyDescent="0.25">
      <c r="C29" s="23"/>
      <c r="D29" s="23"/>
      <c r="E29" s="24"/>
      <c r="F29" s="24"/>
    </row>
    <row r="30" spans="1:6" x14ac:dyDescent="0.25">
      <c r="C30" s="23"/>
      <c r="D30" s="23"/>
      <c r="E30" s="24"/>
      <c r="F30" s="24"/>
    </row>
    <row r="31" spans="1:6" x14ac:dyDescent="0.25">
      <c r="C31" s="23"/>
      <c r="D31" s="23"/>
      <c r="E31" s="24"/>
      <c r="F31" s="24"/>
    </row>
    <row r="32" spans="1:6" x14ac:dyDescent="0.25">
      <c r="C32" s="23"/>
      <c r="D32" s="23"/>
      <c r="E32" s="24"/>
      <c r="F32" s="24"/>
    </row>
    <row r="33" spans="3:6" x14ac:dyDescent="0.25">
      <c r="C33" s="22"/>
      <c r="D33" s="22"/>
      <c r="E33" s="24"/>
      <c r="F33" s="24"/>
    </row>
    <row r="34" spans="3:6" x14ac:dyDescent="0.25">
      <c r="E34" s="24"/>
      <c r="F34" s="24"/>
    </row>
    <row r="35" spans="3:6" x14ac:dyDescent="0.25">
      <c r="E35" s="24"/>
      <c r="F35" s="24"/>
    </row>
    <row r="36" spans="3:6" x14ac:dyDescent="0.25">
      <c r="E36" s="24"/>
      <c r="F36" s="24"/>
    </row>
    <row r="37" spans="3:6" x14ac:dyDescent="0.25">
      <c r="E37" s="24"/>
      <c r="F37" s="24"/>
    </row>
  </sheetData>
  <mergeCells count="6">
    <mergeCell ref="A2:F2"/>
    <mergeCell ref="C3:C4"/>
    <mergeCell ref="D3:D4"/>
    <mergeCell ref="E3:E4"/>
    <mergeCell ref="B3:B4"/>
    <mergeCell ref="A3:A4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FELHALMOZÁS 2015</vt:lpstr>
      <vt:lpstr>K336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2015-02-09T14:54:27Z</dcterms:modified>
</cp:coreProperties>
</file>