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1" l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T45" i="1"/>
  <c r="S45" i="1"/>
  <c r="R45" i="1"/>
  <c r="T44" i="1"/>
  <c r="S44" i="1"/>
  <c r="R44" i="1"/>
  <c r="T43" i="1"/>
  <c r="S43" i="1"/>
  <c r="R43" i="1"/>
  <c r="T42" i="1"/>
  <c r="S42" i="1"/>
  <c r="R42" i="1"/>
  <c r="T41" i="1"/>
  <c r="S41" i="1"/>
  <c r="R41" i="1"/>
  <c r="M40" i="1"/>
  <c r="M47" i="1" s="1"/>
  <c r="T39" i="1"/>
  <c r="S39" i="1"/>
  <c r="R39" i="1"/>
  <c r="T38" i="1"/>
  <c r="S38" i="1"/>
  <c r="R38" i="1"/>
  <c r="T37" i="1"/>
  <c r="S37" i="1"/>
  <c r="R37" i="1"/>
  <c r="T36" i="1"/>
  <c r="Q36" i="1"/>
  <c r="P36" i="1"/>
  <c r="S36" i="1" s="1"/>
  <c r="O36" i="1"/>
  <c r="L36" i="1"/>
  <c r="I36" i="1"/>
  <c r="F36" i="1"/>
  <c r="T35" i="1"/>
  <c r="S35" i="1"/>
  <c r="R35" i="1"/>
  <c r="T34" i="1"/>
  <c r="S34" i="1"/>
  <c r="R34" i="1"/>
  <c r="T33" i="1"/>
  <c r="S33" i="1"/>
  <c r="R33" i="1"/>
  <c r="T32" i="1"/>
  <c r="S32" i="1"/>
  <c r="R32" i="1"/>
  <c r="T31" i="1"/>
  <c r="S31" i="1"/>
  <c r="R31" i="1"/>
  <c r="T30" i="1"/>
  <c r="S30" i="1"/>
  <c r="R30" i="1"/>
  <c r="Q29" i="1"/>
  <c r="Q40" i="1" s="1"/>
  <c r="Q47" i="1" s="1"/>
  <c r="P29" i="1"/>
  <c r="P40" i="1" s="1"/>
  <c r="P47" i="1" s="1"/>
  <c r="O29" i="1"/>
  <c r="O40" i="1" s="1"/>
  <c r="O47" i="1" s="1"/>
  <c r="N29" i="1"/>
  <c r="N40" i="1" s="1"/>
  <c r="N47" i="1" s="1"/>
  <c r="M29" i="1"/>
  <c r="L29" i="1"/>
  <c r="L40" i="1" s="1"/>
  <c r="L47" i="1" s="1"/>
  <c r="K29" i="1"/>
  <c r="K40" i="1" s="1"/>
  <c r="K47" i="1" s="1"/>
  <c r="J29" i="1"/>
  <c r="J40" i="1" s="1"/>
  <c r="J47" i="1" s="1"/>
  <c r="I29" i="1"/>
  <c r="I40" i="1" s="1"/>
  <c r="I47" i="1" s="1"/>
  <c r="H29" i="1"/>
  <c r="H40" i="1" s="1"/>
  <c r="H47" i="1" s="1"/>
  <c r="G29" i="1"/>
  <c r="G40" i="1" s="1"/>
  <c r="G47" i="1" s="1"/>
  <c r="F29" i="1"/>
  <c r="E29" i="1"/>
  <c r="E40" i="1" s="1"/>
  <c r="E47" i="1" s="1"/>
  <c r="D29" i="1"/>
  <c r="D40" i="1" s="1"/>
  <c r="C29" i="1"/>
  <c r="R29" i="1" s="1"/>
  <c r="T23" i="1"/>
  <c r="P23" i="1"/>
  <c r="O23" i="1"/>
  <c r="M23" i="1"/>
  <c r="L23" i="1"/>
  <c r="J23" i="1"/>
  <c r="I23" i="1"/>
  <c r="G23" i="1"/>
  <c r="S23" i="1" s="1"/>
  <c r="F23" i="1"/>
  <c r="E23" i="1"/>
  <c r="D23" i="1"/>
  <c r="C23" i="1"/>
  <c r="T22" i="1"/>
  <c r="S22" i="1"/>
  <c r="R22" i="1"/>
  <c r="T21" i="1"/>
  <c r="S21" i="1"/>
  <c r="R21" i="1"/>
  <c r="T20" i="1"/>
  <c r="S20" i="1"/>
  <c r="R20" i="1"/>
  <c r="T19" i="1"/>
  <c r="S19" i="1"/>
  <c r="R19" i="1"/>
  <c r="T18" i="1"/>
  <c r="S18" i="1"/>
  <c r="R18" i="1"/>
  <c r="T17" i="1"/>
  <c r="S17" i="1"/>
  <c r="R17" i="1"/>
  <c r="T16" i="1"/>
  <c r="S16" i="1"/>
  <c r="R16" i="1"/>
  <c r="Q15" i="1"/>
  <c r="Q24" i="1" s="1"/>
  <c r="Q48" i="1" s="1"/>
  <c r="P15" i="1"/>
  <c r="P24" i="1" s="1"/>
  <c r="O15" i="1"/>
  <c r="O24" i="1" s="1"/>
  <c r="N15" i="1"/>
  <c r="N24" i="1" s="1"/>
  <c r="M15" i="1"/>
  <c r="L15" i="1"/>
  <c r="K15" i="1"/>
  <c r="K24" i="1" s="1"/>
  <c r="J15" i="1"/>
  <c r="J24" i="1" s="1"/>
  <c r="I15" i="1"/>
  <c r="I24" i="1" s="1"/>
  <c r="I48" i="1" s="1"/>
  <c r="H15" i="1"/>
  <c r="H24" i="1" s="1"/>
  <c r="G15" i="1"/>
  <c r="G24" i="1" s="1"/>
  <c r="F15" i="1"/>
  <c r="F24" i="1" s="1"/>
  <c r="E15" i="1"/>
  <c r="E24" i="1" s="1"/>
  <c r="D15" i="1"/>
  <c r="D24" i="1" s="1"/>
  <c r="C15" i="1"/>
  <c r="C24" i="1" s="1"/>
  <c r="T14" i="1"/>
  <c r="S14" i="1"/>
  <c r="R14" i="1"/>
  <c r="T13" i="1"/>
  <c r="S13" i="1"/>
  <c r="R13" i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S7" i="1"/>
  <c r="R7" i="1"/>
  <c r="J48" i="1" l="1"/>
  <c r="S46" i="1"/>
  <c r="T46" i="1"/>
  <c r="R23" i="1"/>
  <c r="M24" i="1"/>
  <c r="R36" i="1"/>
  <c r="R46" i="1"/>
  <c r="N48" i="1"/>
  <c r="L24" i="1"/>
  <c r="G48" i="1"/>
  <c r="K48" i="1"/>
  <c r="O48" i="1"/>
  <c r="M48" i="1"/>
  <c r="T24" i="1"/>
  <c r="D47" i="1"/>
  <c r="S47" i="1" s="1"/>
  <c r="S40" i="1"/>
  <c r="T47" i="1"/>
  <c r="H48" i="1"/>
  <c r="L48" i="1"/>
  <c r="P48" i="1"/>
  <c r="R15" i="1"/>
  <c r="S29" i="1"/>
  <c r="S15" i="1"/>
  <c r="S24" i="1" s="1"/>
  <c r="T29" i="1"/>
  <c r="F40" i="1"/>
  <c r="F47" i="1" s="1"/>
  <c r="F48" i="1" s="1"/>
  <c r="E48" i="1"/>
  <c r="T15" i="1"/>
  <c r="C40" i="1"/>
  <c r="T40" i="1"/>
  <c r="R24" i="1" l="1"/>
  <c r="D48" i="1"/>
  <c r="S48" i="1" s="1"/>
  <c r="C47" i="1"/>
  <c r="R40" i="1"/>
  <c r="R47" i="1" l="1"/>
  <c r="C48" i="1"/>
  <c r="R48" i="1" s="1"/>
</calcChain>
</file>

<file path=xl/sharedStrings.xml><?xml version="1.0" encoding="utf-8"?>
<sst xmlns="http://schemas.openxmlformats.org/spreadsheetml/2006/main" count="120" uniqueCount="90">
  <si>
    <t>zárszámadás 2015.</t>
  </si>
  <si>
    <t xml:space="preserve">Bevételek </t>
  </si>
  <si>
    <t>Megnevezés</t>
  </si>
  <si>
    <t>2015.év teljesítés összesen</t>
  </si>
  <si>
    <t>1.</t>
  </si>
  <si>
    <t>2.</t>
  </si>
  <si>
    <t>2.1</t>
  </si>
  <si>
    <t>3.</t>
  </si>
  <si>
    <t>4.</t>
  </si>
  <si>
    <t>Közhatalmi bevételek</t>
  </si>
  <si>
    <t>5.</t>
  </si>
  <si>
    <t>6.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</si>
  <si>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</si>
  <si>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</si>
  <si>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</si>
  <si>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</si>
  <si>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</si>
  <si>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</si>
  <si>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</si>
  <si>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</si>
  <si>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</si>
  <si>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</si>
  <si>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</si>
  <si>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</si>
  <si>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</si>
  <si>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</si>
  <si>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</si>
  <si>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</si>
  <si>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</si>
  <si>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</si>
  <si>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</si>
  <si>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</si>
  <si>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</si>
  <si>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</si>
  <si>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</si>
  <si>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</si>
  <si>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</si>
  <si>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1.2</t>
  </si>
  <si>
    <t>1.3</t>
  </si>
  <si>
    <t>1.4</t>
  </si>
  <si>
    <t>1.5</t>
  </si>
  <si>
    <t>1.6</t>
  </si>
  <si>
    <t>Felhalmozási költségvetés kiadásai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</si>
  <si>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</si>
  <si>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</si>
  <si>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</si>
  <si>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</si>
  <si>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</si>
  <si>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</si>
  <si>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</si>
  <si>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</si>
  <si>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</si>
  <si>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</si>
  <si>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</si>
  <si>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Maradvány igénybevétele B8131</t>
  </si>
  <si>
    <t>Budakeszi Város Önkormányzatának 2015.évi beszámolója                                                                                                                        bevételek- kiadások kiemelt feladatonként</t>
  </si>
  <si>
    <t>Bevételek</t>
  </si>
  <si>
    <t>adatok eFt-ban</t>
  </si>
  <si>
    <t>ssz.</t>
  </si>
  <si>
    <t>2015.eredeti ei. Önkormányzat</t>
  </si>
  <si>
    <t>2015.év mód.ei.   Önkormányzat</t>
  </si>
  <si>
    <t>2015.év teljesítés önkormányzat</t>
  </si>
  <si>
    <t>2015.eredeti ei. Védőnők</t>
  </si>
  <si>
    <t>2015.év mód.ei. Védőnők</t>
  </si>
  <si>
    <t>2015.év teljesítés   védőnők</t>
  </si>
  <si>
    <t>2015.eredeti ei. SZIA iskola</t>
  </si>
  <si>
    <t>2015.év mód.ei.  SZIA iskola</t>
  </si>
  <si>
    <t>2015.év teljesítés  SZIA iskola</t>
  </si>
  <si>
    <t>2015.eredeti ei.NSJ gimnázium</t>
  </si>
  <si>
    <t>2015.év mód.ei. NSJ gimnázium</t>
  </si>
  <si>
    <t>2015.év teljesítés NSJ gimnázium</t>
  </si>
  <si>
    <t>2015.eredeti ei. Czövek Erna  zeneiskola</t>
  </si>
  <si>
    <t>2015.év mód.ei. Czövek Erna  zeneiskola</t>
  </si>
  <si>
    <t>2015.év teljesítés Czövek Erna zeneiskola</t>
  </si>
  <si>
    <t>2015.eredeti ei. Összesen   önkormányzat</t>
  </si>
  <si>
    <t>2015.év mód.ei.összesen önkormányzat</t>
  </si>
  <si>
    <t>Önkormányzat működési támogatása (állami)B11</t>
  </si>
  <si>
    <t>Működési célú támogatások áll.házt. belülről B1</t>
  </si>
  <si>
    <t>Felhalmozási célú támogatások áll.házt.belülről</t>
  </si>
  <si>
    <t>Működési bevételek B4</t>
  </si>
  <si>
    <t>Felhalmozási bevételek B5</t>
  </si>
  <si>
    <t>Személyi juttatások K1</t>
  </si>
  <si>
    <t>Munkaadókat terhelő jár.és szociális hozz.adó  K2</t>
  </si>
  <si>
    <t>Dologi kiadások K3</t>
  </si>
  <si>
    <t>Ellátottak pénzbeli juttatásai K4</t>
  </si>
  <si>
    <t>Egyéb működési kiadások  K5</t>
  </si>
  <si>
    <t>Tartalékok K512</t>
  </si>
  <si>
    <t>Beruházások K6</t>
  </si>
  <si>
    <t>Belföldi finanszírozás kiadásai K9</t>
  </si>
  <si>
    <t xml:space="preserve">  3.melléklet a 16/2016.(VI.02.)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</si>
</sst>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3" fontId="4" fillId="0" borderId="1" xfId="0" applyNumberFormat="1" applyFont="1" applyBorder="1"/>
    <xf numFmtId="3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0" fillId="0" borderId="1" xfId="0" applyNumberForma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/>
    <xf numFmtId="0" fontId="1" fillId="0" borderId="2" xfId="0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workbookViewId="0">
      <selection activeCell="D2" sqref="D2:M4"/>
    </sheetView>
  </sheetViews>
  <sheetFormatPr defaultRowHeight="15" x14ac:dyDescent="0.25"/>
  <cols>
    <col min="1" max="1" width="3.85546875" customWidth="1"/>
    <col min="2" max="2" width="38" customWidth="1"/>
    <col min="3" max="20" width="9.7109375" customWidth="1"/>
  </cols>
  <sheetData>
    <row r="1" spans="1:20" x14ac:dyDescent="0.25">
      <c r="A1" s="42"/>
      <c r="B1" s="43"/>
      <c r="C1" s="43"/>
      <c r="D1" s="21"/>
      <c r="E1" s="21"/>
      <c r="F1" s="22"/>
      <c r="G1" s="22"/>
      <c r="H1" s="22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24"/>
      <c r="B2" s="44" t="s">
        <v>0</v>
      </c>
      <c r="C2" s="45"/>
      <c r="D2" s="46" t="s">
        <v>55</v>
      </c>
      <c r="E2" s="46"/>
      <c r="F2" s="47"/>
      <c r="G2" s="47"/>
      <c r="H2" s="47"/>
      <c r="I2" s="47"/>
      <c r="J2" s="47"/>
      <c r="K2" s="47"/>
      <c r="L2" s="47"/>
      <c r="M2" s="47"/>
      <c r="N2" s="25"/>
      <c r="O2" s="37" t="s">
        <v>89</v>
      </c>
      <c r="P2" s="37"/>
      <c r="Q2" s="37"/>
      <c r="R2" s="37"/>
      <c r="S2" s="37"/>
      <c r="T2" s="16"/>
    </row>
    <row r="3" spans="1:20" x14ac:dyDescent="0.25">
      <c r="A3" s="24"/>
      <c r="B3" s="45"/>
      <c r="C3" s="45"/>
      <c r="D3" s="47"/>
      <c r="E3" s="47"/>
      <c r="F3" s="47"/>
      <c r="G3" s="47"/>
      <c r="H3" s="47"/>
      <c r="I3" s="47"/>
      <c r="J3" s="47"/>
      <c r="K3" s="47"/>
      <c r="L3" s="47"/>
      <c r="M3" s="47"/>
      <c r="N3" s="25"/>
      <c r="O3" s="37"/>
      <c r="P3" s="37"/>
      <c r="Q3" s="37"/>
      <c r="R3" s="37"/>
      <c r="S3" s="37"/>
      <c r="T3" s="16"/>
    </row>
    <row r="4" spans="1:20" x14ac:dyDescent="0.25">
      <c r="A4" s="24"/>
      <c r="B4" s="45"/>
      <c r="C4" s="45"/>
      <c r="D4" s="47"/>
      <c r="E4" s="47"/>
      <c r="F4" s="47"/>
      <c r="G4" s="47"/>
      <c r="H4" s="47"/>
      <c r="I4" s="47"/>
      <c r="J4" s="47"/>
      <c r="K4" s="47"/>
      <c r="L4" s="47"/>
      <c r="M4" s="47"/>
      <c r="N4" s="25"/>
      <c r="O4" s="37"/>
      <c r="P4" s="37"/>
      <c r="Q4" s="37"/>
      <c r="R4" s="37"/>
      <c r="S4" s="37"/>
      <c r="T4" s="16"/>
    </row>
    <row r="5" spans="1:20" ht="20.25" customHeight="1" x14ac:dyDescent="0.25">
      <c r="A5" s="11"/>
      <c r="B5" s="26" t="s">
        <v>1</v>
      </c>
      <c r="C5" s="27"/>
      <c r="D5" s="38" t="s">
        <v>56</v>
      </c>
      <c r="E5" s="39"/>
      <c r="F5" s="2"/>
      <c r="G5" s="2"/>
      <c r="H5" s="2"/>
      <c r="I5" s="2"/>
      <c r="J5" s="2"/>
      <c r="K5" s="2"/>
      <c r="L5" s="28"/>
      <c r="M5" s="28"/>
      <c r="N5" s="28"/>
      <c r="O5" s="29"/>
      <c r="P5" s="29"/>
      <c r="Q5" s="29"/>
      <c r="R5" s="30"/>
      <c r="S5" s="29" t="s">
        <v>57</v>
      </c>
      <c r="T5" s="31"/>
    </row>
    <row r="6" spans="1:20" ht="60" customHeight="1" x14ac:dyDescent="0.25">
      <c r="A6" s="17" t="s">
        <v>58</v>
      </c>
      <c r="B6" s="18" t="s">
        <v>2</v>
      </c>
      <c r="C6" s="18" t="s">
        <v>59</v>
      </c>
      <c r="D6" s="18" t="s">
        <v>60</v>
      </c>
      <c r="E6" s="18" t="s">
        <v>61</v>
      </c>
      <c r="F6" s="18" t="s">
        <v>62</v>
      </c>
      <c r="G6" s="32" t="s">
        <v>63</v>
      </c>
      <c r="H6" s="32" t="s">
        <v>64</v>
      </c>
      <c r="I6" s="18" t="s">
        <v>65</v>
      </c>
      <c r="J6" s="32" t="s">
        <v>66</v>
      </c>
      <c r="K6" s="32" t="s">
        <v>67</v>
      </c>
      <c r="L6" s="18" t="s">
        <v>68</v>
      </c>
      <c r="M6" s="32" t="s">
        <v>69</v>
      </c>
      <c r="N6" s="32" t="s">
        <v>70</v>
      </c>
      <c r="O6" s="18" t="s">
        <v>71</v>
      </c>
      <c r="P6" s="32" t="s">
        <v>72</v>
      </c>
      <c r="Q6" s="32" t="s">
        <v>73</v>
      </c>
      <c r="R6" s="18" t="s">
        <v>74</v>
      </c>
      <c r="S6" s="33" t="s">
        <v>75</v>
      </c>
      <c r="T6" s="33" t="s">
        <v>3</v>
      </c>
    </row>
    <row r="7" spans="1:20" ht="17.100000000000001" customHeight="1" x14ac:dyDescent="0.25">
      <c r="A7" s="3" t="s">
        <v>4</v>
      </c>
      <c r="B7" s="4" t="s">
        <v>76</v>
      </c>
      <c r="C7" s="19">
        <v>535614</v>
      </c>
      <c r="D7" s="19">
        <v>583203</v>
      </c>
      <c r="E7" s="19">
        <v>583759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f>C7+F7+I7+L7+O7</f>
        <v>535614</v>
      </c>
      <c r="S7" s="15">
        <f>D7+G7+J7+M7+P7</f>
        <v>583203</v>
      </c>
      <c r="T7" s="15">
        <f>E7+H7+K7+N7+Q7</f>
        <v>583759</v>
      </c>
    </row>
    <row r="8" spans="1:20" ht="17.100000000000001" customHeight="1" x14ac:dyDescent="0.25">
      <c r="A8" s="3" t="s">
        <v>5</v>
      </c>
      <c r="B8" s="4" t="s">
        <v>77</v>
      </c>
      <c r="C8" s="19">
        <v>1272</v>
      </c>
      <c r="D8" s="19">
        <v>19613</v>
      </c>
      <c r="E8" s="19">
        <v>28183</v>
      </c>
      <c r="F8" s="5">
        <v>30144</v>
      </c>
      <c r="G8" s="5">
        <v>30474</v>
      </c>
      <c r="H8" s="5">
        <v>30564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f t="shared" ref="R8:T48" si="0">C8+F8+I8+L8+O8</f>
        <v>31416</v>
      </c>
      <c r="S8" s="15">
        <f t="shared" si="0"/>
        <v>50087</v>
      </c>
      <c r="T8" s="15">
        <f t="shared" si="0"/>
        <v>58747</v>
      </c>
    </row>
    <row r="9" spans="1:20" ht="17.100000000000001" customHeight="1" x14ac:dyDescent="0.25">
      <c r="A9" s="3" t="s">
        <v>7</v>
      </c>
      <c r="B9" s="4" t="s">
        <v>78</v>
      </c>
      <c r="C9" s="19">
        <v>0</v>
      </c>
      <c r="D9" s="19">
        <v>1699663</v>
      </c>
      <c r="E9" s="19">
        <v>1824897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f t="shared" si="0"/>
        <v>0</v>
      </c>
      <c r="S9" s="15">
        <f t="shared" si="0"/>
        <v>1699663</v>
      </c>
      <c r="T9" s="15">
        <f t="shared" si="0"/>
        <v>1824897</v>
      </c>
    </row>
    <row r="10" spans="1:20" ht="17.100000000000001" customHeight="1" x14ac:dyDescent="0.25">
      <c r="A10" s="3" t="s">
        <v>8</v>
      </c>
      <c r="B10" s="4" t="s">
        <v>9</v>
      </c>
      <c r="C10" s="19">
        <v>820700</v>
      </c>
      <c r="D10" s="19">
        <v>820700</v>
      </c>
      <c r="E10" s="19">
        <v>883403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f t="shared" si="0"/>
        <v>820700</v>
      </c>
      <c r="S10" s="15">
        <f t="shared" si="0"/>
        <v>820700</v>
      </c>
      <c r="T10" s="15">
        <f t="shared" si="0"/>
        <v>883403</v>
      </c>
    </row>
    <row r="11" spans="1:20" ht="17.100000000000001" customHeight="1" x14ac:dyDescent="0.25">
      <c r="A11" s="3" t="s">
        <v>10</v>
      </c>
      <c r="B11" s="4" t="s">
        <v>79</v>
      </c>
      <c r="C11" s="19">
        <v>141724</v>
      </c>
      <c r="D11" s="19">
        <v>141724</v>
      </c>
      <c r="E11" s="19">
        <v>105251</v>
      </c>
      <c r="F11" s="5">
        <v>0</v>
      </c>
      <c r="G11" s="5">
        <v>0</v>
      </c>
      <c r="H11" s="5">
        <v>0</v>
      </c>
      <c r="I11" s="5">
        <v>30504</v>
      </c>
      <c r="J11" s="5">
        <v>30504</v>
      </c>
      <c r="K11" s="5">
        <v>30624</v>
      </c>
      <c r="L11" s="5">
        <v>5662</v>
      </c>
      <c r="M11" s="5">
        <v>5662</v>
      </c>
      <c r="N11" s="5">
        <v>3053</v>
      </c>
      <c r="O11" s="5">
        <v>1178</v>
      </c>
      <c r="P11" s="5">
        <v>1178</v>
      </c>
      <c r="Q11" s="5">
        <v>517</v>
      </c>
      <c r="R11" s="5">
        <f t="shared" si="0"/>
        <v>179068</v>
      </c>
      <c r="S11" s="15">
        <f t="shared" si="0"/>
        <v>179068</v>
      </c>
      <c r="T11" s="15">
        <f t="shared" si="0"/>
        <v>139445</v>
      </c>
    </row>
    <row r="12" spans="1:20" ht="17.100000000000001" customHeight="1" x14ac:dyDescent="0.25">
      <c r="A12" s="3" t="s">
        <v>11</v>
      </c>
      <c r="B12" s="4" t="s">
        <v>80</v>
      </c>
      <c r="C12" s="19">
        <v>60000</v>
      </c>
      <c r="D12" s="19">
        <v>60000</v>
      </c>
      <c r="E12" s="19">
        <v>25317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f t="shared" si="0"/>
        <v>60000</v>
      </c>
      <c r="S12" s="15">
        <f t="shared" si="0"/>
        <v>60000</v>
      </c>
      <c r="T12" s="15">
        <f t="shared" si="0"/>
        <v>25317</v>
      </c>
    </row>
    <row r="13" spans="1:20" ht="17.100000000000001" customHeight="1" x14ac:dyDescent="0.25">
      <c r="A13" s="3" t="s">
        <v>12</v>
      </c>
      <c r="B13" s="4" t="s">
        <v>13</v>
      </c>
      <c r="C13" s="19">
        <v>0</v>
      </c>
      <c r="D13" s="19">
        <v>1291</v>
      </c>
      <c r="E13" s="19">
        <v>2698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f t="shared" si="0"/>
        <v>0</v>
      </c>
      <c r="S13" s="15">
        <f t="shared" si="0"/>
        <v>1291</v>
      </c>
      <c r="T13" s="15">
        <f t="shared" si="0"/>
        <v>2698</v>
      </c>
    </row>
    <row r="14" spans="1:20" ht="17.100000000000001" customHeight="1" x14ac:dyDescent="0.25">
      <c r="A14" s="3" t="s">
        <v>14</v>
      </c>
      <c r="B14" s="4" t="s">
        <v>15</v>
      </c>
      <c r="C14" s="19">
        <v>29991</v>
      </c>
      <c r="D14" s="19">
        <v>29991</v>
      </c>
      <c r="E14" s="19">
        <v>3108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29991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f t="shared" si="0"/>
        <v>29991</v>
      </c>
      <c r="S14" s="15">
        <f t="shared" si="0"/>
        <v>29991</v>
      </c>
      <c r="T14" s="15">
        <f t="shared" si="0"/>
        <v>33099</v>
      </c>
    </row>
    <row r="15" spans="1:20" ht="17.100000000000001" customHeight="1" x14ac:dyDescent="0.25">
      <c r="A15" s="7" t="s">
        <v>16</v>
      </c>
      <c r="B15" s="8" t="s">
        <v>17</v>
      </c>
      <c r="C15" s="5">
        <f>C7+C8+C9+C10+C11+C12+C13+C14</f>
        <v>1589301</v>
      </c>
      <c r="D15" s="5">
        <f t="shared" ref="D15:Q15" si="1">D7+D8+D9+D10+D11+D12+D13+D14</f>
        <v>3356185</v>
      </c>
      <c r="E15" s="5">
        <f t="shared" si="1"/>
        <v>3456616</v>
      </c>
      <c r="F15" s="5">
        <f t="shared" si="1"/>
        <v>30144</v>
      </c>
      <c r="G15" s="5">
        <f t="shared" si="1"/>
        <v>30474</v>
      </c>
      <c r="H15" s="5">
        <f t="shared" si="1"/>
        <v>30564</v>
      </c>
      <c r="I15" s="5">
        <f t="shared" si="1"/>
        <v>30504</v>
      </c>
      <c r="J15" s="5">
        <f t="shared" si="1"/>
        <v>30504</v>
      </c>
      <c r="K15" s="5">
        <f t="shared" si="1"/>
        <v>60615</v>
      </c>
      <c r="L15" s="5">
        <f t="shared" si="1"/>
        <v>5662</v>
      </c>
      <c r="M15" s="5">
        <f t="shared" si="1"/>
        <v>5662</v>
      </c>
      <c r="N15" s="5">
        <f t="shared" si="1"/>
        <v>3053</v>
      </c>
      <c r="O15" s="5">
        <f t="shared" si="1"/>
        <v>1178</v>
      </c>
      <c r="P15" s="5">
        <f t="shared" si="1"/>
        <v>1178</v>
      </c>
      <c r="Q15" s="5">
        <f t="shared" si="1"/>
        <v>517</v>
      </c>
      <c r="R15" s="5">
        <f t="shared" si="0"/>
        <v>1656789</v>
      </c>
      <c r="S15" s="15">
        <f t="shared" si="0"/>
        <v>3424003</v>
      </c>
      <c r="T15" s="15">
        <f t="shared" si="0"/>
        <v>3551365</v>
      </c>
    </row>
    <row r="16" spans="1:20" ht="17.100000000000001" customHeight="1" x14ac:dyDescent="0.25">
      <c r="A16" s="3" t="s">
        <v>18</v>
      </c>
      <c r="B16" s="4" t="s">
        <v>19</v>
      </c>
      <c r="C16" s="19">
        <v>0</v>
      </c>
      <c r="D16" s="19">
        <v>0</v>
      </c>
      <c r="E16" s="19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f t="shared" si="0"/>
        <v>0</v>
      </c>
      <c r="S16" s="15">
        <f t="shared" si="0"/>
        <v>0</v>
      </c>
      <c r="T16" s="15">
        <f t="shared" si="0"/>
        <v>0</v>
      </c>
    </row>
    <row r="17" spans="1:20" ht="17.100000000000001" customHeight="1" x14ac:dyDescent="0.25">
      <c r="A17" s="3" t="s">
        <v>20</v>
      </c>
      <c r="B17" s="4" t="s">
        <v>21</v>
      </c>
      <c r="C17" s="19">
        <v>0</v>
      </c>
      <c r="D17" s="19">
        <v>0</v>
      </c>
      <c r="E17" s="19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f t="shared" si="0"/>
        <v>0</v>
      </c>
      <c r="S17" s="15">
        <f t="shared" si="0"/>
        <v>0</v>
      </c>
      <c r="T17" s="15">
        <f t="shared" si="0"/>
        <v>0</v>
      </c>
    </row>
    <row r="18" spans="1:20" ht="17.100000000000001" customHeight="1" x14ac:dyDescent="0.25">
      <c r="A18" s="3" t="s">
        <v>22</v>
      </c>
      <c r="B18" s="4" t="s">
        <v>54</v>
      </c>
      <c r="C18" s="19">
        <v>370048</v>
      </c>
      <c r="D18" s="19">
        <v>396839</v>
      </c>
      <c r="E18" s="19">
        <v>396839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f t="shared" si="0"/>
        <v>370048</v>
      </c>
      <c r="S18" s="15">
        <f t="shared" si="0"/>
        <v>396839</v>
      </c>
      <c r="T18" s="15">
        <f t="shared" si="0"/>
        <v>396839</v>
      </c>
    </row>
    <row r="19" spans="1:20" ht="17.100000000000001" customHeight="1" x14ac:dyDescent="0.25">
      <c r="A19" s="3" t="s">
        <v>23</v>
      </c>
      <c r="B19" s="4" t="s">
        <v>24</v>
      </c>
      <c r="C19" s="19">
        <v>0</v>
      </c>
      <c r="D19" s="19">
        <v>0</v>
      </c>
      <c r="E19" s="19">
        <v>21843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f t="shared" si="0"/>
        <v>0</v>
      </c>
      <c r="S19" s="15">
        <f t="shared" si="0"/>
        <v>0</v>
      </c>
      <c r="T19" s="15">
        <f t="shared" si="0"/>
        <v>21843</v>
      </c>
    </row>
    <row r="20" spans="1:20" ht="17.100000000000001" customHeight="1" x14ac:dyDescent="0.25">
      <c r="A20" s="3"/>
      <c r="B20" s="4" t="s">
        <v>25</v>
      </c>
      <c r="C20" s="19">
        <v>0</v>
      </c>
      <c r="D20" s="19">
        <v>0</v>
      </c>
      <c r="E20" s="19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f t="shared" si="0"/>
        <v>0</v>
      </c>
      <c r="S20" s="15">
        <f t="shared" si="0"/>
        <v>0</v>
      </c>
      <c r="T20" s="15">
        <f t="shared" si="0"/>
        <v>0</v>
      </c>
    </row>
    <row r="21" spans="1:20" ht="17.100000000000001" customHeight="1" x14ac:dyDescent="0.25">
      <c r="A21" s="3" t="s">
        <v>26</v>
      </c>
      <c r="B21" s="4" t="s">
        <v>27</v>
      </c>
      <c r="C21" s="19">
        <v>0</v>
      </c>
      <c r="D21" s="19">
        <v>0</v>
      </c>
      <c r="E21" s="19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f t="shared" si="0"/>
        <v>0</v>
      </c>
      <c r="S21" s="15">
        <f t="shared" si="0"/>
        <v>0</v>
      </c>
      <c r="T21" s="15">
        <f t="shared" si="0"/>
        <v>0</v>
      </c>
    </row>
    <row r="22" spans="1:20" ht="24.75" customHeight="1" x14ac:dyDescent="0.25">
      <c r="A22" s="3" t="s">
        <v>28</v>
      </c>
      <c r="B22" s="4" t="s">
        <v>29</v>
      </c>
      <c r="C22" s="19">
        <v>0</v>
      </c>
      <c r="D22" s="19">
        <v>0</v>
      </c>
      <c r="E22" s="19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f t="shared" si="0"/>
        <v>0</v>
      </c>
      <c r="S22" s="15">
        <f t="shared" si="0"/>
        <v>0</v>
      </c>
      <c r="T22" s="15">
        <f t="shared" si="0"/>
        <v>0</v>
      </c>
    </row>
    <row r="23" spans="1:20" ht="17.100000000000001" customHeight="1" x14ac:dyDescent="0.25">
      <c r="A23" s="3" t="s">
        <v>30</v>
      </c>
      <c r="B23" s="8" t="s">
        <v>31</v>
      </c>
      <c r="C23" s="5">
        <f t="shared" ref="C23:P23" si="2">C16+C17+C18+C19+C21+C22</f>
        <v>370048</v>
      </c>
      <c r="D23" s="5">
        <f t="shared" si="2"/>
        <v>396839</v>
      </c>
      <c r="E23" s="5">
        <f t="shared" si="2"/>
        <v>418682</v>
      </c>
      <c r="F23" s="5">
        <f t="shared" si="2"/>
        <v>0</v>
      </c>
      <c r="G23" s="5">
        <f t="shared" si="2"/>
        <v>0</v>
      </c>
      <c r="H23" s="5">
        <v>0</v>
      </c>
      <c r="I23" s="5">
        <f t="shared" si="2"/>
        <v>0</v>
      </c>
      <c r="J23" s="5">
        <f t="shared" si="2"/>
        <v>0</v>
      </c>
      <c r="K23" s="5">
        <v>0</v>
      </c>
      <c r="L23" s="5">
        <f t="shared" si="2"/>
        <v>0</v>
      </c>
      <c r="M23" s="5">
        <f t="shared" si="2"/>
        <v>0</v>
      </c>
      <c r="N23" s="5">
        <v>0</v>
      </c>
      <c r="O23" s="5">
        <f t="shared" si="2"/>
        <v>0</v>
      </c>
      <c r="P23" s="5">
        <f t="shared" si="2"/>
        <v>0</v>
      </c>
      <c r="Q23" s="5">
        <v>0</v>
      </c>
      <c r="R23" s="5">
        <f t="shared" si="0"/>
        <v>370048</v>
      </c>
      <c r="S23" s="15">
        <f t="shared" si="0"/>
        <v>396839</v>
      </c>
      <c r="T23" s="15">
        <f t="shared" si="0"/>
        <v>418682</v>
      </c>
    </row>
    <row r="24" spans="1:20" ht="26.25" customHeight="1" x14ac:dyDescent="0.25">
      <c r="A24" s="3" t="s">
        <v>32</v>
      </c>
      <c r="B24" s="8" t="s">
        <v>33</v>
      </c>
      <c r="C24" s="5">
        <f>C15+C23</f>
        <v>1959349</v>
      </c>
      <c r="D24" s="5">
        <f t="shared" ref="D24:S24" si="3">D15+D23</f>
        <v>3753024</v>
      </c>
      <c r="E24" s="5">
        <f t="shared" si="3"/>
        <v>3875298</v>
      </c>
      <c r="F24" s="5">
        <f t="shared" si="3"/>
        <v>30144</v>
      </c>
      <c r="G24" s="5">
        <f t="shared" si="3"/>
        <v>30474</v>
      </c>
      <c r="H24" s="5">
        <f t="shared" si="3"/>
        <v>30564</v>
      </c>
      <c r="I24" s="5">
        <f t="shared" si="3"/>
        <v>30504</v>
      </c>
      <c r="J24" s="5">
        <f t="shared" si="3"/>
        <v>30504</v>
      </c>
      <c r="K24" s="5">
        <f t="shared" si="3"/>
        <v>60615</v>
      </c>
      <c r="L24" s="5">
        <f t="shared" si="3"/>
        <v>5662</v>
      </c>
      <c r="M24" s="5">
        <f t="shared" si="3"/>
        <v>5662</v>
      </c>
      <c r="N24" s="5">
        <f t="shared" si="3"/>
        <v>3053</v>
      </c>
      <c r="O24" s="5">
        <f t="shared" si="3"/>
        <v>1178</v>
      </c>
      <c r="P24" s="5">
        <f t="shared" si="3"/>
        <v>1178</v>
      </c>
      <c r="Q24" s="5">
        <f t="shared" si="3"/>
        <v>517</v>
      </c>
      <c r="R24" s="5">
        <f t="shared" si="3"/>
        <v>2026837</v>
      </c>
      <c r="S24" s="5">
        <f t="shared" si="3"/>
        <v>3820842</v>
      </c>
      <c r="T24" s="15">
        <f t="shared" si="0"/>
        <v>3970047</v>
      </c>
    </row>
    <row r="25" spans="1:20" ht="17.100000000000001" customHeight="1" x14ac:dyDescent="0.25">
      <c r="A25" s="3"/>
      <c r="B25" s="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5"/>
      <c r="T25" s="15"/>
    </row>
    <row r="26" spans="1:20" x14ac:dyDescent="0.25">
      <c r="A26" s="9"/>
      <c r="B26" s="10"/>
      <c r="C26" s="20"/>
      <c r="D26" s="20"/>
      <c r="E26" s="20"/>
      <c r="F26" s="6"/>
      <c r="G26" s="6"/>
      <c r="H26" s="6"/>
      <c r="I26" s="6"/>
      <c r="J26" s="6"/>
      <c r="K26" s="6"/>
      <c r="L26" s="5"/>
      <c r="M26" s="5"/>
      <c r="N26" s="5"/>
      <c r="O26" s="6"/>
      <c r="P26" s="6"/>
      <c r="Q26" s="6"/>
      <c r="R26" s="5"/>
      <c r="S26" s="15"/>
      <c r="T26" s="15"/>
    </row>
    <row r="27" spans="1:20" x14ac:dyDescent="0.25">
      <c r="A27" s="24"/>
      <c r="B27" s="34" t="s">
        <v>34</v>
      </c>
      <c r="C27" s="35"/>
      <c r="D27" s="40" t="s">
        <v>34</v>
      </c>
      <c r="E27" s="41"/>
      <c r="F27" s="25"/>
      <c r="G27" s="25"/>
      <c r="H27" s="25"/>
      <c r="I27" s="25"/>
      <c r="J27" s="25"/>
      <c r="K27" s="25"/>
      <c r="L27" s="25"/>
      <c r="M27" s="25"/>
      <c r="N27" s="25"/>
      <c r="O27" s="16"/>
      <c r="P27" s="16"/>
      <c r="Q27" s="16"/>
      <c r="R27" s="16"/>
      <c r="S27" s="16"/>
      <c r="T27" s="16"/>
    </row>
    <row r="28" spans="1:20" ht="60" customHeight="1" x14ac:dyDescent="0.25">
      <c r="A28" s="17" t="s">
        <v>58</v>
      </c>
      <c r="B28" s="18" t="s">
        <v>2</v>
      </c>
      <c r="C28" s="18" t="s">
        <v>59</v>
      </c>
      <c r="D28" s="18" t="s">
        <v>60</v>
      </c>
      <c r="E28" s="18" t="s">
        <v>61</v>
      </c>
      <c r="F28" s="18" t="s">
        <v>62</v>
      </c>
      <c r="G28" s="32" t="s">
        <v>63</v>
      </c>
      <c r="H28" s="32" t="s">
        <v>64</v>
      </c>
      <c r="I28" s="18" t="s">
        <v>65</v>
      </c>
      <c r="J28" s="32" t="s">
        <v>66</v>
      </c>
      <c r="K28" s="32" t="s">
        <v>67</v>
      </c>
      <c r="L28" s="18" t="s">
        <v>68</v>
      </c>
      <c r="M28" s="32" t="s">
        <v>69</v>
      </c>
      <c r="N28" s="32" t="s">
        <v>70</v>
      </c>
      <c r="O28" s="18" t="s">
        <v>71</v>
      </c>
      <c r="P28" s="32" t="s">
        <v>72</v>
      </c>
      <c r="Q28" s="32" t="s">
        <v>73</v>
      </c>
      <c r="R28" s="18" t="s">
        <v>74</v>
      </c>
      <c r="S28" s="33" t="s">
        <v>75</v>
      </c>
      <c r="T28" s="33" t="s">
        <v>3</v>
      </c>
    </row>
    <row r="29" spans="1:20" ht="17.100000000000001" customHeight="1" x14ac:dyDescent="0.25">
      <c r="A29" s="12" t="s">
        <v>4</v>
      </c>
      <c r="B29" s="13" t="s">
        <v>35</v>
      </c>
      <c r="C29" s="19">
        <f>C30+C31+C32+C33+C34+C35</f>
        <v>804991</v>
      </c>
      <c r="D29" s="19">
        <f t="shared" ref="D29:Q29" si="4">D30+D31+D32+D33+D34+D35</f>
        <v>882502</v>
      </c>
      <c r="E29" s="19">
        <f t="shared" si="4"/>
        <v>721723</v>
      </c>
      <c r="F29" s="19">
        <f t="shared" si="4"/>
        <v>29268</v>
      </c>
      <c r="G29" s="19">
        <f t="shared" si="4"/>
        <v>29597</v>
      </c>
      <c r="H29" s="19">
        <f t="shared" si="4"/>
        <v>27603</v>
      </c>
      <c r="I29" s="19">
        <f t="shared" si="4"/>
        <v>113200</v>
      </c>
      <c r="J29" s="19">
        <f t="shared" si="4"/>
        <v>113200</v>
      </c>
      <c r="K29" s="19">
        <f t="shared" si="4"/>
        <v>105606</v>
      </c>
      <c r="L29" s="19">
        <f t="shared" si="4"/>
        <v>24392</v>
      </c>
      <c r="M29" s="19">
        <f t="shared" si="4"/>
        <v>24392</v>
      </c>
      <c r="N29" s="19">
        <f t="shared" si="4"/>
        <v>28078</v>
      </c>
      <c r="O29" s="19">
        <f t="shared" si="4"/>
        <v>3178</v>
      </c>
      <c r="P29" s="19">
        <f t="shared" si="4"/>
        <v>3178</v>
      </c>
      <c r="Q29" s="19">
        <f t="shared" si="4"/>
        <v>1006</v>
      </c>
      <c r="R29" s="5">
        <f t="shared" si="0"/>
        <v>975029</v>
      </c>
      <c r="S29" s="15">
        <f t="shared" si="0"/>
        <v>1052869</v>
      </c>
      <c r="T29" s="15">
        <f>E29+H29+K29+N29+Q29</f>
        <v>884016</v>
      </c>
    </row>
    <row r="30" spans="1:20" ht="24" customHeight="1" x14ac:dyDescent="0.25">
      <c r="A30" s="3" t="s">
        <v>36</v>
      </c>
      <c r="B30" s="4" t="s">
        <v>81</v>
      </c>
      <c r="C30" s="19">
        <v>53673</v>
      </c>
      <c r="D30" s="19">
        <v>69949</v>
      </c>
      <c r="E30" s="19">
        <v>69281</v>
      </c>
      <c r="F30" s="5">
        <v>19865</v>
      </c>
      <c r="G30" s="5">
        <v>20133</v>
      </c>
      <c r="H30" s="5">
        <v>20099</v>
      </c>
      <c r="I30" s="5">
        <v>0</v>
      </c>
      <c r="J30" s="5"/>
      <c r="K30" s="5"/>
      <c r="L30" s="5">
        <v>0</v>
      </c>
      <c r="M30" s="5"/>
      <c r="N30" s="5"/>
      <c r="O30" s="5">
        <v>0</v>
      </c>
      <c r="P30" s="5"/>
      <c r="Q30" s="5"/>
      <c r="R30" s="5">
        <f t="shared" si="0"/>
        <v>73538</v>
      </c>
      <c r="S30" s="15">
        <f t="shared" si="0"/>
        <v>90082</v>
      </c>
      <c r="T30" s="15">
        <f t="shared" si="0"/>
        <v>89380</v>
      </c>
    </row>
    <row r="31" spans="1:20" ht="17.100000000000001" customHeight="1" x14ac:dyDescent="0.25">
      <c r="A31" s="3" t="s">
        <v>37</v>
      </c>
      <c r="B31" s="4" t="s">
        <v>82</v>
      </c>
      <c r="C31" s="19">
        <v>13471</v>
      </c>
      <c r="D31" s="19">
        <v>16644</v>
      </c>
      <c r="E31" s="19">
        <v>16132</v>
      </c>
      <c r="F31" s="5">
        <v>5103</v>
      </c>
      <c r="G31" s="5">
        <v>5164</v>
      </c>
      <c r="H31" s="5">
        <v>5058</v>
      </c>
      <c r="I31" s="5">
        <v>0</v>
      </c>
      <c r="J31" s="5"/>
      <c r="K31" s="5"/>
      <c r="L31" s="5">
        <v>0</v>
      </c>
      <c r="M31" s="5"/>
      <c r="N31" s="5"/>
      <c r="O31" s="5">
        <v>0</v>
      </c>
      <c r="P31" s="5"/>
      <c r="Q31" s="5"/>
      <c r="R31" s="5">
        <f t="shared" si="0"/>
        <v>18574</v>
      </c>
      <c r="S31" s="15">
        <f t="shared" si="0"/>
        <v>21808</v>
      </c>
      <c r="T31" s="15">
        <f t="shared" si="0"/>
        <v>21190</v>
      </c>
    </row>
    <row r="32" spans="1:20" ht="17.100000000000001" customHeight="1" x14ac:dyDescent="0.25">
      <c r="A32" s="3" t="s">
        <v>38</v>
      </c>
      <c r="B32" s="4" t="s">
        <v>83</v>
      </c>
      <c r="C32" s="19">
        <v>241113</v>
      </c>
      <c r="D32" s="19">
        <v>294868</v>
      </c>
      <c r="E32" s="19">
        <v>272106</v>
      </c>
      <c r="F32" s="5">
        <v>4300</v>
      </c>
      <c r="G32" s="5">
        <v>4300</v>
      </c>
      <c r="H32" s="5">
        <v>2446</v>
      </c>
      <c r="I32" s="5">
        <v>113200</v>
      </c>
      <c r="J32" s="5">
        <v>113200</v>
      </c>
      <c r="K32" s="5">
        <v>105606</v>
      </c>
      <c r="L32" s="5">
        <v>24392</v>
      </c>
      <c r="M32" s="5">
        <v>24392</v>
      </c>
      <c r="N32" s="5">
        <v>28078</v>
      </c>
      <c r="O32" s="5">
        <v>3178</v>
      </c>
      <c r="P32" s="5">
        <v>3178</v>
      </c>
      <c r="Q32" s="5">
        <v>1006</v>
      </c>
      <c r="R32" s="5">
        <f t="shared" si="0"/>
        <v>386183</v>
      </c>
      <c r="S32" s="15">
        <f t="shared" si="0"/>
        <v>439938</v>
      </c>
      <c r="T32" s="15">
        <f t="shared" si="0"/>
        <v>409242</v>
      </c>
    </row>
    <row r="33" spans="1:20" ht="17.100000000000001" customHeight="1" x14ac:dyDescent="0.25">
      <c r="A33" s="3" t="s">
        <v>39</v>
      </c>
      <c r="B33" s="4" t="s">
        <v>84</v>
      </c>
      <c r="C33" s="19">
        <v>30000</v>
      </c>
      <c r="D33" s="19">
        <v>32617</v>
      </c>
      <c r="E33" s="19">
        <v>20379</v>
      </c>
      <c r="F33" s="5">
        <v>0</v>
      </c>
      <c r="G33" s="5"/>
      <c r="H33" s="5"/>
      <c r="I33" s="5">
        <v>0</v>
      </c>
      <c r="J33" s="5"/>
      <c r="K33" s="5"/>
      <c r="L33" s="5">
        <v>0</v>
      </c>
      <c r="M33" s="5"/>
      <c r="N33" s="5"/>
      <c r="O33" s="5">
        <v>0</v>
      </c>
      <c r="P33" s="5"/>
      <c r="Q33" s="5"/>
      <c r="R33" s="5">
        <f t="shared" si="0"/>
        <v>30000</v>
      </c>
      <c r="S33" s="15">
        <f t="shared" si="0"/>
        <v>32617</v>
      </c>
      <c r="T33" s="15">
        <f t="shared" si="0"/>
        <v>20379</v>
      </c>
    </row>
    <row r="34" spans="1:20" x14ac:dyDescent="0.25">
      <c r="A34" s="3" t="s">
        <v>40</v>
      </c>
      <c r="B34" s="4" t="s">
        <v>85</v>
      </c>
      <c r="C34" s="19">
        <v>323734</v>
      </c>
      <c r="D34" s="19">
        <v>346809</v>
      </c>
      <c r="E34" s="19">
        <v>343825</v>
      </c>
      <c r="F34" s="5">
        <v>0</v>
      </c>
      <c r="G34" s="5"/>
      <c r="H34" s="5"/>
      <c r="I34" s="5">
        <v>0</v>
      </c>
      <c r="J34" s="5"/>
      <c r="K34" s="5"/>
      <c r="L34" s="5">
        <v>0</v>
      </c>
      <c r="M34" s="5"/>
      <c r="N34" s="5"/>
      <c r="O34" s="5">
        <v>0</v>
      </c>
      <c r="P34" s="5"/>
      <c r="Q34" s="5"/>
      <c r="R34" s="5">
        <f t="shared" si="0"/>
        <v>323734</v>
      </c>
      <c r="S34" s="15">
        <f t="shared" si="0"/>
        <v>346809</v>
      </c>
      <c r="T34" s="15">
        <f t="shared" si="0"/>
        <v>343825</v>
      </c>
    </row>
    <row r="35" spans="1:20" ht="17.100000000000001" customHeight="1" x14ac:dyDescent="0.25">
      <c r="A35" s="14" t="s">
        <v>41</v>
      </c>
      <c r="B35" s="4" t="s">
        <v>86</v>
      </c>
      <c r="C35" s="19">
        <v>143000</v>
      </c>
      <c r="D35" s="19">
        <v>121615</v>
      </c>
      <c r="E35" s="19">
        <v>0</v>
      </c>
      <c r="F35" s="5">
        <v>0</v>
      </c>
      <c r="G35" s="5"/>
      <c r="H35" s="5"/>
      <c r="I35" s="5">
        <v>0</v>
      </c>
      <c r="J35" s="5"/>
      <c r="K35" s="5"/>
      <c r="L35" s="5">
        <v>0</v>
      </c>
      <c r="M35" s="5"/>
      <c r="N35" s="5"/>
      <c r="O35" s="5">
        <v>0</v>
      </c>
      <c r="P35" s="5"/>
      <c r="Q35" s="5"/>
      <c r="R35" s="5">
        <f t="shared" si="0"/>
        <v>143000</v>
      </c>
      <c r="S35" s="15">
        <f t="shared" si="0"/>
        <v>121615</v>
      </c>
      <c r="T35" s="15">
        <f t="shared" si="0"/>
        <v>0</v>
      </c>
    </row>
    <row r="36" spans="1:20" ht="17.100000000000001" customHeight="1" x14ac:dyDescent="0.25">
      <c r="A36" s="14" t="s">
        <v>5</v>
      </c>
      <c r="B36" s="4" t="s">
        <v>42</v>
      </c>
      <c r="C36" s="5">
        <v>327291</v>
      </c>
      <c r="D36" s="5">
        <v>2016557</v>
      </c>
      <c r="E36" s="5">
        <v>1920246</v>
      </c>
      <c r="F36" s="5">
        <f>F37+F38+F39</f>
        <v>876</v>
      </c>
      <c r="G36" s="5">
        <v>877</v>
      </c>
      <c r="H36" s="5">
        <v>226</v>
      </c>
      <c r="I36" s="5">
        <f t="shared" ref="I36:Q36" si="5">I37+I38+I39</f>
        <v>0</v>
      </c>
      <c r="J36" s="5"/>
      <c r="K36" s="5">
        <v>30831</v>
      </c>
      <c r="L36" s="5">
        <f t="shared" si="5"/>
        <v>0</v>
      </c>
      <c r="M36" s="5"/>
      <c r="N36" s="5">
        <v>1336</v>
      </c>
      <c r="O36" s="5">
        <f t="shared" si="5"/>
        <v>0</v>
      </c>
      <c r="P36" s="5">
        <f t="shared" si="5"/>
        <v>0</v>
      </c>
      <c r="Q36" s="5">
        <f t="shared" si="5"/>
        <v>213</v>
      </c>
      <c r="R36" s="5">
        <f t="shared" si="0"/>
        <v>328167</v>
      </c>
      <c r="S36" s="15">
        <f t="shared" si="0"/>
        <v>2017434</v>
      </c>
      <c r="T36" s="15">
        <f t="shared" si="0"/>
        <v>1952852</v>
      </c>
    </row>
    <row r="37" spans="1:20" ht="17.100000000000001" customHeight="1" x14ac:dyDescent="0.25">
      <c r="A37" s="14" t="s">
        <v>6</v>
      </c>
      <c r="B37" s="4" t="s">
        <v>87</v>
      </c>
      <c r="C37" s="19">
        <v>327291</v>
      </c>
      <c r="D37" s="19">
        <v>2009557</v>
      </c>
      <c r="E37" s="19">
        <v>1920246</v>
      </c>
      <c r="F37" s="5">
        <v>876</v>
      </c>
      <c r="G37" s="5">
        <v>877</v>
      </c>
      <c r="H37" s="5">
        <v>226</v>
      </c>
      <c r="I37" s="5">
        <v>0</v>
      </c>
      <c r="J37" s="5"/>
      <c r="K37" s="5">
        <v>30831</v>
      </c>
      <c r="L37" s="5">
        <v>0</v>
      </c>
      <c r="M37" s="5"/>
      <c r="N37" s="5">
        <v>1336</v>
      </c>
      <c r="O37" s="5">
        <v>0</v>
      </c>
      <c r="P37" s="5"/>
      <c r="Q37" s="5">
        <v>213</v>
      </c>
      <c r="R37" s="5">
        <f t="shared" si="0"/>
        <v>328167</v>
      </c>
      <c r="S37" s="15">
        <f t="shared" si="0"/>
        <v>2010434</v>
      </c>
      <c r="T37" s="15">
        <f t="shared" si="0"/>
        <v>1952852</v>
      </c>
    </row>
    <row r="38" spans="1:20" ht="17.100000000000001" customHeight="1" x14ac:dyDescent="0.25">
      <c r="A38" s="14" t="s">
        <v>43</v>
      </c>
      <c r="B38" s="4" t="s">
        <v>44</v>
      </c>
      <c r="C38" s="19">
        <v>0</v>
      </c>
      <c r="D38" s="19">
        <v>7000</v>
      </c>
      <c r="E38" s="19">
        <v>0</v>
      </c>
      <c r="F38" s="5">
        <v>0</v>
      </c>
      <c r="G38" s="5"/>
      <c r="H38" s="5"/>
      <c r="I38" s="5">
        <v>0</v>
      </c>
      <c r="J38" s="5"/>
      <c r="K38" s="5"/>
      <c r="L38" s="5">
        <v>0</v>
      </c>
      <c r="M38" s="5"/>
      <c r="N38" s="5"/>
      <c r="O38" s="5">
        <v>0</v>
      </c>
      <c r="P38" s="5"/>
      <c r="Q38" s="5"/>
      <c r="R38" s="5">
        <f t="shared" si="0"/>
        <v>0</v>
      </c>
      <c r="S38" s="15">
        <f t="shared" si="0"/>
        <v>7000</v>
      </c>
      <c r="T38" s="15">
        <f t="shared" si="0"/>
        <v>0</v>
      </c>
    </row>
    <row r="39" spans="1:20" ht="17.100000000000001" customHeight="1" x14ac:dyDescent="0.25">
      <c r="A39" s="14" t="s">
        <v>45</v>
      </c>
      <c r="B39" s="4" t="s">
        <v>46</v>
      </c>
      <c r="C39" s="19">
        <v>0</v>
      </c>
      <c r="D39" s="19"/>
      <c r="E39" s="19"/>
      <c r="F39" s="5">
        <v>0</v>
      </c>
      <c r="G39" s="5"/>
      <c r="H39" s="5"/>
      <c r="I39" s="5">
        <v>0</v>
      </c>
      <c r="J39" s="5"/>
      <c r="K39" s="5"/>
      <c r="L39" s="5">
        <v>0</v>
      </c>
      <c r="M39" s="5"/>
      <c r="N39" s="5"/>
      <c r="O39" s="5">
        <v>0</v>
      </c>
      <c r="P39" s="5"/>
      <c r="Q39" s="5"/>
      <c r="R39" s="5">
        <f t="shared" si="0"/>
        <v>0</v>
      </c>
      <c r="S39" s="15">
        <f t="shared" si="0"/>
        <v>0</v>
      </c>
      <c r="T39" s="15">
        <f t="shared" si="0"/>
        <v>0</v>
      </c>
    </row>
    <row r="40" spans="1:20" ht="17.100000000000001" customHeight="1" x14ac:dyDescent="0.25">
      <c r="A40" s="14" t="s">
        <v>7</v>
      </c>
      <c r="B40" s="8" t="s">
        <v>47</v>
      </c>
      <c r="C40" s="5">
        <f>C29+C36</f>
        <v>1132282</v>
      </c>
      <c r="D40" s="5">
        <f t="shared" ref="D40:Q40" si="6">D29+D36</f>
        <v>2899059</v>
      </c>
      <c r="E40" s="5">
        <f t="shared" si="6"/>
        <v>2641969</v>
      </c>
      <c r="F40" s="5">
        <f t="shared" si="6"/>
        <v>30144</v>
      </c>
      <c r="G40" s="5">
        <f t="shared" si="6"/>
        <v>30474</v>
      </c>
      <c r="H40" s="5">
        <f t="shared" si="6"/>
        <v>27829</v>
      </c>
      <c r="I40" s="5">
        <f t="shared" si="6"/>
        <v>113200</v>
      </c>
      <c r="J40" s="5">
        <f t="shared" si="6"/>
        <v>113200</v>
      </c>
      <c r="K40" s="5">
        <f t="shared" si="6"/>
        <v>136437</v>
      </c>
      <c r="L40" s="5">
        <f t="shared" si="6"/>
        <v>24392</v>
      </c>
      <c r="M40" s="5">
        <f t="shared" si="6"/>
        <v>24392</v>
      </c>
      <c r="N40" s="5">
        <f t="shared" si="6"/>
        <v>29414</v>
      </c>
      <c r="O40" s="5">
        <f t="shared" si="6"/>
        <v>3178</v>
      </c>
      <c r="P40" s="5">
        <f t="shared" si="6"/>
        <v>3178</v>
      </c>
      <c r="Q40" s="5">
        <f t="shared" si="6"/>
        <v>1219</v>
      </c>
      <c r="R40" s="5">
        <f t="shared" si="0"/>
        <v>1303196</v>
      </c>
      <c r="S40" s="15">
        <f t="shared" si="0"/>
        <v>3070303</v>
      </c>
      <c r="T40" s="15">
        <f t="shared" si="0"/>
        <v>2836868</v>
      </c>
    </row>
    <row r="41" spans="1:20" ht="17.100000000000001" customHeight="1" x14ac:dyDescent="0.25">
      <c r="A41" s="3" t="s">
        <v>8</v>
      </c>
      <c r="B41" s="4" t="s">
        <v>48</v>
      </c>
      <c r="C41" s="19">
        <v>0</v>
      </c>
      <c r="D41" s="19"/>
      <c r="E41" s="19"/>
      <c r="F41" s="5">
        <v>0</v>
      </c>
      <c r="G41" s="5"/>
      <c r="H41" s="5"/>
      <c r="I41" s="5">
        <v>0</v>
      </c>
      <c r="J41" s="5"/>
      <c r="K41" s="5"/>
      <c r="L41" s="5">
        <v>0</v>
      </c>
      <c r="M41" s="5"/>
      <c r="N41" s="5"/>
      <c r="O41" s="5">
        <v>0</v>
      </c>
      <c r="P41" s="5"/>
      <c r="Q41" s="5"/>
      <c r="R41" s="5">
        <f t="shared" si="0"/>
        <v>0</v>
      </c>
      <c r="S41" s="15">
        <f t="shared" si="0"/>
        <v>0</v>
      </c>
      <c r="T41" s="15">
        <f t="shared" si="0"/>
        <v>0</v>
      </c>
    </row>
    <row r="42" spans="1:20" ht="17.100000000000001" customHeight="1" x14ac:dyDescent="0.25">
      <c r="A42" s="3" t="s">
        <v>10</v>
      </c>
      <c r="B42" s="4" t="s">
        <v>49</v>
      </c>
      <c r="C42" s="19">
        <v>0</v>
      </c>
      <c r="D42" s="19"/>
      <c r="E42" s="19"/>
      <c r="F42" s="5">
        <v>0</v>
      </c>
      <c r="G42" s="5"/>
      <c r="H42" s="5"/>
      <c r="I42" s="5">
        <v>0</v>
      </c>
      <c r="J42" s="5"/>
      <c r="K42" s="5"/>
      <c r="L42" s="5">
        <v>0</v>
      </c>
      <c r="M42" s="5"/>
      <c r="N42" s="5"/>
      <c r="O42" s="5">
        <v>0</v>
      </c>
      <c r="P42" s="5"/>
      <c r="Q42" s="5"/>
      <c r="R42" s="5">
        <f t="shared" si="0"/>
        <v>0</v>
      </c>
      <c r="S42" s="15">
        <f t="shared" si="0"/>
        <v>0</v>
      </c>
      <c r="T42" s="15">
        <f t="shared" si="0"/>
        <v>0</v>
      </c>
    </row>
    <row r="43" spans="1:20" ht="17.100000000000001" customHeight="1" x14ac:dyDescent="0.25">
      <c r="A43" s="3" t="s">
        <v>11</v>
      </c>
      <c r="B43" s="4" t="s">
        <v>88</v>
      </c>
      <c r="C43" s="19">
        <v>723641</v>
      </c>
      <c r="D43" s="19">
        <v>750539</v>
      </c>
      <c r="E43" s="19">
        <v>717627</v>
      </c>
      <c r="F43" s="5">
        <v>0</v>
      </c>
      <c r="G43" s="5"/>
      <c r="H43" s="5"/>
      <c r="I43" s="5">
        <v>0</v>
      </c>
      <c r="J43" s="5"/>
      <c r="K43" s="5"/>
      <c r="L43" s="5">
        <v>0</v>
      </c>
      <c r="M43" s="5"/>
      <c r="N43" s="5"/>
      <c r="O43" s="5">
        <v>0</v>
      </c>
      <c r="P43" s="5"/>
      <c r="Q43" s="5"/>
      <c r="R43" s="5">
        <f t="shared" si="0"/>
        <v>723641</v>
      </c>
      <c r="S43" s="15">
        <f t="shared" si="0"/>
        <v>750539</v>
      </c>
      <c r="T43" s="15">
        <f t="shared" si="0"/>
        <v>717627</v>
      </c>
    </row>
    <row r="44" spans="1:20" ht="17.100000000000001" customHeight="1" x14ac:dyDescent="0.25">
      <c r="A44" s="3"/>
      <c r="B44" s="4" t="s">
        <v>50</v>
      </c>
      <c r="C44" s="19">
        <v>723641</v>
      </c>
      <c r="D44" s="19">
        <v>732683</v>
      </c>
      <c r="E44" s="19">
        <v>699771</v>
      </c>
      <c r="F44" s="5">
        <v>0</v>
      </c>
      <c r="G44" s="5"/>
      <c r="H44" s="5"/>
      <c r="I44" s="5">
        <v>0</v>
      </c>
      <c r="J44" s="5"/>
      <c r="K44" s="5"/>
      <c r="L44" s="5">
        <v>0</v>
      </c>
      <c r="M44" s="5"/>
      <c r="N44" s="5"/>
      <c r="O44" s="5">
        <v>0</v>
      </c>
      <c r="P44" s="5"/>
      <c r="Q44" s="5"/>
      <c r="R44" s="5">
        <f t="shared" si="0"/>
        <v>723641</v>
      </c>
      <c r="S44" s="15">
        <f t="shared" si="0"/>
        <v>732683</v>
      </c>
      <c r="T44" s="15">
        <f t="shared" si="0"/>
        <v>699771</v>
      </c>
    </row>
    <row r="45" spans="1:20" ht="17.100000000000001" customHeight="1" x14ac:dyDescent="0.25">
      <c r="A45" s="3" t="s">
        <v>12</v>
      </c>
      <c r="B45" s="4" t="s">
        <v>51</v>
      </c>
      <c r="C45" s="19">
        <v>0</v>
      </c>
      <c r="D45" s="19"/>
      <c r="E45" s="19"/>
      <c r="F45" s="5">
        <v>0</v>
      </c>
      <c r="G45" s="5"/>
      <c r="H45" s="5"/>
      <c r="I45" s="5">
        <v>0</v>
      </c>
      <c r="J45" s="5"/>
      <c r="K45" s="5"/>
      <c r="L45" s="5">
        <v>0</v>
      </c>
      <c r="M45" s="5"/>
      <c r="N45" s="5"/>
      <c r="O45" s="5">
        <v>0</v>
      </c>
      <c r="P45" s="5"/>
      <c r="Q45" s="5"/>
      <c r="R45" s="5">
        <f t="shared" si="0"/>
        <v>0</v>
      </c>
      <c r="S45" s="15">
        <f t="shared" si="0"/>
        <v>0</v>
      </c>
      <c r="T45" s="15">
        <f t="shared" si="0"/>
        <v>0</v>
      </c>
    </row>
    <row r="46" spans="1:20" ht="24.75" customHeight="1" x14ac:dyDescent="0.25">
      <c r="A46" s="3" t="s">
        <v>14</v>
      </c>
      <c r="B46" s="8" t="s">
        <v>52</v>
      </c>
      <c r="C46" s="5">
        <f>C41+C42+C43+C45</f>
        <v>723641</v>
      </c>
      <c r="D46" s="5">
        <f t="shared" ref="D46:Q46" si="7">D41+D42+D43+D45</f>
        <v>750539</v>
      </c>
      <c r="E46" s="5">
        <f t="shared" si="7"/>
        <v>717627</v>
      </c>
      <c r="F46" s="5">
        <f t="shared" si="7"/>
        <v>0</v>
      </c>
      <c r="G46" s="5">
        <f t="shared" si="7"/>
        <v>0</v>
      </c>
      <c r="H46" s="5">
        <f t="shared" si="7"/>
        <v>0</v>
      </c>
      <c r="I46" s="5">
        <f t="shared" si="7"/>
        <v>0</v>
      </c>
      <c r="J46" s="5">
        <f t="shared" si="7"/>
        <v>0</v>
      </c>
      <c r="K46" s="5">
        <f t="shared" si="7"/>
        <v>0</v>
      </c>
      <c r="L46" s="5">
        <f t="shared" si="7"/>
        <v>0</v>
      </c>
      <c r="M46" s="5">
        <f t="shared" si="7"/>
        <v>0</v>
      </c>
      <c r="N46" s="5">
        <f t="shared" si="7"/>
        <v>0</v>
      </c>
      <c r="O46" s="5">
        <f t="shared" si="7"/>
        <v>0</v>
      </c>
      <c r="P46" s="5">
        <f t="shared" si="7"/>
        <v>0</v>
      </c>
      <c r="Q46" s="5">
        <f t="shared" si="7"/>
        <v>0</v>
      </c>
      <c r="R46" s="5">
        <f t="shared" si="0"/>
        <v>723641</v>
      </c>
      <c r="S46" s="15">
        <f t="shared" si="0"/>
        <v>750539</v>
      </c>
      <c r="T46" s="15">
        <f t="shared" si="0"/>
        <v>717627</v>
      </c>
    </row>
    <row r="47" spans="1:20" ht="23.25" x14ac:dyDescent="0.25">
      <c r="A47" s="3" t="s">
        <v>16</v>
      </c>
      <c r="B47" s="8" t="s">
        <v>53</v>
      </c>
      <c r="C47" s="5">
        <f>C40+C46</f>
        <v>1855923</v>
      </c>
      <c r="D47" s="5">
        <f t="shared" ref="D47:Q47" si="8">D40+D46</f>
        <v>3649598</v>
      </c>
      <c r="E47" s="5">
        <f t="shared" si="8"/>
        <v>3359596</v>
      </c>
      <c r="F47" s="5">
        <f t="shared" si="8"/>
        <v>30144</v>
      </c>
      <c r="G47" s="5">
        <f t="shared" si="8"/>
        <v>30474</v>
      </c>
      <c r="H47" s="5">
        <f t="shared" si="8"/>
        <v>27829</v>
      </c>
      <c r="I47" s="5">
        <f t="shared" si="8"/>
        <v>113200</v>
      </c>
      <c r="J47" s="5">
        <f t="shared" si="8"/>
        <v>113200</v>
      </c>
      <c r="K47" s="5">
        <f t="shared" si="8"/>
        <v>136437</v>
      </c>
      <c r="L47" s="5">
        <f t="shared" si="8"/>
        <v>24392</v>
      </c>
      <c r="M47" s="5">
        <f t="shared" si="8"/>
        <v>24392</v>
      </c>
      <c r="N47" s="5">
        <f t="shared" si="8"/>
        <v>29414</v>
      </c>
      <c r="O47" s="5">
        <f t="shared" si="8"/>
        <v>3178</v>
      </c>
      <c r="P47" s="5">
        <f t="shared" si="8"/>
        <v>3178</v>
      </c>
      <c r="Q47" s="5">
        <f t="shared" si="8"/>
        <v>1219</v>
      </c>
      <c r="R47" s="5">
        <f t="shared" si="0"/>
        <v>2026837</v>
      </c>
      <c r="S47" s="15">
        <f t="shared" si="0"/>
        <v>3820842</v>
      </c>
      <c r="T47" s="15">
        <f t="shared" si="0"/>
        <v>3554495</v>
      </c>
    </row>
    <row r="48" spans="1:20" x14ac:dyDescent="0.25">
      <c r="A48" s="36"/>
      <c r="B48" s="36"/>
      <c r="C48" s="19">
        <f t="shared" ref="C48:Q48" si="9">+C24-C47</f>
        <v>103426</v>
      </c>
      <c r="D48" s="19">
        <f t="shared" si="9"/>
        <v>103426</v>
      </c>
      <c r="E48" s="19">
        <f t="shared" si="9"/>
        <v>515702</v>
      </c>
      <c r="F48" s="19">
        <f t="shared" si="9"/>
        <v>0</v>
      </c>
      <c r="G48" s="19">
        <f t="shared" si="9"/>
        <v>0</v>
      </c>
      <c r="H48" s="19">
        <f t="shared" si="9"/>
        <v>2735</v>
      </c>
      <c r="I48" s="19">
        <f t="shared" si="9"/>
        <v>-82696</v>
      </c>
      <c r="J48" s="19">
        <f t="shared" si="9"/>
        <v>-82696</v>
      </c>
      <c r="K48" s="19">
        <f t="shared" si="9"/>
        <v>-75822</v>
      </c>
      <c r="L48" s="19">
        <f t="shared" si="9"/>
        <v>-18730</v>
      </c>
      <c r="M48" s="19">
        <f t="shared" si="9"/>
        <v>-18730</v>
      </c>
      <c r="N48" s="19">
        <f t="shared" si="9"/>
        <v>-26361</v>
      </c>
      <c r="O48" s="19">
        <f t="shared" si="9"/>
        <v>-2000</v>
      </c>
      <c r="P48" s="19">
        <f t="shared" si="9"/>
        <v>-2000</v>
      </c>
      <c r="Q48" s="19">
        <f t="shared" si="9"/>
        <v>-702</v>
      </c>
      <c r="R48" s="5">
        <f t="shared" si="0"/>
        <v>0</v>
      </c>
      <c r="S48" s="15">
        <f t="shared" si="0"/>
        <v>0</v>
      </c>
      <c r="T48" s="15"/>
    </row>
  </sheetData>
  <mergeCells count="6">
    <mergeCell ref="O2:S4"/>
    <mergeCell ref="D5:E5"/>
    <mergeCell ref="D27:E27"/>
    <mergeCell ref="A1:C1"/>
    <mergeCell ref="B2:C4"/>
    <mergeCell ref="D2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2016-06-03T07:17:06Z</dcterms:modified>
</cp:coreProperties>
</file>