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1. sz. mell EOI" sheetId="1" r:id="rId1"/>
  </sheets>
  <definedNames>
    <definedName name="_xlnm.Print_Titles" localSheetId="0">'9.3.1. sz. mell EOI'!$1:$6</definedName>
  </definedNames>
  <calcPr calcId="145621"/>
</workbook>
</file>

<file path=xl/calcChain.xml><?xml version="1.0" encoding="utf-8"?>
<calcChain xmlns="http://schemas.openxmlformats.org/spreadsheetml/2006/main">
  <c r="C54" i="1" l="1"/>
  <c r="C52" i="1" s="1"/>
  <c r="C49" i="1"/>
  <c r="C48" i="1"/>
  <c r="C47" i="1"/>
  <c r="C46" i="1" s="1"/>
  <c r="C58" i="1" s="1"/>
  <c r="C41" i="1"/>
  <c r="C38" i="1"/>
  <c r="C31" i="1"/>
  <c r="C26" i="1"/>
  <c r="C20" i="1"/>
  <c r="C19" i="1"/>
  <c r="C14" i="1"/>
  <c r="C11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<sst xmlns="http://schemas.openxmlformats.org/spreadsheetml/2006/main" count="113" uniqueCount="99">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</sst>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8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C61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1" width="13.83203125" style="76" customWidth="1"/>
    <col min="2" max="2" width="79.1640625" style="18" customWidth="1"/>
    <col min="3" max="3" width="25" style="8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7440142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f>4200000+5000+40000</f>
        <v>4245000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862330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1528829+1350+10800</f>
        <v>1540979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169000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f>1000+21833</f>
        <v>22833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1">
        <f>SUM(C21:C23)</f>
        <v>699075</v>
      </c>
    </row>
    <row r="21" spans="1:3" s="38" customFormat="1" ht="12" customHeight="1" x14ac:dyDescent="0.2">
      <c r="A21" s="32" t="s">
        <v>40</v>
      </c>
      <c r="B21" s="42" t="s">
        <v>41</v>
      </c>
      <c r="C21" s="43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44">
        <v>699075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v>699075</v>
      </c>
    </row>
    <row r="25" spans="1:3" s="38" customFormat="1" ht="12" customHeight="1" thickBot="1" x14ac:dyDescent="0.25">
      <c r="A25" s="45" t="s">
        <v>48</v>
      </c>
      <c r="B25" s="46" t="s">
        <v>49</v>
      </c>
      <c r="C25" s="47"/>
    </row>
    <row r="26" spans="1:3" s="38" customFormat="1" ht="12" customHeight="1" thickBot="1" x14ac:dyDescent="0.25">
      <c r="A26" s="45" t="s">
        <v>50</v>
      </c>
      <c r="B26" s="46" t="s">
        <v>51</v>
      </c>
      <c r="C26" s="41">
        <f>+C27+C28+C29</f>
        <v>0</v>
      </c>
    </row>
    <row r="27" spans="1:3" s="38" customFormat="1" ht="12" customHeight="1" x14ac:dyDescent="0.2">
      <c r="A27" s="48" t="s">
        <v>52</v>
      </c>
      <c r="B27" s="49" t="s">
        <v>53</v>
      </c>
      <c r="C27" s="50"/>
    </row>
    <row r="28" spans="1:3" s="38" customFormat="1" ht="12" customHeight="1" x14ac:dyDescent="0.2">
      <c r="A28" s="48" t="s">
        <v>54</v>
      </c>
      <c r="B28" s="49" t="s">
        <v>43</v>
      </c>
      <c r="C28" s="43"/>
    </row>
    <row r="29" spans="1:3" s="38" customFormat="1" ht="12" customHeight="1" x14ac:dyDescent="0.2">
      <c r="A29" s="48" t="s">
        <v>55</v>
      </c>
      <c r="B29" s="51" t="s">
        <v>56</v>
      </c>
      <c r="C29" s="43"/>
    </row>
    <row r="30" spans="1:3" s="38" customFormat="1" ht="12" customHeight="1" thickBot="1" x14ac:dyDescent="0.25">
      <c r="A30" s="32" t="s">
        <v>57</v>
      </c>
      <c r="B30" s="52" t="s">
        <v>58</v>
      </c>
      <c r="C30" s="53"/>
    </row>
    <row r="31" spans="1:3" s="38" customFormat="1" ht="12" customHeight="1" thickBot="1" x14ac:dyDescent="0.25">
      <c r="A31" s="45" t="s">
        <v>59</v>
      </c>
      <c r="B31" s="46" t="s">
        <v>60</v>
      </c>
      <c r="C31" s="41">
        <f>+C32+C33+C34</f>
        <v>0</v>
      </c>
    </row>
    <row r="32" spans="1:3" s="38" customFormat="1" ht="12" customHeight="1" x14ac:dyDescent="0.2">
      <c r="A32" s="48" t="s">
        <v>61</v>
      </c>
      <c r="B32" s="49" t="s">
        <v>62</v>
      </c>
      <c r="C32" s="50"/>
    </row>
    <row r="33" spans="1:3" s="38" customFormat="1" ht="12" customHeight="1" x14ac:dyDescent="0.2">
      <c r="A33" s="48" t="s">
        <v>63</v>
      </c>
      <c r="B33" s="51" t="s">
        <v>64</v>
      </c>
      <c r="C33" s="37"/>
    </row>
    <row r="34" spans="1:3" s="28" customFormat="1" ht="12" customHeight="1" thickBot="1" x14ac:dyDescent="0.25">
      <c r="A34" s="32" t="s">
        <v>65</v>
      </c>
      <c r="B34" s="52" t="s">
        <v>66</v>
      </c>
      <c r="C34" s="53"/>
    </row>
    <row r="35" spans="1:3" s="28" customFormat="1" ht="12" customHeight="1" thickBot="1" x14ac:dyDescent="0.25">
      <c r="A35" s="45" t="s">
        <v>67</v>
      </c>
      <c r="B35" s="46" t="s">
        <v>68</v>
      </c>
      <c r="C35" s="54">
        <v>60000</v>
      </c>
    </row>
    <row r="36" spans="1:3" s="28" customFormat="1" ht="12" customHeight="1" thickBot="1" x14ac:dyDescent="0.25">
      <c r="A36" s="45" t="s">
        <v>69</v>
      </c>
      <c r="B36" s="46" t="s">
        <v>70</v>
      </c>
      <c r="C36" s="55"/>
    </row>
    <row r="37" spans="1:3" s="28" customFormat="1" ht="12" customHeight="1" thickBot="1" x14ac:dyDescent="0.25">
      <c r="A37" s="19" t="s">
        <v>71</v>
      </c>
      <c r="B37" s="46" t="s">
        <v>72</v>
      </c>
      <c r="C37" s="56">
        <f>+C8+C20+C25+C26+C31+C35+C36</f>
        <v>8199217</v>
      </c>
    </row>
    <row r="38" spans="1:3" s="28" customFormat="1" ht="12" customHeight="1" thickBot="1" x14ac:dyDescent="0.25">
      <c r="A38" s="57" t="s">
        <v>73</v>
      </c>
      <c r="B38" s="46" t="s">
        <v>74</v>
      </c>
      <c r="C38" s="58">
        <f>+C39+C40+C41</f>
        <v>333428389</v>
      </c>
    </row>
    <row r="39" spans="1:3" s="28" customFormat="1" ht="12" customHeight="1" x14ac:dyDescent="0.2">
      <c r="A39" s="48" t="s">
        <v>75</v>
      </c>
      <c r="B39" s="49" t="s">
        <v>76</v>
      </c>
      <c r="C39" s="50">
        <v>1054835</v>
      </c>
    </row>
    <row r="40" spans="1:3" s="38" customFormat="1" ht="12" customHeight="1" x14ac:dyDescent="0.2">
      <c r="A40" s="48" t="s">
        <v>77</v>
      </c>
      <c r="B40" s="51" t="s">
        <v>78</v>
      </c>
      <c r="C40" s="37"/>
    </row>
    <row r="41" spans="1:3" s="38" customFormat="1" ht="15" customHeight="1" thickBot="1" x14ac:dyDescent="0.25">
      <c r="A41" s="32" t="s">
        <v>79</v>
      </c>
      <c r="B41" s="52" t="s">
        <v>80</v>
      </c>
      <c r="C41" s="59">
        <f>328107890+80000+4185664</f>
        <v>332373554</v>
      </c>
    </row>
    <row r="42" spans="1:3" s="38" customFormat="1" ht="15" customHeight="1" thickBot="1" x14ac:dyDescent="0.25">
      <c r="A42" s="57" t="s">
        <v>81</v>
      </c>
      <c r="B42" s="60" t="s">
        <v>82</v>
      </c>
      <c r="C42" s="56">
        <f>+C37+C38</f>
        <v>341627606</v>
      </c>
    </row>
    <row r="43" spans="1:3" x14ac:dyDescent="0.2">
      <c r="A43" s="61"/>
      <c r="B43" s="62"/>
      <c r="C43" s="63"/>
    </row>
    <row r="44" spans="1:3" s="22" customFormat="1" ht="16.5" customHeight="1" thickBot="1" x14ac:dyDescent="0.25">
      <c r="A44" s="64"/>
      <c r="B44" s="65"/>
      <c r="C44" s="66"/>
    </row>
    <row r="45" spans="1:3" s="70" customFormat="1" ht="12" customHeight="1" thickBot="1" x14ac:dyDescent="0.25">
      <c r="A45" s="67"/>
      <c r="B45" s="68" t="s">
        <v>83</v>
      </c>
      <c r="C45" s="69"/>
    </row>
    <row r="46" spans="1:3" ht="12" customHeight="1" thickBot="1" x14ac:dyDescent="0.25">
      <c r="A46" s="45" t="s">
        <v>14</v>
      </c>
      <c r="B46" s="46" t="s">
        <v>84</v>
      </c>
      <c r="C46" s="27">
        <f>SUM(C47:C51)</f>
        <v>338820265</v>
      </c>
    </row>
    <row r="47" spans="1:3" ht="12" customHeight="1" x14ac:dyDescent="0.2">
      <c r="A47" s="32" t="s">
        <v>16</v>
      </c>
      <c r="B47" s="42" t="s">
        <v>85</v>
      </c>
      <c r="C47" s="71">
        <f>208655734+585000+3502648+18270</f>
        <v>212761652</v>
      </c>
    </row>
    <row r="48" spans="1:3" ht="12" customHeight="1" x14ac:dyDescent="0.2">
      <c r="A48" s="32" t="s">
        <v>18</v>
      </c>
      <c r="B48" s="33" t="s">
        <v>86</v>
      </c>
      <c r="C48" s="72">
        <f>44850807+114075+3563+683016</f>
        <v>45651461</v>
      </c>
    </row>
    <row r="49" spans="1:3" ht="12" customHeight="1" x14ac:dyDescent="0.2">
      <c r="A49" s="32" t="s">
        <v>20</v>
      </c>
      <c r="B49" s="33" t="s">
        <v>87</v>
      </c>
      <c r="C49" s="35">
        <f>80125553+8849+80000+81950+60000+50800</f>
        <v>80407152</v>
      </c>
    </row>
    <row r="50" spans="1:3" ht="12" customHeight="1" x14ac:dyDescent="0.2">
      <c r="A50" s="32" t="s">
        <v>22</v>
      </c>
      <c r="B50" s="33" t="s">
        <v>88</v>
      </c>
      <c r="C50" s="72"/>
    </row>
    <row r="51" spans="1:3" ht="12" customHeight="1" thickBot="1" x14ac:dyDescent="0.25">
      <c r="A51" s="32" t="s">
        <v>24</v>
      </c>
      <c r="B51" s="33" t="s">
        <v>89</v>
      </c>
      <c r="C51" s="72"/>
    </row>
    <row r="52" spans="1:3" s="70" customFormat="1" ht="12" customHeight="1" thickBot="1" x14ac:dyDescent="0.25">
      <c r="A52" s="45" t="s">
        <v>38</v>
      </c>
      <c r="B52" s="46" t="s">
        <v>90</v>
      </c>
      <c r="C52" s="73">
        <f>SUM(C53:C55)</f>
        <v>2816190</v>
      </c>
    </row>
    <row r="53" spans="1:3" ht="12" customHeight="1" x14ac:dyDescent="0.2">
      <c r="A53" s="32" t="s">
        <v>40</v>
      </c>
      <c r="B53" s="42" t="s">
        <v>91</v>
      </c>
      <c r="C53" s="71">
        <v>1926590</v>
      </c>
    </row>
    <row r="54" spans="1:3" ht="12" customHeight="1" x14ac:dyDescent="0.2">
      <c r="A54" s="32" t="s">
        <v>42</v>
      </c>
      <c r="B54" s="33" t="s">
        <v>92</v>
      </c>
      <c r="C54" s="72">
        <f>965200-75600</f>
        <v>889600</v>
      </c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5" t="s">
        <v>48</v>
      </c>
      <c r="B57" s="46" t="s">
        <v>95</v>
      </c>
      <c r="C57" s="47"/>
    </row>
    <row r="58" spans="1:3" ht="15" customHeight="1" thickBot="1" x14ac:dyDescent="0.25">
      <c r="A58" s="45" t="s">
        <v>50</v>
      </c>
      <c r="B58" s="74" t="s">
        <v>96</v>
      </c>
      <c r="C58" s="75">
        <f>+C46+C52+C57</f>
        <v>341636455</v>
      </c>
    </row>
    <row r="59" spans="1:3" ht="14.25" customHeight="1" thickBot="1" x14ac:dyDescent="0.25">
      <c r="C59" s="77"/>
    </row>
    <row r="60" spans="1:3" x14ac:dyDescent="0.2">
      <c r="A60" s="78" t="s">
        <v>97</v>
      </c>
      <c r="B60" s="79"/>
      <c r="C60" s="80">
        <v>55</v>
      </c>
    </row>
    <row r="61" spans="1:3" ht="15.6" customHeight="1" thickBot="1" x14ac:dyDescent="0.25">
      <c r="A61" s="81" t="s">
        <v>98</v>
      </c>
      <c r="B61" s="82"/>
      <c r="C61" s="83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2019-06-27T14:34:37Z</dcterms:created>
  <dcterms:modified xsi:type="dcterms:W3CDTF">2019-06-27T14:34:38Z</dcterms:modified>
</cp:coreProperties>
</file>