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9" i="1"/>
  <c r="C26" i="1"/>
  <c r="C24" i="1"/>
  <c r="C23" i="1"/>
  <c r="C20" i="1" s="1"/>
  <c r="C13" i="1"/>
  <c r="C10" i="1"/>
  <c r="C8" i="1"/>
  <c r="C37" i="1" l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<sst xmlns="http://schemas.openxmlformats.org/spreadsheetml/2006/main" count="116" uniqueCount="101">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</sst>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166" fontId="1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9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left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8" fillId="0" borderId="32" xfId="0" applyFont="1" applyFill="1" applyBorder="1" applyAlignment="1" applyProtection="1">
      <alignment vertical="center" wrapText="1"/>
    </xf>
    <xf numFmtId="165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0" xfId="0" applyFont="1" applyFill="1" applyBorder="1" applyAlignment="1" applyProtection="1">
      <alignment horizontal="left" vertical="center" wrapText="1"/>
    </xf>
    <xf numFmtId="0" fontId="22" fillId="0" borderId="11" xfId="0" applyFont="1" applyFill="1" applyBorder="1" applyAlignment="1" applyProtection="1">
      <alignment horizontal="left" vertical="center" wrapText="1"/>
    </xf>
    <xf numFmtId="167" fontId="0" fillId="0" borderId="12" xfId="2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vertical="center" wrapText="1"/>
    </xf>
    <xf numFmtId="0" fontId="22" fillId="2" borderId="31" xfId="0" applyFont="1" applyFill="1" applyBorder="1" applyAlignment="1" applyProtection="1">
      <alignment horizontal="left" vertical="center" wrapText="1"/>
    </xf>
    <xf numFmtId="0" fontId="22" fillId="2" borderId="26" xfId="0" applyFont="1" applyFill="1" applyBorder="1" applyAlignment="1" applyProtection="1">
      <alignment horizontal="left" vertical="center" wrapText="1"/>
    </xf>
    <xf numFmtId="168" fontId="1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rgb="FF92D050"/>
  </sheetPr>
  <dimension ref="A1:E64"/>
  <sheetViews>
    <sheetView tabSelected="1" view="pageLayout" topLeftCell="A67" zoomScaleNormal="145" workbookViewId="0">
      <selection activeCell="C5" sqref="C5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9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260" width="9.5" style="18" bestFit="1" customWidth="1"/>
    <col min="261" max="261" width="10.83203125" style="18" bestFit="1" customWidth="1"/>
    <col min="262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516" width="9.5" style="18" bestFit="1" customWidth="1"/>
    <col min="517" max="517" width="10.83203125" style="18" bestFit="1" customWidth="1"/>
    <col min="518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772" width="9.5" style="18" bestFit="1" customWidth="1"/>
    <col min="773" max="773" width="10.83203125" style="18" bestFit="1" customWidth="1"/>
    <col min="774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028" width="9.5" style="18" bestFit="1" customWidth="1"/>
    <col min="1029" max="1029" width="10.83203125" style="18" bestFit="1" customWidth="1"/>
    <col min="1030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284" width="9.5" style="18" bestFit="1" customWidth="1"/>
    <col min="1285" max="1285" width="10.83203125" style="18" bestFit="1" customWidth="1"/>
    <col min="1286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540" width="9.5" style="18" bestFit="1" customWidth="1"/>
    <col min="1541" max="1541" width="10.83203125" style="18" bestFit="1" customWidth="1"/>
    <col min="1542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1796" width="9.5" style="18" bestFit="1" customWidth="1"/>
    <col min="1797" max="1797" width="10.83203125" style="18" bestFit="1" customWidth="1"/>
    <col min="1798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052" width="9.5" style="18" bestFit="1" customWidth="1"/>
    <col min="2053" max="2053" width="10.83203125" style="18" bestFit="1" customWidth="1"/>
    <col min="2054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308" width="9.5" style="18" bestFit="1" customWidth="1"/>
    <col min="2309" max="2309" width="10.83203125" style="18" bestFit="1" customWidth="1"/>
    <col min="2310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564" width="9.5" style="18" bestFit="1" customWidth="1"/>
    <col min="2565" max="2565" width="10.83203125" style="18" bestFit="1" customWidth="1"/>
    <col min="2566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2820" width="9.5" style="18" bestFit="1" customWidth="1"/>
    <col min="2821" max="2821" width="10.83203125" style="18" bestFit="1" customWidth="1"/>
    <col min="2822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076" width="9.5" style="18" bestFit="1" customWidth="1"/>
    <col min="3077" max="3077" width="10.83203125" style="18" bestFit="1" customWidth="1"/>
    <col min="3078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332" width="9.5" style="18" bestFit="1" customWidth="1"/>
    <col min="3333" max="3333" width="10.83203125" style="18" bestFit="1" customWidth="1"/>
    <col min="3334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588" width="9.5" style="18" bestFit="1" customWidth="1"/>
    <col min="3589" max="3589" width="10.83203125" style="18" bestFit="1" customWidth="1"/>
    <col min="3590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3844" width="9.5" style="18" bestFit="1" customWidth="1"/>
    <col min="3845" max="3845" width="10.83203125" style="18" bestFit="1" customWidth="1"/>
    <col min="3846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100" width="9.5" style="18" bestFit="1" customWidth="1"/>
    <col min="4101" max="4101" width="10.83203125" style="18" bestFit="1" customWidth="1"/>
    <col min="4102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356" width="9.5" style="18" bestFit="1" customWidth="1"/>
    <col min="4357" max="4357" width="10.83203125" style="18" bestFit="1" customWidth="1"/>
    <col min="4358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612" width="9.5" style="18" bestFit="1" customWidth="1"/>
    <col min="4613" max="4613" width="10.83203125" style="18" bestFit="1" customWidth="1"/>
    <col min="4614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4868" width="9.5" style="18" bestFit="1" customWidth="1"/>
    <col min="4869" max="4869" width="10.83203125" style="18" bestFit="1" customWidth="1"/>
    <col min="4870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124" width="9.5" style="18" bestFit="1" customWidth="1"/>
    <col min="5125" max="5125" width="10.83203125" style="18" bestFit="1" customWidth="1"/>
    <col min="5126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380" width="9.5" style="18" bestFit="1" customWidth="1"/>
    <col min="5381" max="5381" width="10.83203125" style="18" bestFit="1" customWidth="1"/>
    <col min="5382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636" width="9.5" style="18" bestFit="1" customWidth="1"/>
    <col min="5637" max="5637" width="10.83203125" style="18" bestFit="1" customWidth="1"/>
    <col min="5638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5892" width="9.5" style="18" bestFit="1" customWidth="1"/>
    <col min="5893" max="5893" width="10.83203125" style="18" bestFit="1" customWidth="1"/>
    <col min="5894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148" width="9.5" style="18" bestFit="1" customWidth="1"/>
    <col min="6149" max="6149" width="10.83203125" style="18" bestFit="1" customWidth="1"/>
    <col min="6150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404" width="9.5" style="18" bestFit="1" customWidth="1"/>
    <col min="6405" max="6405" width="10.83203125" style="18" bestFit="1" customWidth="1"/>
    <col min="6406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660" width="9.5" style="18" bestFit="1" customWidth="1"/>
    <col min="6661" max="6661" width="10.83203125" style="18" bestFit="1" customWidth="1"/>
    <col min="6662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6916" width="9.5" style="18" bestFit="1" customWidth="1"/>
    <col min="6917" max="6917" width="10.83203125" style="18" bestFit="1" customWidth="1"/>
    <col min="6918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172" width="9.5" style="18" bestFit="1" customWidth="1"/>
    <col min="7173" max="7173" width="10.83203125" style="18" bestFit="1" customWidth="1"/>
    <col min="7174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428" width="9.5" style="18" bestFit="1" customWidth="1"/>
    <col min="7429" max="7429" width="10.83203125" style="18" bestFit="1" customWidth="1"/>
    <col min="7430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684" width="9.5" style="18" bestFit="1" customWidth="1"/>
    <col min="7685" max="7685" width="10.83203125" style="18" bestFit="1" customWidth="1"/>
    <col min="7686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7940" width="9.5" style="18" bestFit="1" customWidth="1"/>
    <col min="7941" max="7941" width="10.83203125" style="18" bestFit="1" customWidth="1"/>
    <col min="7942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196" width="9.5" style="18" bestFit="1" customWidth="1"/>
    <col min="8197" max="8197" width="10.83203125" style="18" bestFit="1" customWidth="1"/>
    <col min="8198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452" width="9.5" style="18" bestFit="1" customWidth="1"/>
    <col min="8453" max="8453" width="10.83203125" style="18" bestFit="1" customWidth="1"/>
    <col min="8454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708" width="9.5" style="18" bestFit="1" customWidth="1"/>
    <col min="8709" max="8709" width="10.83203125" style="18" bestFit="1" customWidth="1"/>
    <col min="8710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8964" width="9.5" style="18" bestFit="1" customWidth="1"/>
    <col min="8965" max="8965" width="10.83203125" style="18" bestFit="1" customWidth="1"/>
    <col min="8966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220" width="9.5" style="18" bestFit="1" customWidth="1"/>
    <col min="9221" max="9221" width="10.83203125" style="18" bestFit="1" customWidth="1"/>
    <col min="9222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476" width="9.5" style="18" bestFit="1" customWidth="1"/>
    <col min="9477" max="9477" width="10.83203125" style="18" bestFit="1" customWidth="1"/>
    <col min="9478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732" width="9.5" style="18" bestFit="1" customWidth="1"/>
    <col min="9733" max="9733" width="10.83203125" style="18" bestFit="1" customWidth="1"/>
    <col min="9734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9988" width="9.5" style="18" bestFit="1" customWidth="1"/>
    <col min="9989" max="9989" width="10.83203125" style="18" bestFit="1" customWidth="1"/>
    <col min="9990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244" width="9.5" style="18" bestFit="1" customWidth="1"/>
    <col min="10245" max="10245" width="10.83203125" style="18" bestFit="1" customWidth="1"/>
    <col min="10246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500" width="9.5" style="18" bestFit="1" customWidth="1"/>
    <col min="10501" max="10501" width="10.83203125" style="18" bestFit="1" customWidth="1"/>
    <col min="10502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0756" width="9.5" style="18" bestFit="1" customWidth="1"/>
    <col min="10757" max="10757" width="10.83203125" style="18" bestFit="1" customWidth="1"/>
    <col min="10758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012" width="9.5" style="18" bestFit="1" customWidth="1"/>
    <col min="11013" max="11013" width="10.83203125" style="18" bestFit="1" customWidth="1"/>
    <col min="11014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268" width="9.5" style="18" bestFit="1" customWidth="1"/>
    <col min="11269" max="11269" width="10.83203125" style="18" bestFit="1" customWidth="1"/>
    <col min="11270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524" width="9.5" style="18" bestFit="1" customWidth="1"/>
    <col min="11525" max="11525" width="10.83203125" style="18" bestFit="1" customWidth="1"/>
    <col min="11526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1780" width="9.5" style="18" bestFit="1" customWidth="1"/>
    <col min="11781" max="11781" width="10.83203125" style="18" bestFit="1" customWidth="1"/>
    <col min="11782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036" width="9.5" style="18" bestFit="1" customWidth="1"/>
    <col min="12037" max="12037" width="10.83203125" style="18" bestFit="1" customWidth="1"/>
    <col min="12038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292" width="9.5" style="18" bestFit="1" customWidth="1"/>
    <col min="12293" max="12293" width="10.83203125" style="18" bestFit="1" customWidth="1"/>
    <col min="12294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548" width="9.5" style="18" bestFit="1" customWidth="1"/>
    <col min="12549" max="12549" width="10.83203125" style="18" bestFit="1" customWidth="1"/>
    <col min="12550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2804" width="9.5" style="18" bestFit="1" customWidth="1"/>
    <col min="12805" max="12805" width="10.83203125" style="18" bestFit="1" customWidth="1"/>
    <col min="12806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060" width="9.5" style="18" bestFit="1" customWidth="1"/>
    <col min="13061" max="13061" width="10.83203125" style="18" bestFit="1" customWidth="1"/>
    <col min="13062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316" width="9.5" style="18" bestFit="1" customWidth="1"/>
    <col min="13317" max="13317" width="10.83203125" style="18" bestFit="1" customWidth="1"/>
    <col min="13318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572" width="9.5" style="18" bestFit="1" customWidth="1"/>
    <col min="13573" max="13573" width="10.83203125" style="18" bestFit="1" customWidth="1"/>
    <col min="13574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3828" width="9.5" style="18" bestFit="1" customWidth="1"/>
    <col min="13829" max="13829" width="10.83203125" style="18" bestFit="1" customWidth="1"/>
    <col min="13830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084" width="9.5" style="18" bestFit="1" customWidth="1"/>
    <col min="14085" max="14085" width="10.83203125" style="18" bestFit="1" customWidth="1"/>
    <col min="14086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340" width="9.5" style="18" bestFit="1" customWidth="1"/>
    <col min="14341" max="14341" width="10.83203125" style="18" bestFit="1" customWidth="1"/>
    <col min="14342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596" width="9.5" style="18" bestFit="1" customWidth="1"/>
    <col min="14597" max="14597" width="10.83203125" style="18" bestFit="1" customWidth="1"/>
    <col min="14598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4852" width="9.5" style="18" bestFit="1" customWidth="1"/>
    <col min="14853" max="14853" width="10.83203125" style="18" bestFit="1" customWidth="1"/>
    <col min="14854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108" width="9.5" style="18" bestFit="1" customWidth="1"/>
    <col min="15109" max="15109" width="10.83203125" style="18" bestFit="1" customWidth="1"/>
    <col min="15110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364" width="9.5" style="18" bestFit="1" customWidth="1"/>
    <col min="15365" max="15365" width="10.83203125" style="18" bestFit="1" customWidth="1"/>
    <col min="15366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620" width="9.5" style="18" bestFit="1" customWidth="1"/>
    <col min="15621" max="15621" width="10.83203125" style="18" bestFit="1" customWidth="1"/>
    <col min="15622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5876" width="9.5" style="18" bestFit="1" customWidth="1"/>
    <col min="15877" max="15877" width="10.83203125" style="18" bestFit="1" customWidth="1"/>
    <col min="15878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132" width="9.5" style="18" bestFit="1" customWidth="1"/>
    <col min="16133" max="16133" width="10.83203125" style="18" bestFit="1" customWidth="1"/>
    <col min="1613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181862900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1000000+75250</f>
        <v>1075250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f>152500000+13816000</f>
        <v>166316000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1771650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82058381</v>
      </c>
    </row>
    <row r="21" spans="1:3" s="37" customFormat="1" ht="12" customHeight="1" x14ac:dyDescent="0.2">
      <c r="A21" s="32" t="s">
        <v>39</v>
      </c>
      <c r="B21" s="39" t="s">
        <v>40</v>
      </c>
      <c r="C21" s="40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1">
        <f>22754943+1659858+68521580-10878000</f>
        <v>82058381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41">
        <f>754943+1659858+68521580</f>
        <v>70936381</v>
      </c>
    </row>
    <row r="25" spans="1:3" s="37" customFormat="1" ht="12" customHeight="1" thickBot="1" x14ac:dyDescent="0.25">
      <c r="A25" s="42" t="s">
        <v>47</v>
      </c>
      <c r="B25" s="43" t="s">
        <v>48</v>
      </c>
      <c r="C25" s="44"/>
    </row>
    <row r="26" spans="1:3" s="37" customFormat="1" ht="12" customHeight="1" thickBot="1" x14ac:dyDescent="0.25">
      <c r="A26" s="42" t="s">
        <v>49</v>
      </c>
      <c r="B26" s="43" t="s">
        <v>50</v>
      </c>
      <c r="C26" s="27">
        <f>+C27+C28+C29</f>
        <v>14325200</v>
      </c>
    </row>
    <row r="27" spans="1:3" s="37" customFormat="1" ht="12" customHeight="1" x14ac:dyDescent="0.2">
      <c r="A27" s="45" t="s">
        <v>51</v>
      </c>
      <c r="B27" s="46" t="s">
        <v>52</v>
      </c>
      <c r="C27" s="47"/>
    </row>
    <row r="28" spans="1:3" s="37" customFormat="1" ht="12" customHeight="1" x14ac:dyDescent="0.2">
      <c r="A28" s="45" t="s">
        <v>53</v>
      </c>
      <c r="B28" s="46" t="s">
        <v>42</v>
      </c>
      <c r="C28" s="40"/>
    </row>
    <row r="29" spans="1:3" s="37" customFormat="1" ht="12" customHeight="1" x14ac:dyDescent="0.2">
      <c r="A29" s="45" t="s">
        <v>54</v>
      </c>
      <c r="B29" s="48" t="s">
        <v>55</v>
      </c>
      <c r="C29" s="41">
        <f>1092200+13233000</f>
        <v>14325200</v>
      </c>
    </row>
    <row r="30" spans="1:3" s="37" customFormat="1" ht="12" customHeight="1" thickBot="1" x14ac:dyDescent="0.25">
      <c r="A30" s="32" t="s">
        <v>56</v>
      </c>
      <c r="B30" s="49" t="s">
        <v>57</v>
      </c>
      <c r="C30" s="50">
        <v>1092200</v>
      </c>
    </row>
    <row r="31" spans="1:3" s="37" customFormat="1" ht="12" customHeight="1" thickBot="1" x14ac:dyDescent="0.25">
      <c r="A31" s="42" t="s">
        <v>58</v>
      </c>
      <c r="B31" s="43" t="s">
        <v>59</v>
      </c>
      <c r="C31" s="51">
        <f>+C32+C33+C34</f>
        <v>0</v>
      </c>
    </row>
    <row r="32" spans="1:3" s="37" customFormat="1" ht="12" customHeight="1" x14ac:dyDescent="0.2">
      <c r="A32" s="45" t="s">
        <v>60</v>
      </c>
      <c r="B32" s="46" t="s">
        <v>61</v>
      </c>
      <c r="C32" s="47"/>
    </row>
    <row r="33" spans="1:3" s="37" customFormat="1" ht="12" customHeight="1" x14ac:dyDescent="0.2">
      <c r="A33" s="45" t="s">
        <v>62</v>
      </c>
      <c r="B33" s="48" t="s">
        <v>63</v>
      </c>
      <c r="C33" s="36"/>
    </row>
    <row r="34" spans="1:3" s="28" customFormat="1" ht="12" customHeight="1" thickBot="1" x14ac:dyDescent="0.25">
      <c r="A34" s="32" t="s">
        <v>64</v>
      </c>
      <c r="B34" s="49" t="s">
        <v>65</v>
      </c>
      <c r="C34" s="52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3"/>
    </row>
    <row r="37" spans="1:3" s="28" customFormat="1" ht="12" customHeight="1" thickBot="1" x14ac:dyDescent="0.25">
      <c r="A37" s="19" t="s">
        <v>70</v>
      </c>
      <c r="B37" s="43" t="s">
        <v>71</v>
      </c>
      <c r="C37" s="54">
        <f>+C8+C20+C25+C26+C31+C35+C36</f>
        <v>278246481</v>
      </c>
    </row>
    <row r="38" spans="1:3" s="28" customFormat="1" ht="12" customHeight="1" thickBot="1" x14ac:dyDescent="0.25">
      <c r="A38" s="55" t="s">
        <v>72</v>
      </c>
      <c r="B38" s="43" t="s">
        <v>73</v>
      </c>
      <c r="C38" s="56">
        <f>+C39+C40+C41</f>
        <v>402557707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v>9446650</v>
      </c>
    </row>
    <row r="40" spans="1:3" s="37" customFormat="1" ht="12" customHeight="1" x14ac:dyDescent="0.2">
      <c r="A40" s="45" t="s">
        <v>76</v>
      </c>
      <c r="B40" s="48" t="s">
        <v>77</v>
      </c>
      <c r="C40" s="36"/>
    </row>
    <row r="41" spans="1:3" s="37" customFormat="1" ht="15" customHeight="1" thickBot="1" x14ac:dyDescent="0.25">
      <c r="A41" s="32" t="s">
        <v>78</v>
      </c>
      <c r="B41" s="49" t="s">
        <v>79</v>
      </c>
      <c r="C41" s="50">
        <f>403298819+95600+95600-10781162+200000+202200</f>
        <v>393111057</v>
      </c>
    </row>
    <row r="42" spans="1:3" s="37" customFormat="1" ht="15" customHeight="1" thickBot="1" x14ac:dyDescent="0.25">
      <c r="A42" s="55" t="s">
        <v>80</v>
      </c>
      <c r="B42" s="57" t="s">
        <v>81</v>
      </c>
      <c r="C42" s="56">
        <f>+C37+C38</f>
        <v>680804188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82</v>
      </c>
      <c r="C45" s="66"/>
    </row>
    <row r="46" spans="1:3" ht="12" customHeight="1" thickBot="1" x14ac:dyDescent="0.25">
      <c r="A46" s="42" t="s">
        <v>13</v>
      </c>
      <c r="B46" s="43" t="s">
        <v>83</v>
      </c>
      <c r="C46" s="51">
        <f>SUM(C47:C51)</f>
        <v>666014540</v>
      </c>
    </row>
    <row r="47" spans="1:3" ht="12" customHeight="1" x14ac:dyDescent="0.2">
      <c r="A47" s="32" t="s">
        <v>15</v>
      </c>
      <c r="B47" s="39" t="s">
        <v>84</v>
      </c>
      <c r="C47" s="68">
        <f>344559877+80000+80000+1389000+19685+49983852</f>
        <v>396112414</v>
      </c>
    </row>
    <row r="48" spans="1:3" ht="12" customHeight="1" x14ac:dyDescent="0.2">
      <c r="A48" s="32" t="s">
        <v>17</v>
      </c>
      <c r="B48" s="33" t="s">
        <v>85</v>
      </c>
      <c r="C48" s="41">
        <f>72138727+15600+15600+270858+13320738</f>
        <v>85761523</v>
      </c>
    </row>
    <row r="49" spans="1:5" ht="12" customHeight="1" x14ac:dyDescent="0.2">
      <c r="A49" s="32" t="s">
        <v>19</v>
      </c>
      <c r="B49" s="33" t="s">
        <v>86</v>
      </c>
      <c r="C49" s="41">
        <f>174593657+3292441-19685+202200+2649556</f>
        <v>180718169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41">
        <v>3422434</v>
      </c>
    </row>
    <row r="52" spans="1:5" s="67" customFormat="1" ht="12" customHeight="1" thickBot="1" x14ac:dyDescent="0.25">
      <c r="A52" s="42" t="s">
        <v>37</v>
      </c>
      <c r="B52" s="43" t="s">
        <v>89</v>
      </c>
      <c r="C52" s="51">
        <f>SUM(C53:C55)</f>
        <v>15984769</v>
      </c>
    </row>
    <row r="53" spans="1:5" ht="12" customHeight="1" x14ac:dyDescent="0.2">
      <c r="A53" s="32" t="s">
        <v>39</v>
      </c>
      <c r="B53" s="39" t="s">
        <v>90</v>
      </c>
      <c r="C53" s="68">
        <f>13117319+75250+200000+2283220</f>
        <v>15675789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41">
        <v>308980</v>
      </c>
    </row>
    <row r="56" spans="1:5" ht="15" customHeight="1" thickBot="1" x14ac:dyDescent="0.25">
      <c r="A56" s="32" t="s">
        <v>45</v>
      </c>
      <c r="B56" s="33" t="s">
        <v>93</v>
      </c>
      <c r="C56" s="41">
        <v>308980</v>
      </c>
    </row>
    <row r="57" spans="1:5" ht="13.5" thickBot="1" x14ac:dyDescent="0.25">
      <c r="A57" s="42" t="s">
        <v>47</v>
      </c>
      <c r="B57" s="43" t="s">
        <v>94</v>
      </c>
      <c r="C57" s="44"/>
      <c r="D57" s="69"/>
      <c r="E57" s="69"/>
    </row>
    <row r="58" spans="1:5" ht="15" customHeight="1" thickBot="1" x14ac:dyDescent="0.25">
      <c r="A58" s="42" t="s">
        <v>49</v>
      </c>
      <c r="B58" s="70" t="s">
        <v>95</v>
      </c>
      <c r="C58" s="71">
        <f>+C46+C52+C57</f>
        <v>681999309</v>
      </c>
    </row>
    <row r="59" spans="1:5" ht="14.25" customHeight="1" thickBot="1" x14ac:dyDescent="0.25">
      <c r="C59" s="73"/>
    </row>
    <row r="60" spans="1:5" ht="13.5" thickBot="1" x14ac:dyDescent="0.25">
      <c r="A60" s="74" t="s">
        <v>96</v>
      </c>
      <c r="B60" s="75"/>
      <c r="C60" s="76">
        <v>109</v>
      </c>
    </row>
    <row r="61" spans="1:5" ht="13.5" thickBot="1" x14ac:dyDescent="0.25">
      <c r="A61" s="77" t="s">
        <v>97</v>
      </c>
      <c r="B61" s="78"/>
      <c r="C61" s="79">
        <v>0.5</v>
      </c>
    </row>
    <row r="62" spans="1:5" s="83" customFormat="1" ht="13.9" customHeight="1" thickBot="1" x14ac:dyDescent="0.25">
      <c r="A62" s="80" t="s">
        <v>98</v>
      </c>
      <c r="B62" s="81"/>
      <c r="C62" s="82">
        <v>4</v>
      </c>
    </row>
    <row r="63" spans="1:5" s="83" customFormat="1" ht="13.5" thickBot="1" x14ac:dyDescent="0.25">
      <c r="A63" s="84" t="s">
        <v>99</v>
      </c>
      <c r="B63" s="85"/>
      <c r="C63" s="86">
        <v>1.5</v>
      </c>
    </row>
    <row r="64" spans="1:5" ht="13.5" thickBot="1" x14ac:dyDescent="0.25">
      <c r="A64" s="87" t="s">
        <v>100</v>
      </c>
      <c r="B64" s="88"/>
      <c r="C64" s="86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2019-07-26T08:04:01Z</dcterms:created>
  <dcterms:modified xsi:type="dcterms:W3CDTF">2019-07-26T08:04:02Z</dcterms:modified>
</cp:coreProperties>
</file>