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90" activeTab="0"/>
  </bookViews>
  <sheets>
    <sheet name="működési bevételek és kiadások" sheetId="1" r:id="rId1"/>
    <sheet name="felhalmozási bevétel és kiad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<sst xmlns="http://schemas.openxmlformats.org/spreadsheetml/2006/main" count="169" uniqueCount="117">
  <si>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</si>
  <si>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</si>
  <si>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</si>
  <si>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</si>
  <si>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</si>
  <si>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</si>
  <si>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</si>
  <si>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</si>
  <si>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</si>
  <si>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</si>
  <si>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</si>
  <si>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</si>
  <si>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</si>
  <si>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</si>
  <si>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</si>
  <si>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Ellátottak pénzbeli juttatásai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</si>
  <si>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</si>
  <si>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</si>
  <si>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</si>
  <si>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</si>
  <si>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</si>
  <si>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</si>
  <si>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</si>
  <si>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</si>
  <si>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</si>
  <si>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</si>
  <si>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</si>
  <si>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</si>
  <si>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</si>
  <si>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</si>
  <si>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</si>
  <si>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</si>
  <si>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</si>
  <si>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</si>
  <si>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</si>
  <si>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</si>
  <si>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</si>
  <si>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</si>
  <si>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</si>
  <si>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</si>
  <si>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</si>
  <si>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</si>
  <si>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</si>
  <si>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</si>
  <si>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</si>
  <si>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</si>
  <si>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</si>
  <si>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</si>
  <si>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 xml:space="preserve">   Egyéb külső finanszírozási bevételek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</si>
  <si>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</si>
  <si>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</si>
  <si>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</si>
  <si>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</si>
  <si>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</si>
  <si>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</si>
  <si>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</si>
  <si>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</si>
  <si>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</si>
  <si>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</si>
  <si>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</si>
  <si>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</si>
  <si>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</si>
  <si>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</si>
  <si>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</si>
  <si>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</si>
  <si>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</si>
  <si>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</si>
  <si>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</si>
  <si>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</si>
  <si>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</si>
  <si>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Egyéb felhalmozási kiadások</t>
  </si>
  <si>
    <t>- Lakástámogatás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</si>
  <si>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</si>
  <si>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</si>
  <si>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</si>
  <si>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</si>
  <si>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</si>
  <si>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</si>
  <si>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</si>
  <si>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</si>
  <si>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</si>
  <si>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</si>
  <si>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</si>
  <si>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</si>
  <si>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</si>
  <si>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</si>
  <si>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</si>
  <si>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</si>
  <si>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</si>
  <si>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</si>
  <si>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</si>
  <si>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</si>
  <si>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</si>
  <si>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</si>
  <si>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</si>
  <si>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</si>
  <si>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</si>
  <si>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</si>
  <si>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</si>
  <si>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Önkormányzatok máködési támogatásai</t>
  </si>
  <si>
    <t>Működési célú támogatások ÁHT-n belülről</t>
  </si>
  <si>
    <t>Működési bevételek</t>
  </si>
  <si>
    <t>Működési célú átvett pénzeszközök ÁHT-n kívülről</t>
  </si>
  <si>
    <t xml:space="preserve"> - ebből tartalékok</t>
  </si>
  <si>
    <t xml:space="preserve">   Központi, irányító szervi támogatás</t>
  </si>
  <si>
    <t>Központi, irányító szervi támogatás</t>
  </si>
  <si>
    <t>2014. évi előirányzat</t>
  </si>
  <si>
    <t xml:space="preserve">               - Felhalmozási célú pénzeszköz átadás államháztartáson kívülre</t>
  </si>
  <si>
    <t xml:space="preserve">               - Garancia-és kezességvállalásból származó kifizetés államháztartáson belülre</t>
  </si>
  <si>
    <t>- Felhalmozási célú kölcsön törlesztése, nyújtása</t>
  </si>
  <si>
    <t>- Egyéb felhalmozási célú támogatások</t>
  </si>
  <si>
    <t>a 3-ból   - Felhalmozási célú pénzeszköz átadás államháztartáson belülre</t>
  </si>
  <si>
    <t>Immateriális javak, ingatlanok, egyéb tárgyi eszközök értékesítése</t>
  </si>
  <si>
    <t>Részesedések értékesítése, részesedések megszűnéséhez kapcs.bev.</t>
  </si>
  <si>
    <t>Felhalmozási célú átvett pénzeszközök ÁHT-n belülről</t>
  </si>
  <si>
    <t>Felhalmozási célú átvett pénzeszközök ÁHT-n kívülről</t>
  </si>
  <si>
    <t>Felhalmozási célú kölcsön visszatérülése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</si>
</sst>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9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0" fontId="11" fillId="0" borderId="33" xfId="0" applyFont="1" applyBorder="1" applyAlignment="1" applyProtection="1" quotePrefix="1">
      <alignment horizontal="left" vertical="center" wrapText="1" indent="6"/>
      <protection/>
    </xf>
    <xf numFmtId="164" fontId="8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35" xfId="0" applyNumberFormat="1" applyFont="1" applyFill="1" applyBorder="1" applyAlignment="1" applyProtection="1">
      <alignment horizontal="center" vertical="center" wrapText="1"/>
      <protection/>
    </xf>
    <xf numFmtId="164" fontId="5" fillId="0" borderId="36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3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C1">
      <selection activeCell="F1" sqref="F1:F32"/>
    </sheetView>
  </sheetViews>
  <sheetFormatPr defaultColWidth="9.140625" defaultRowHeight="15"/>
  <cols>
    <col min="1" max="1" width="5.8515625" style="1" customWidth="1"/>
    <col min="2" max="2" width="47.28125" style="4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9.140625" style="1" customWidth="1"/>
  </cols>
  <sheetData>
    <row r="1" spans="2:6" ht="39.75" customHeight="1">
      <c r="B1" s="2" t="s">
        <v>0</v>
      </c>
      <c r="C1" s="3"/>
      <c r="D1" s="3"/>
      <c r="E1" s="3"/>
      <c r="F1" s="73"/>
    </row>
    <row r="2" spans="5:6" ht="15.75" thickBot="1">
      <c r="E2" s="5" t="s">
        <v>1</v>
      </c>
      <c r="F2" s="73"/>
    </row>
    <row r="3" spans="1:6" ht="18" customHeight="1" thickBot="1">
      <c r="A3" s="74" t="s">
        <v>2</v>
      </c>
      <c r="B3" s="6" t="s">
        <v>3</v>
      </c>
      <c r="C3" s="7"/>
      <c r="D3" s="6" t="s">
        <v>4</v>
      </c>
      <c r="E3" s="8"/>
      <c r="F3" s="73"/>
    </row>
    <row r="4" spans="1:6" s="12" customFormat="1" ht="35.25" customHeight="1" thickBot="1">
      <c r="A4" s="75"/>
      <c r="B4" s="9" t="s">
        <v>5</v>
      </c>
      <c r="C4" s="10" t="s">
        <v>106</v>
      </c>
      <c r="D4" s="9" t="s">
        <v>5</v>
      </c>
      <c r="E4" s="11" t="s">
        <v>106</v>
      </c>
      <c r="F4" s="73"/>
    </row>
    <row r="5" spans="1:6" s="17" customFormat="1" ht="12" customHeight="1" thickBot="1">
      <c r="A5" s="13">
        <v>1</v>
      </c>
      <c r="B5" s="14">
        <v>2</v>
      </c>
      <c r="C5" s="15" t="s">
        <v>6</v>
      </c>
      <c r="D5" s="14" t="s">
        <v>7</v>
      </c>
      <c r="E5" s="16" t="s">
        <v>8</v>
      </c>
      <c r="F5" s="73"/>
    </row>
    <row r="6" spans="1:6" ht="12.75" customHeight="1">
      <c r="A6" s="18" t="s">
        <v>9</v>
      </c>
      <c r="B6" s="19" t="s">
        <v>99</v>
      </c>
      <c r="C6" s="20">
        <v>156493</v>
      </c>
      <c r="D6" s="19" t="s">
        <v>11</v>
      </c>
      <c r="E6" s="21">
        <v>48541</v>
      </c>
      <c r="F6" s="73"/>
    </row>
    <row r="7" spans="1:6" ht="12.75" customHeight="1">
      <c r="A7" s="22" t="s">
        <v>12</v>
      </c>
      <c r="B7" s="23" t="s">
        <v>100</v>
      </c>
      <c r="C7" s="24">
        <v>12187</v>
      </c>
      <c r="D7" s="23" t="s">
        <v>13</v>
      </c>
      <c r="E7" s="25">
        <v>13456</v>
      </c>
      <c r="F7" s="73"/>
    </row>
    <row r="8" spans="1:6" ht="12.75" customHeight="1">
      <c r="A8" s="22" t="s">
        <v>6</v>
      </c>
      <c r="B8" s="23" t="s">
        <v>10</v>
      </c>
      <c r="C8" s="24">
        <v>36550</v>
      </c>
      <c r="D8" s="23" t="s">
        <v>14</v>
      </c>
      <c r="E8" s="25">
        <v>78587</v>
      </c>
      <c r="F8" s="73"/>
    </row>
    <row r="9" spans="1:6" ht="12.75" customHeight="1">
      <c r="A9" s="22" t="s">
        <v>7</v>
      </c>
      <c r="B9" s="26" t="s">
        <v>101</v>
      </c>
      <c r="C9" s="24">
        <v>33518</v>
      </c>
      <c r="D9" s="23" t="s">
        <v>15</v>
      </c>
      <c r="E9" s="25">
        <v>15492</v>
      </c>
      <c r="F9" s="73"/>
    </row>
    <row r="10" spans="1:6" ht="12.75" customHeight="1">
      <c r="A10" s="22" t="s">
        <v>8</v>
      </c>
      <c r="B10" s="23" t="s">
        <v>102</v>
      </c>
      <c r="C10" s="24">
        <v>419</v>
      </c>
      <c r="D10" s="23" t="s">
        <v>16</v>
      </c>
      <c r="E10" s="25">
        <v>106654</v>
      </c>
      <c r="F10" s="73"/>
    </row>
    <row r="11" spans="1:6" ht="12.75" customHeight="1">
      <c r="A11" s="22" t="s">
        <v>17</v>
      </c>
      <c r="B11" s="23"/>
      <c r="C11" s="27"/>
      <c r="D11" s="23" t="s">
        <v>103</v>
      </c>
      <c r="E11" s="25">
        <v>25897</v>
      </c>
      <c r="F11" s="73"/>
    </row>
    <row r="12" spans="1:6" ht="12.75" customHeight="1">
      <c r="A12" s="22" t="s">
        <v>18</v>
      </c>
      <c r="B12" s="23"/>
      <c r="C12" s="24"/>
      <c r="D12" s="23"/>
      <c r="E12" s="25"/>
      <c r="F12" s="73"/>
    </row>
    <row r="13" spans="1:6" ht="12.75" customHeight="1">
      <c r="A13" s="22" t="s">
        <v>19</v>
      </c>
      <c r="B13" s="23"/>
      <c r="C13" s="24"/>
      <c r="D13" s="28"/>
      <c r="E13" s="25"/>
      <c r="F13" s="73"/>
    </row>
    <row r="14" spans="1:6" ht="12.75" customHeight="1">
      <c r="A14" s="22" t="s">
        <v>20</v>
      </c>
      <c r="B14" s="29"/>
      <c r="C14" s="27"/>
      <c r="D14" s="28"/>
      <c r="E14" s="25"/>
      <c r="F14" s="73"/>
    </row>
    <row r="15" spans="1:6" ht="12.75" customHeight="1">
      <c r="A15" s="22" t="s">
        <v>21</v>
      </c>
      <c r="B15" s="28"/>
      <c r="C15" s="24"/>
      <c r="D15" s="28"/>
      <c r="E15" s="25"/>
      <c r="F15" s="73"/>
    </row>
    <row r="16" spans="1:6" ht="12.75" customHeight="1">
      <c r="A16" s="22" t="s">
        <v>22</v>
      </c>
      <c r="B16" s="28"/>
      <c r="C16" s="24"/>
      <c r="D16" s="28"/>
      <c r="E16" s="25"/>
      <c r="F16" s="73"/>
    </row>
    <row r="17" spans="1:6" ht="12.75" customHeight="1" thickBot="1">
      <c r="A17" s="22" t="s">
        <v>23</v>
      </c>
      <c r="B17" s="30"/>
      <c r="C17" s="31"/>
      <c r="D17" s="28"/>
      <c r="E17" s="32"/>
      <c r="F17" s="73"/>
    </row>
    <row r="18" spans="1:6" ht="15.75" customHeight="1" thickBot="1">
      <c r="A18" s="33" t="s">
        <v>24</v>
      </c>
      <c r="B18" s="34" t="s">
        <v>25</v>
      </c>
      <c r="C18" s="35">
        <f>SUM(C6:C17)</f>
        <v>239167</v>
      </c>
      <c r="D18" s="34" t="s">
        <v>26</v>
      </c>
      <c r="E18" s="36">
        <f>SUM(E6:E10)</f>
        <v>262730</v>
      </c>
      <c r="F18" s="73"/>
    </row>
    <row r="19" spans="1:6" ht="12.75" customHeight="1">
      <c r="A19" s="37" t="s">
        <v>27</v>
      </c>
      <c r="B19" s="38" t="s">
        <v>28</v>
      </c>
      <c r="C19" s="39">
        <f>+C20+C21+C22+C23</f>
        <v>68494</v>
      </c>
      <c r="D19" s="40" t="s">
        <v>29</v>
      </c>
      <c r="E19" s="41"/>
      <c r="F19" s="73"/>
    </row>
    <row r="20" spans="1:6" ht="12.75" customHeight="1">
      <c r="A20" s="42" t="s">
        <v>30</v>
      </c>
      <c r="B20" s="40" t="s">
        <v>31</v>
      </c>
      <c r="C20" s="43">
        <v>34000</v>
      </c>
      <c r="D20" s="40" t="s">
        <v>32</v>
      </c>
      <c r="E20" s="44"/>
      <c r="F20" s="73"/>
    </row>
    <row r="21" spans="1:6" ht="12.75" customHeight="1">
      <c r="A21" s="42" t="s">
        <v>33</v>
      </c>
      <c r="B21" s="40" t="s">
        <v>34</v>
      </c>
      <c r="C21" s="43"/>
      <c r="D21" s="40" t="s">
        <v>35</v>
      </c>
      <c r="E21" s="44"/>
      <c r="F21" s="73"/>
    </row>
    <row r="22" spans="1:6" ht="12.75" customHeight="1">
      <c r="A22" s="42" t="s">
        <v>36</v>
      </c>
      <c r="B22" s="40" t="s">
        <v>37</v>
      </c>
      <c r="C22" s="43"/>
      <c r="D22" s="40" t="s">
        <v>38</v>
      </c>
      <c r="E22" s="44"/>
      <c r="F22" s="73"/>
    </row>
    <row r="23" spans="1:6" ht="12.75" customHeight="1">
      <c r="A23" s="42" t="s">
        <v>39</v>
      </c>
      <c r="B23" s="40" t="s">
        <v>104</v>
      </c>
      <c r="C23" s="43">
        <v>34494</v>
      </c>
      <c r="D23" s="38" t="s">
        <v>40</v>
      </c>
      <c r="E23" s="44"/>
      <c r="F23" s="73"/>
    </row>
    <row r="24" spans="1:6" ht="12.75" customHeight="1">
      <c r="A24" s="42" t="s">
        <v>41</v>
      </c>
      <c r="B24" s="40" t="s">
        <v>42</v>
      </c>
      <c r="C24" s="45">
        <f>+C25+C26</f>
        <v>0</v>
      </c>
      <c r="D24" s="40" t="s">
        <v>43</v>
      </c>
      <c r="E24" s="44"/>
      <c r="F24" s="73"/>
    </row>
    <row r="25" spans="1:6" ht="12.75" customHeight="1">
      <c r="A25" s="37" t="s">
        <v>44</v>
      </c>
      <c r="B25" s="38" t="s">
        <v>45</v>
      </c>
      <c r="C25" s="46"/>
      <c r="D25" s="19" t="s">
        <v>46</v>
      </c>
      <c r="E25" s="41"/>
      <c r="F25" s="73"/>
    </row>
    <row r="26" spans="1:6" ht="12.75" customHeight="1" thickBot="1">
      <c r="A26" s="42" t="s">
        <v>47</v>
      </c>
      <c r="B26" s="40" t="s">
        <v>48</v>
      </c>
      <c r="C26" s="43"/>
      <c r="D26" s="28" t="s">
        <v>105</v>
      </c>
      <c r="E26" s="44">
        <v>34494</v>
      </c>
      <c r="F26" s="73"/>
    </row>
    <row r="27" spans="1:6" ht="15.75" customHeight="1" thickBot="1">
      <c r="A27" s="33" t="s">
        <v>49</v>
      </c>
      <c r="B27" s="34" t="s">
        <v>50</v>
      </c>
      <c r="C27" s="35">
        <f>+C19+C24</f>
        <v>68494</v>
      </c>
      <c r="D27" s="34" t="s">
        <v>51</v>
      </c>
      <c r="E27" s="36">
        <f>SUM(E19:E26)</f>
        <v>34494</v>
      </c>
      <c r="F27" s="73"/>
    </row>
    <row r="28" spans="1:6" ht="18" customHeight="1" thickBot="1">
      <c r="A28" s="33" t="s">
        <v>52</v>
      </c>
      <c r="B28" s="47" t="s">
        <v>53</v>
      </c>
      <c r="C28" s="35">
        <f>+C18+C27</f>
        <v>307661</v>
      </c>
      <c r="D28" s="47" t="s">
        <v>54</v>
      </c>
      <c r="E28" s="36">
        <f>+E18+E27</f>
        <v>297224</v>
      </c>
      <c r="F28" s="73"/>
    </row>
    <row r="29" spans="1:6" ht="18" customHeight="1" thickBot="1">
      <c r="A29" s="33" t="s">
        <v>55</v>
      </c>
      <c r="B29" s="34" t="s">
        <v>56</v>
      </c>
      <c r="C29" s="48"/>
      <c r="D29" s="34" t="s">
        <v>57</v>
      </c>
      <c r="E29" s="49"/>
      <c r="F29" s="73"/>
    </row>
    <row r="30" spans="1:6" ht="15.75" thickBot="1">
      <c r="A30" s="33" t="s">
        <v>58</v>
      </c>
      <c r="B30" s="50" t="s">
        <v>59</v>
      </c>
      <c r="C30" s="51">
        <f>+C28+C29</f>
        <v>307661</v>
      </c>
      <c r="D30" s="50" t="s">
        <v>60</v>
      </c>
      <c r="E30" s="51">
        <f>+E28+E29</f>
        <v>297224</v>
      </c>
      <c r="F30" s="73"/>
    </row>
    <row r="31" spans="1:6" ht="15.75" thickBot="1">
      <c r="A31" s="33" t="s">
        <v>61</v>
      </c>
      <c r="B31" s="50" t="s">
        <v>62</v>
      </c>
      <c r="C31" s="51">
        <f>IF(C18-E18&lt;0,E18-C18,"-")</f>
        <v>23563</v>
      </c>
      <c r="D31" s="50" t="s">
        <v>63</v>
      </c>
      <c r="E31" s="51" t="str">
        <f>IF(C18-E18&gt;0,C18-E18,"-")</f>
        <v>-</v>
      </c>
      <c r="F31" s="73"/>
    </row>
    <row r="32" spans="1:6" ht="15.75" thickBot="1">
      <c r="A32" s="33" t="s">
        <v>64</v>
      </c>
      <c r="B32" s="50" t="s">
        <v>65</v>
      </c>
      <c r="C32" s="51" t="str">
        <f>IF(C18+C19-E28&lt;0,E28-(C18+C19),"-")</f>
        <v>-</v>
      </c>
      <c r="D32" s="50" t="s">
        <v>66</v>
      </c>
      <c r="E32" s="51">
        <f>IF(C18+C19-E28&gt;0,C18+C19-E28,"-")</f>
        <v>10437</v>
      </c>
      <c r="F32" s="73"/>
    </row>
  </sheetData>
  <sheetProtection/>
  <mergeCells count="2">
    <mergeCell ref="F1:F3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1" sqref="F1:F36"/>
    </sheetView>
  </sheetViews>
  <sheetFormatPr defaultColWidth="9.140625" defaultRowHeight="15"/>
  <cols>
    <col min="1" max="1" width="5.8515625" style="1" customWidth="1"/>
    <col min="2" max="2" width="47.28125" style="4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9.140625" style="1" customWidth="1"/>
  </cols>
  <sheetData>
    <row r="1" spans="2:6" ht="31.5">
      <c r="B1" s="2" t="s">
        <v>67</v>
      </c>
      <c r="C1" s="3"/>
      <c r="D1" s="3"/>
      <c r="E1" s="3"/>
      <c r="F1" s="73"/>
    </row>
    <row r="2" spans="5:6" ht="15.75" thickBot="1">
      <c r="E2" s="5" t="s">
        <v>1</v>
      </c>
      <c r="F2" s="73"/>
    </row>
    <row r="3" spans="1:6" ht="15.75" thickBot="1">
      <c r="A3" s="76" t="s">
        <v>2</v>
      </c>
      <c r="B3" s="6" t="s">
        <v>3</v>
      </c>
      <c r="C3" s="7"/>
      <c r="D3" s="6" t="s">
        <v>4</v>
      </c>
      <c r="E3" s="8"/>
      <c r="F3" s="73"/>
    </row>
    <row r="4" spans="1:6" s="12" customFormat="1" ht="24.75" thickBot="1">
      <c r="A4" s="77"/>
      <c r="B4" s="9" t="s">
        <v>5</v>
      </c>
      <c r="C4" s="10" t="s">
        <v>106</v>
      </c>
      <c r="D4" s="9" t="s">
        <v>5</v>
      </c>
      <c r="E4" s="11" t="s">
        <v>106</v>
      </c>
      <c r="F4" s="73"/>
    </row>
    <row r="5" spans="1:6" s="12" customFormat="1" ht="13.5" thickBot="1">
      <c r="A5" s="13">
        <v>1</v>
      </c>
      <c r="B5" s="14">
        <v>2</v>
      </c>
      <c r="C5" s="15">
        <v>3</v>
      </c>
      <c r="D5" s="14">
        <v>4</v>
      </c>
      <c r="E5" s="16">
        <v>5</v>
      </c>
      <c r="F5" s="73"/>
    </row>
    <row r="6" spans="1:6" ht="12.75" customHeight="1">
      <c r="A6" s="18" t="s">
        <v>9</v>
      </c>
      <c r="B6" s="19" t="s">
        <v>112</v>
      </c>
      <c r="C6" s="20"/>
      <c r="D6" s="19" t="s">
        <v>68</v>
      </c>
      <c r="E6" s="21">
        <v>1844</v>
      </c>
      <c r="F6" s="73"/>
    </row>
    <row r="7" spans="1:6" ht="22.5" customHeight="1">
      <c r="A7" s="22" t="s">
        <v>12</v>
      </c>
      <c r="B7" s="23" t="s">
        <v>113</v>
      </c>
      <c r="C7" s="24"/>
      <c r="D7" s="23" t="s">
        <v>69</v>
      </c>
      <c r="E7" s="25">
        <v>8099</v>
      </c>
      <c r="F7" s="73"/>
    </row>
    <row r="8" spans="1:6" ht="12.75" customHeight="1">
      <c r="A8" s="22" t="s">
        <v>6</v>
      </c>
      <c r="B8" s="23" t="s">
        <v>114</v>
      </c>
      <c r="C8" s="24"/>
      <c r="D8" s="23" t="s">
        <v>70</v>
      </c>
      <c r="E8" s="25">
        <f>SUM(E9:E15)</f>
        <v>2242</v>
      </c>
      <c r="F8" s="73"/>
    </row>
    <row r="9" spans="1:6" ht="12.75" customHeight="1">
      <c r="A9" s="22" t="s">
        <v>7</v>
      </c>
      <c r="B9" s="23" t="s">
        <v>115</v>
      </c>
      <c r="C9" s="25">
        <v>1392</v>
      </c>
      <c r="D9" s="69" t="s">
        <v>111</v>
      </c>
      <c r="E9" s="25">
        <v>1242</v>
      </c>
      <c r="F9" s="73"/>
    </row>
    <row r="10" spans="1:6" ht="12.75" customHeight="1">
      <c r="A10" s="22" t="s">
        <v>8</v>
      </c>
      <c r="B10" s="23" t="s">
        <v>116</v>
      </c>
      <c r="C10" s="25">
        <v>356</v>
      </c>
      <c r="D10" s="69" t="s">
        <v>107</v>
      </c>
      <c r="E10" s="25">
        <v>1000</v>
      </c>
      <c r="F10" s="73"/>
    </row>
    <row r="11" spans="1:6" ht="12.75" customHeight="1">
      <c r="A11" s="22" t="s">
        <v>17</v>
      </c>
      <c r="B11" s="23"/>
      <c r="C11" s="25"/>
      <c r="D11" s="69" t="s">
        <v>108</v>
      </c>
      <c r="E11" s="25"/>
      <c r="F11" s="73"/>
    </row>
    <row r="12" spans="1:6" ht="12.75" customHeight="1">
      <c r="A12" s="22" t="s">
        <v>18</v>
      </c>
      <c r="B12" s="23"/>
      <c r="C12" s="25"/>
      <c r="D12" s="69" t="s">
        <v>108</v>
      </c>
      <c r="E12" s="25"/>
      <c r="F12" s="73"/>
    </row>
    <row r="13" spans="1:6" ht="12.75" customHeight="1">
      <c r="A13" s="22" t="s">
        <v>19</v>
      </c>
      <c r="B13" s="23"/>
      <c r="C13" s="25"/>
      <c r="D13" s="70" t="s">
        <v>71</v>
      </c>
      <c r="E13" s="25"/>
      <c r="F13" s="73"/>
    </row>
    <row r="14" spans="1:6" ht="12.75" customHeight="1">
      <c r="A14" s="22" t="s">
        <v>20</v>
      </c>
      <c r="B14" s="52"/>
      <c r="C14" s="25"/>
      <c r="D14" s="70" t="s">
        <v>109</v>
      </c>
      <c r="E14" s="25"/>
      <c r="F14" s="73"/>
    </row>
    <row r="15" spans="1:6" ht="22.5" customHeight="1">
      <c r="A15" s="22" t="s">
        <v>21</v>
      </c>
      <c r="B15" s="23"/>
      <c r="C15" s="25"/>
      <c r="D15" s="70" t="s">
        <v>110</v>
      </c>
      <c r="E15" s="25"/>
      <c r="F15" s="73"/>
    </row>
    <row r="16" spans="1:6" ht="12.75" customHeight="1">
      <c r="A16" s="22" t="s">
        <v>22</v>
      </c>
      <c r="B16" s="23"/>
      <c r="C16" s="25"/>
      <c r="D16" s="71"/>
      <c r="E16" s="25"/>
      <c r="F16" s="73"/>
    </row>
    <row r="17" spans="1:6" ht="12.75" customHeight="1" thickBot="1">
      <c r="A17" s="53" t="s">
        <v>23</v>
      </c>
      <c r="B17" s="54"/>
      <c r="C17" s="72"/>
      <c r="D17" s="68"/>
      <c r="E17" s="55"/>
      <c r="F17" s="73"/>
    </row>
    <row r="18" spans="1:6" ht="15.75" customHeight="1" thickBot="1">
      <c r="A18" s="33" t="s">
        <v>24</v>
      </c>
      <c r="B18" s="34" t="s">
        <v>72</v>
      </c>
      <c r="C18" s="35">
        <f>+C6+C7+C8+C9+C10+C11+C12+C13+C15+C16+C17</f>
        <v>1748</v>
      </c>
      <c r="D18" s="34" t="s">
        <v>73</v>
      </c>
      <c r="E18" s="36">
        <f>+E6+E7+E8+E16+E17</f>
        <v>12185</v>
      </c>
      <c r="F18" s="73"/>
    </row>
    <row r="19" spans="1:6" ht="12.75" customHeight="1">
      <c r="A19" s="56" t="s">
        <v>27</v>
      </c>
      <c r="B19" s="57" t="s">
        <v>74</v>
      </c>
      <c r="C19" s="58">
        <f>+C20+C21+C22+C23+C24</f>
        <v>0</v>
      </c>
      <c r="D19" s="40" t="s">
        <v>29</v>
      </c>
      <c r="E19" s="59"/>
      <c r="F19" s="73"/>
    </row>
    <row r="20" spans="1:6" ht="12.75" customHeight="1">
      <c r="A20" s="22" t="s">
        <v>30</v>
      </c>
      <c r="B20" s="60" t="s">
        <v>75</v>
      </c>
      <c r="C20" s="43"/>
      <c r="D20" s="40" t="s">
        <v>76</v>
      </c>
      <c r="E20" s="44"/>
      <c r="F20" s="73"/>
    </row>
    <row r="21" spans="1:6" ht="12.75" customHeight="1">
      <c r="A21" s="56" t="s">
        <v>33</v>
      </c>
      <c r="B21" s="60" t="s">
        <v>77</v>
      </c>
      <c r="C21" s="43"/>
      <c r="D21" s="40" t="s">
        <v>35</v>
      </c>
      <c r="E21" s="44"/>
      <c r="F21" s="73"/>
    </row>
    <row r="22" spans="1:6" ht="12.75" customHeight="1">
      <c r="A22" s="22" t="s">
        <v>36</v>
      </c>
      <c r="B22" s="60" t="s">
        <v>78</v>
      </c>
      <c r="C22" s="43"/>
      <c r="D22" s="40" t="s">
        <v>38</v>
      </c>
      <c r="E22" s="44"/>
      <c r="F22" s="73"/>
    </row>
    <row r="23" spans="1:6" ht="12.75" customHeight="1">
      <c r="A23" s="56" t="s">
        <v>39</v>
      </c>
      <c r="B23" s="60" t="s">
        <v>79</v>
      </c>
      <c r="C23" s="43"/>
      <c r="D23" s="38" t="s">
        <v>40</v>
      </c>
      <c r="E23" s="44"/>
      <c r="F23" s="73"/>
    </row>
    <row r="24" spans="1:6" ht="12.75" customHeight="1">
      <c r="A24" s="22" t="s">
        <v>41</v>
      </c>
      <c r="B24" s="61" t="s">
        <v>80</v>
      </c>
      <c r="C24" s="43"/>
      <c r="D24" s="40" t="s">
        <v>81</v>
      </c>
      <c r="E24" s="44"/>
      <c r="F24" s="73"/>
    </row>
    <row r="25" spans="1:6" ht="12.75" customHeight="1">
      <c r="A25" s="56" t="s">
        <v>44</v>
      </c>
      <c r="B25" s="62" t="s">
        <v>82</v>
      </c>
      <c r="C25" s="45">
        <f>+C26+C27+C28+C29+C30</f>
        <v>0</v>
      </c>
      <c r="D25" s="63" t="s">
        <v>46</v>
      </c>
      <c r="E25" s="44"/>
      <c r="F25" s="73"/>
    </row>
    <row r="26" spans="1:6" ht="12.75" customHeight="1">
      <c r="A26" s="22" t="s">
        <v>47</v>
      </c>
      <c r="B26" s="61" t="s">
        <v>83</v>
      </c>
      <c r="C26" s="43"/>
      <c r="D26" s="63" t="s">
        <v>84</v>
      </c>
      <c r="E26" s="44"/>
      <c r="F26" s="73"/>
    </row>
    <row r="27" spans="1:6" ht="12.75" customHeight="1">
      <c r="A27" s="56" t="s">
        <v>49</v>
      </c>
      <c r="B27" s="61" t="s">
        <v>85</v>
      </c>
      <c r="C27" s="43"/>
      <c r="D27" s="64"/>
      <c r="E27" s="44"/>
      <c r="F27" s="73"/>
    </row>
    <row r="28" spans="1:6" ht="12.75" customHeight="1">
      <c r="A28" s="22" t="s">
        <v>52</v>
      </c>
      <c r="B28" s="60" t="s">
        <v>86</v>
      </c>
      <c r="C28" s="43"/>
      <c r="D28" s="65"/>
      <c r="E28" s="44"/>
      <c r="F28" s="73"/>
    </row>
    <row r="29" spans="1:6" ht="12.75" customHeight="1">
      <c r="A29" s="56" t="s">
        <v>55</v>
      </c>
      <c r="B29" s="66" t="s">
        <v>87</v>
      </c>
      <c r="C29" s="43"/>
      <c r="D29" s="28"/>
      <c r="E29" s="44"/>
      <c r="F29" s="73"/>
    </row>
    <row r="30" spans="1:6" ht="12.75" customHeight="1" thickBot="1">
      <c r="A30" s="22" t="s">
        <v>58</v>
      </c>
      <c r="B30" s="67" t="s">
        <v>88</v>
      </c>
      <c r="C30" s="43"/>
      <c r="D30" s="65"/>
      <c r="E30" s="44"/>
      <c r="F30" s="73"/>
    </row>
    <row r="31" spans="1:6" ht="21.75" customHeight="1" thickBot="1">
      <c r="A31" s="33" t="s">
        <v>61</v>
      </c>
      <c r="B31" s="34" t="s">
        <v>89</v>
      </c>
      <c r="C31" s="35">
        <f>+C19+C25</f>
        <v>0</v>
      </c>
      <c r="D31" s="34" t="s">
        <v>90</v>
      </c>
      <c r="E31" s="36">
        <f>SUM(E19:E30)</f>
        <v>0</v>
      </c>
      <c r="F31" s="73"/>
    </row>
    <row r="32" spans="1:6" ht="18" customHeight="1" thickBot="1">
      <c r="A32" s="33" t="s">
        <v>64</v>
      </c>
      <c r="B32" s="47" t="s">
        <v>91</v>
      </c>
      <c r="C32" s="35">
        <f>+C18+C31</f>
        <v>1748</v>
      </c>
      <c r="D32" s="47" t="s">
        <v>92</v>
      </c>
      <c r="E32" s="36">
        <f>+E18+E31</f>
        <v>12185</v>
      </c>
      <c r="F32" s="73"/>
    </row>
    <row r="33" spans="1:6" ht="18" customHeight="1" thickBot="1">
      <c r="A33" s="33" t="s">
        <v>93</v>
      </c>
      <c r="B33" s="34" t="s">
        <v>56</v>
      </c>
      <c r="C33" s="48"/>
      <c r="D33" s="34" t="s">
        <v>57</v>
      </c>
      <c r="E33" s="49"/>
      <c r="F33" s="73"/>
    </row>
    <row r="34" spans="1:6" ht="15.75" thickBot="1">
      <c r="A34" s="33" t="s">
        <v>94</v>
      </c>
      <c r="B34" s="50" t="s">
        <v>95</v>
      </c>
      <c r="C34" s="51">
        <f>+C32+C33</f>
        <v>1748</v>
      </c>
      <c r="D34" s="50" t="s">
        <v>96</v>
      </c>
      <c r="E34" s="51">
        <f>+E32+E33</f>
        <v>12185</v>
      </c>
      <c r="F34" s="73"/>
    </row>
    <row r="35" spans="1:6" ht="15.75" thickBot="1">
      <c r="A35" s="33" t="s">
        <v>97</v>
      </c>
      <c r="B35" s="50" t="s">
        <v>62</v>
      </c>
      <c r="C35" s="51">
        <f>IF(C18-E18&lt;0,E18-C18,"-")</f>
        <v>10437</v>
      </c>
      <c r="D35" s="50" t="s">
        <v>63</v>
      </c>
      <c r="E35" s="51" t="str">
        <f>IF(C18-E18&gt;0,C18-E18,"-")</f>
        <v>-</v>
      </c>
      <c r="F35" s="73"/>
    </row>
    <row r="36" spans="1:6" ht="15.75" thickBot="1">
      <c r="A36" s="33" t="s">
        <v>98</v>
      </c>
      <c r="B36" s="50" t="s">
        <v>65</v>
      </c>
      <c r="C36" s="51">
        <f>IF(C18+C19-E32&lt;0,E32-(C18+C19),"-")</f>
        <v>10437</v>
      </c>
      <c r="D36" s="50" t="s">
        <v>66</v>
      </c>
      <c r="E36" s="51" t="str">
        <f>IF(C18+C19-E32&gt;0,C18+C19-E32,"-")</f>
        <v>-</v>
      </c>
      <c r="F36" s="73"/>
    </row>
  </sheetData>
  <sheetProtection/>
  <mergeCells count="2">
    <mergeCell ref="F1:F36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Táplánszentkereszt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2014-03-20T11:42:26Z</cp:lastPrinted>
  <dcterms:created xsi:type="dcterms:W3CDTF">2013-02-08T13:20:30Z</dcterms:created>
  <dcterms:modified xsi:type="dcterms:W3CDTF">2014-04-15T07:00:38Z</dcterms:modified>
  <cp:category/>
  <cp:version/>
  <cp:contentType/>
  <cp:contentStatus/>
</cp:coreProperties>
</file>