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05.29\költségvetési rendelet tervezet\"/>
    </mc:Choice>
  </mc:AlternateContent>
  <bookViews>
    <workbookView xWindow="0" yWindow="0" windowWidth="20490" windowHeight="7755"/>
  </bookViews>
  <sheets>
    <sheet name="1.m.Összevont 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a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">#REF!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J40" i="1"/>
  <c r="J41" i="1" s="1"/>
  <c r="F40" i="1"/>
  <c r="D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E40" i="1" s="1"/>
  <c r="K30" i="1"/>
  <c r="K40" i="1" s="1"/>
  <c r="E30" i="1"/>
  <c r="K29" i="1"/>
  <c r="E29" i="1"/>
  <c r="K28" i="1"/>
  <c r="E28" i="1"/>
  <c r="L26" i="1"/>
  <c r="J26" i="1"/>
  <c r="F26" i="1"/>
  <c r="D26" i="1"/>
  <c r="K25" i="1"/>
  <c r="E25" i="1"/>
  <c r="K24" i="1"/>
  <c r="E24" i="1"/>
  <c r="K23" i="1"/>
  <c r="E23" i="1"/>
  <c r="K22" i="1"/>
  <c r="E22" i="1"/>
  <c r="K21" i="1"/>
  <c r="K26" i="1" s="1"/>
  <c r="E21" i="1"/>
  <c r="E26" i="1" s="1"/>
  <c r="K20" i="1"/>
  <c r="E20" i="1"/>
  <c r="L19" i="1"/>
  <c r="L27" i="1" s="1"/>
  <c r="K19" i="1"/>
  <c r="J19" i="1"/>
  <c r="J27" i="1" s="1"/>
  <c r="D19" i="1"/>
  <c r="D27" i="1" s="1"/>
  <c r="D41" i="1" s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F9" i="1"/>
  <c r="E9" i="1" s="1"/>
  <c r="E19" i="1" s="1"/>
  <c r="D9" i="1"/>
  <c r="L41" i="1" l="1"/>
  <c r="K27" i="1"/>
  <c r="K41" i="1" s="1"/>
  <c r="F19" i="1"/>
  <c r="F27" i="1" s="1"/>
  <c r="F41" i="1" l="1"/>
  <c r="E27" i="1"/>
  <c r="E41" i="1" s="1"/>
</calcChain>
</file>

<file path=xl/sharedStrings.xml><?xml version="1.0" encoding="utf-8"?>
<sst xmlns="http://schemas.openxmlformats.org/spreadsheetml/2006/main" count="75" uniqueCount="69">
  <si>
    <t>JÁSD  KÖZSÉG  ÖNKORMÁNYZATA  BEVÉTELEINEK  ÉS KIADÁSAINAK</t>
  </si>
  <si>
    <t xml:space="preserve"> ÖSSZEVONT KÖLTSÉGVETÉSI MÉRLEGE </t>
  </si>
  <si>
    <t>adatok  Ft-ban</t>
  </si>
  <si>
    <t>Sor-szám</t>
  </si>
  <si>
    <t xml:space="preserve">BEVÉTELEK </t>
  </si>
  <si>
    <t>2017. évi eredeti előirányzat</t>
  </si>
  <si>
    <t>Módosítási javaslat</t>
  </si>
  <si>
    <t>Módosított előirányzat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</si>
  <si>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</si>
  <si>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</si>
  <si>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</si>
  <si>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</si>
  <si>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</si>
  <si>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</si>
  <si>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</si>
  <si>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</si>
  <si>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</si>
  <si>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</si>
  <si>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</si>
  <si>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</si>
  <si>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</si>
  <si>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</si>
  <si>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</si>
  <si>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</si>
  <si>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</si>
  <si>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</si>
  <si>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</si>
  <si>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</si>
  <si>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</si>
  <si>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</si>
  <si>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</si>
  <si>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</si>
  <si>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</si>
  <si>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</si>
  <si>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</si>
  <si>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</si>
  <si>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</si>
  <si>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</si>
  <si>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</si>
  <si>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</si>
  <si>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</si>
  <si>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>Intézményfinanszírozás működésre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</si>
  <si>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</si>
  <si>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</si>
  <si>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</si>
  <si>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</si>
  <si>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 xml:space="preserve">                                            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</si>
  <si>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</si>
  <si>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</si>
  <si>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</si>
  <si>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</si>
  <si>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</si>
  <si>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</si>
  <si>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</si>
  <si>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</si>
  <si>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</si>
  <si>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</si>
  <si>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</si>
  <si>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</si>
  <si>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</si>
  <si>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</si>
  <si>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</si>
  <si>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</si>
  <si>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</si>
  <si>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</si>
  <si>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</si>
  <si>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</si>
  <si>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</si>
  <si>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1. melléklet a 4/2018.(V.30.)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</si>
</sst>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Garamond"/>
      <family val="1"/>
      <charset val="238"/>
    </font>
    <font>
      <b/>
      <sz val="12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75">
    <xf numFmtId="0" fontId="0" fillId="0" borderId="0" xfId="0"/>
    <xf numFmtId="0" fontId="2" fillId="0" borderId="0" xfId="1" applyFont="1" applyAlignment="1">
      <alignment horizontal="right"/>
    </xf>
    <xf numFmtId="0" fontId="1" fillId="0" borderId="0" xfId="2"/>
    <xf numFmtId="3" fontId="3" fillId="0" borderId="0" xfId="3" applyNumberFormat="1" applyFont="1" applyAlignment="1">
      <alignment horizontal="center"/>
    </xf>
    <xf numFmtId="3" fontId="4" fillId="0" borderId="1" xfId="3" applyNumberFormat="1" applyFont="1" applyBorder="1" applyAlignment="1">
      <alignment horizontal="right"/>
    </xf>
    <xf numFmtId="0" fontId="5" fillId="2" borderId="2" xfId="3" applyFont="1" applyFill="1" applyBorder="1" applyAlignment="1">
      <alignment horizontal="center" vertical="center" wrapText="1"/>
    </xf>
    <xf numFmtId="3" fontId="6" fillId="2" borderId="3" xfId="3" applyNumberFormat="1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2" xfId="3" applyNumberFormat="1" applyFont="1" applyFill="1" applyBorder="1" applyAlignment="1">
      <alignment horizontal="center" vertical="center" wrapText="1"/>
    </xf>
    <xf numFmtId="3" fontId="6" fillId="2" borderId="5" xfId="3" applyNumberFormat="1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 wrapText="1"/>
    </xf>
    <xf numFmtId="3" fontId="6" fillId="2" borderId="8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1" xfId="3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3" fontId="8" fillId="0" borderId="5" xfId="3" applyNumberFormat="1" applyFont="1" applyBorder="1" applyAlignment="1">
      <alignment vertical="center"/>
    </xf>
    <xf numFmtId="3" fontId="8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9" fillId="0" borderId="2" xfId="3" applyNumberFormat="1" applyFont="1" applyBorder="1" applyAlignment="1">
      <alignment vertical="center"/>
    </xf>
    <xf numFmtId="3" fontId="10" fillId="0" borderId="5" xfId="2" applyNumberFormat="1" applyFont="1" applyBorder="1"/>
    <xf numFmtId="3" fontId="9" fillId="0" borderId="5" xfId="3" applyNumberFormat="1" applyFont="1" applyBorder="1" applyAlignment="1">
      <alignment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5" xfId="3" applyNumberFormat="1" applyFont="1" applyBorder="1" applyAlignment="1">
      <alignment horizontal="left" vertical="center"/>
    </xf>
    <xf numFmtId="3" fontId="9" fillId="0" borderId="5" xfId="3" applyNumberFormat="1" applyFont="1" applyFill="1" applyBorder="1" applyAlignment="1">
      <alignment horizontal="left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3" fontId="9" fillId="0" borderId="5" xfId="3" applyNumberFormat="1" applyFont="1" applyBorder="1" applyAlignment="1">
      <alignment horizontal="center" vertical="center"/>
    </xf>
    <xf numFmtId="3" fontId="9" fillId="0" borderId="5" xfId="3" applyNumberFormat="1" applyFont="1" applyBorder="1" applyAlignment="1">
      <alignment horizontal="right" vertical="center"/>
    </xf>
    <xf numFmtId="0" fontId="7" fillId="0" borderId="12" xfId="3" applyFont="1" applyBorder="1" applyAlignment="1">
      <alignment horizontal="center" vertical="center"/>
    </xf>
    <xf numFmtId="0" fontId="8" fillId="0" borderId="12" xfId="3" applyFont="1" applyBorder="1" applyAlignment="1">
      <alignment horizontal="left" vertical="center"/>
    </xf>
    <xf numFmtId="0" fontId="8" fillId="0" borderId="13" xfId="3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right" vertical="center"/>
    </xf>
    <xf numFmtId="3" fontId="8" fillId="0" borderId="5" xfId="3" applyNumberFormat="1" applyFont="1" applyBorder="1" applyAlignment="1">
      <alignment horizontal="right" vertical="center"/>
    </xf>
    <xf numFmtId="0" fontId="8" fillId="0" borderId="5" xfId="3" applyFont="1" applyBorder="1" applyAlignment="1">
      <alignment horizontal="lef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8" fillId="0" borderId="12" xfId="3" applyNumberFormat="1" applyFont="1" applyBorder="1" applyAlignment="1">
      <alignment horizontal="left" vertical="center"/>
    </xf>
    <xf numFmtId="3" fontId="8" fillId="0" borderId="13" xfId="3" applyNumberFormat="1" applyFont="1" applyBorder="1" applyAlignment="1">
      <alignment horizontal="left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3" fontId="9" fillId="0" borderId="13" xfId="3" applyNumberFormat="1" applyFont="1" applyBorder="1" applyAlignment="1">
      <alignment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0" fontId="8" fillId="0" borderId="12" xfId="4" applyFont="1" applyFill="1" applyBorder="1" applyAlignment="1">
      <alignment horizontal="left" vertical="center"/>
    </xf>
    <xf numFmtId="0" fontId="8" fillId="0" borderId="13" xfId="4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vertical="center"/>
    </xf>
    <xf numFmtId="3" fontId="8" fillId="0" borderId="13" xfId="3" applyNumberFormat="1" applyFont="1" applyFill="1" applyBorder="1" applyAlignment="1">
      <alignment vertical="center"/>
    </xf>
    <xf numFmtId="3" fontId="8" fillId="0" borderId="5" xfId="3" applyNumberFormat="1" applyFont="1" applyFill="1" applyBorder="1" applyAlignment="1">
      <alignment horizontal="right" vertical="center"/>
    </xf>
    <xf numFmtId="3" fontId="8" fillId="0" borderId="12" xfId="3" applyNumberFormat="1" applyFont="1" applyBorder="1" applyAlignment="1">
      <alignment vertical="center"/>
    </xf>
    <xf numFmtId="3" fontId="8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9" fillId="0" borderId="12" xfId="3" applyNumberFormat="1" applyFont="1" applyBorder="1" applyAlignment="1">
      <alignment horizontal="center" vertical="center"/>
    </xf>
    <xf numFmtId="3" fontId="9" fillId="0" borderId="13" xfId="3" applyNumberFormat="1" applyFont="1" applyBorder="1" applyAlignment="1">
      <alignment horizontal="center" vertical="center"/>
    </xf>
    <xf numFmtId="3" fontId="8" fillId="0" borderId="12" xfId="3" applyNumberFormat="1" applyFont="1" applyFill="1" applyBorder="1" applyAlignment="1">
      <alignment horizontal="left" vertical="center"/>
    </xf>
    <xf numFmtId="3" fontId="8" fillId="0" borderId="13" xfId="3" applyNumberFormat="1" applyFont="1" applyFill="1" applyBorder="1" applyAlignment="1">
      <alignment horizontal="left" vertical="center"/>
    </xf>
    <xf numFmtId="3" fontId="8" fillId="0" borderId="12" xfId="3" applyNumberFormat="1" applyFont="1" applyFill="1" applyBorder="1" applyAlignment="1">
      <alignment horizontal="center" vertical="center"/>
    </xf>
    <xf numFmtId="3" fontId="8" fillId="0" borderId="13" xfId="3" applyNumberFormat="1" applyFont="1" applyFill="1" applyBorder="1" applyAlignment="1">
      <alignment horizontal="center" vertical="center"/>
    </xf>
    <xf numFmtId="3" fontId="8" fillId="0" borderId="5" xfId="3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3" fontId="1" fillId="0" borderId="0" xfId="2" applyNumberFormat="1" applyAlignment="1">
      <alignment vertical="center"/>
    </xf>
  </cellXfs>
  <cellStyles count="5">
    <cellStyle name="Normál" xfId="0" builtinId="0"/>
    <cellStyle name="Normál 2" xfId="1"/>
    <cellStyle name="Normál 2 2 2" xfId="2"/>
    <cellStyle name="Normál 2 2 2 2" xfId="4"/>
    <cellStyle name="Normál_Rendelet mellékletek 2008.jav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&#211;DOS&#205;T&#193;S_2017_DEC.31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.Összevont KV-i mérleg"/>
      <sheetName val="2.m.Bevételek önként"/>
      <sheetName val="3.m.Kiadások önként"/>
      <sheetName val="4.m.Önk.KV-i Mérleg"/>
      <sheetName val="5.m.közhatalmi bevételek"/>
      <sheetName val="6.m.ellátottak szoc.jutt."/>
      <sheetName val="7.m.OVI_KV-i_Mérleg "/>
      <sheetName val="8.m.Felhalmoz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sqref="A1:M1"/>
    </sheetView>
  </sheetViews>
  <sheetFormatPr defaultColWidth="9" defaultRowHeight="12.75" x14ac:dyDescent="0.2"/>
  <cols>
    <col min="1" max="1" width="4.42578125" style="2" customWidth="1"/>
    <col min="2" max="2" width="9" style="2"/>
    <col min="3" max="3" width="22.42578125" style="2" customWidth="1"/>
    <col min="4" max="4" width="9.7109375" style="2" customWidth="1"/>
    <col min="5" max="5" width="9.5703125" style="2" customWidth="1"/>
    <col min="6" max="6" width="10.28515625" style="2" customWidth="1"/>
    <col min="7" max="7" width="3.42578125" style="2" customWidth="1"/>
    <col min="8" max="8" width="9" style="2"/>
    <col min="9" max="9" width="18.28515625" style="2" customWidth="1"/>
    <col min="10" max="10" width="9.42578125" style="2" customWidth="1"/>
    <col min="11" max="11" width="9.28515625" style="2" customWidth="1"/>
    <col min="12" max="12" width="9.7109375" style="2" customWidth="1"/>
    <col min="13" max="13" width="5.5703125" style="2" customWidth="1"/>
    <col min="14" max="21" width="9" style="2"/>
    <col min="22" max="22" width="10.7109375" style="2" customWidth="1"/>
    <col min="23" max="23" width="9.5703125" style="2" customWidth="1"/>
    <col min="24" max="24" width="10.5703125" style="2" customWidth="1"/>
    <col min="25" max="16384" width="9" style="2"/>
  </cols>
  <sheetData>
    <row r="1" spans="1:13" x14ac:dyDescent="0.2">
      <c r="A1" s="1" t="s">
        <v>68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9.7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 x14ac:dyDescent="0.2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/>
      <c r="H5" s="6" t="s">
        <v>8</v>
      </c>
      <c r="I5" s="7"/>
      <c r="J5" s="8" t="s">
        <v>5</v>
      </c>
      <c r="K5" s="9" t="s">
        <v>6</v>
      </c>
      <c r="L5" s="9" t="s">
        <v>7</v>
      </c>
      <c r="M5" s="9"/>
    </row>
    <row r="6" spans="1:13" x14ac:dyDescent="0.2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7.5" customHeight="1" x14ac:dyDescent="0.2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 x14ac:dyDescent="0.2">
      <c r="A8" s="18">
        <v>1</v>
      </c>
      <c r="B8" s="19" t="s">
        <v>9</v>
      </c>
      <c r="C8" s="19"/>
      <c r="D8" s="20"/>
      <c r="E8" s="20"/>
      <c r="F8" s="20"/>
      <c r="G8" s="21"/>
      <c r="H8" s="19" t="s">
        <v>10</v>
      </c>
      <c r="I8" s="19"/>
      <c r="J8" s="20"/>
      <c r="K8" s="20"/>
      <c r="L8" s="20"/>
      <c r="M8" s="21"/>
    </row>
    <row r="9" spans="1:13" ht="13.5" customHeight="1" x14ac:dyDescent="0.2">
      <c r="A9" s="18">
        <v>2</v>
      </c>
      <c r="B9" s="22" t="s">
        <v>11</v>
      </c>
      <c r="C9" s="23"/>
      <c r="D9" s="21">
        <f>SUM(D10:D15)</f>
        <v>50805000</v>
      </c>
      <c r="E9" s="24">
        <f>F9-D9</f>
        <v>10281538</v>
      </c>
      <c r="F9" s="24">
        <f>SUM(F10:F15)</f>
        <v>61086538</v>
      </c>
      <c r="G9" s="24"/>
      <c r="H9" s="25" t="s">
        <v>12</v>
      </c>
      <c r="I9" s="25"/>
      <c r="J9" s="26">
        <v>30410000</v>
      </c>
      <c r="K9" s="26">
        <f>L9-J9</f>
        <v>10729858</v>
      </c>
      <c r="L9" s="26">
        <v>41139858</v>
      </c>
      <c r="M9" s="24"/>
    </row>
    <row r="10" spans="1:13" ht="13.5" customHeight="1" x14ac:dyDescent="0.2">
      <c r="A10" s="18">
        <v>3</v>
      </c>
      <c r="B10" s="27" t="s">
        <v>13</v>
      </c>
      <c r="C10" s="27"/>
      <c r="D10" s="21">
        <v>47005106</v>
      </c>
      <c r="E10" s="24">
        <f t="shared" ref="E10:E39" si="0">F10-D10</f>
        <v>4296742</v>
      </c>
      <c r="F10" s="26">
        <v>51301848</v>
      </c>
      <c r="G10" s="21"/>
      <c r="H10" s="27" t="s">
        <v>14</v>
      </c>
      <c r="I10" s="27"/>
      <c r="J10" s="26">
        <v>6230000</v>
      </c>
      <c r="K10" s="26">
        <f t="shared" ref="K10:K39" si="1">L10-J10</f>
        <v>2854542</v>
      </c>
      <c r="L10" s="26">
        <v>9084542</v>
      </c>
      <c r="M10" s="21"/>
    </row>
    <row r="11" spans="1:13" x14ac:dyDescent="0.2">
      <c r="A11" s="18">
        <v>4</v>
      </c>
      <c r="B11" s="28" t="s">
        <v>15</v>
      </c>
      <c r="C11" s="29"/>
      <c r="D11" s="21">
        <v>2799894</v>
      </c>
      <c r="E11" s="24">
        <f t="shared" si="0"/>
        <v>6001522</v>
      </c>
      <c r="F11" s="26">
        <v>8801416</v>
      </c>
      <c r="G11" s="21"/>
      <c r="H11" s="27" t="s">
        <v>16</v>
      </c>
      <c r="I11" s="27"/>
      <c r="J11" s="26">
        <v>44652000</v>
      </c>
      <c r="K11" s="26">
        <f t="shared" si="1"/>
        <v>4049511</v>
      </c>
      <c r="L11" s="26">
        <v>48701511</v>
      </c>
      <c r="M11" s="21"/>
    </row>
    <row r="12" spans="1:13" x14ac:dyDescent="0.2">
      <c r="A12" s="18">
        <v>5</v>
      </c>
      <c r="B12" s="28" t="s">
        <v>17</v>
      </c>
      <c r="C12" s="29"/>
      <c r="D12" s="21"/>
      <c r="E12" s="24">
        <f t="shared" si="0"/>
        <v>0</v>
      </c>
      <c r="F12" s="26">
        <v>0</v>
      </c>
      <c r="G12" s="21"/>
      <c r="H12" s="27" t="s">
        <v>18</v>
      </c>
      <c r="I12" s="27"/>
      <c r="J12" s="26">
        <v>5210000</v>
      </c>
      <c r="K12" s="26">
        <f t="shared" si="1"/>
        <v>129500</v>
      </c>
      <c r="L12" s="26">
        <v>5339500</v>
      </c>
      <c r="M12" s="21"/>
    </row>
    <row r="13" spans="1:13" x14ac:dyDescent="0.2">
      <c r="A13" s="18">
        <v>6</v>
      </c>
      <c r="B13" s="28" t="s">
        <v>19</v>
      </c>
      <c r="C13" s="29"/>
      <c r="D13" s="21"/>
      <c r="E13" s="24">
        <f t="shared" si="0"/>
        <v>0</v>
      </c>
      <c r="F13" s="26">
        <v>0</v>
      </c>
      <c r="G13" s="21"/>
      <c r="H13" s="27" t="s">
        <v>20</v>
      </c>
      <c r="I13" s="27"/>
      <c r="J13" s="26">
        <v>550000</v>
      </c>
      <c r="K13" s="26">
        <f t="shared" si="1"/>
        <v>164568</v>
      </c>
      <c r="L13" s="26">
        <v>714568</v>
      </c>
      <c r="M13" s="21"/>
    </row>
    <row r="14" spans="1:13" x14ac:dyDescent="0.2">
      <c r="A14" s="18">
        <v>7</v>
      </c>
      <c r="B14" s="28" t="s">
        <v>21</v>
      </c>
      <c r="C14" s="29"/>
      <c r="D14" s="21"/>
      <c r="E14" s="24">
        <f t="shared" si="0"/>
        <v>296979</v>
      </c>
      <c r="F14" s="26">
        <v>296979</v>
      </c>
      <c r="G14" s="21"/>
      <c r="H14" s="30" t="s">
        <v>22</v>
      </c>
      <c r="I14" s="30"/>
      <c r="J14" s="26">
        <v>4490000</v>
      </c>
      <c r="K14" s="26">
        <f t="shared" si="1"/>
        <v>-1000000</v>
      </c>
      <c r="L14" s="26">
        <v>3490000</v>
      </c>
      <c r="M14" s="21"/>
    </row>
    <row r="15" spans="1:13" x14ac:dyDescent="0.2">
      <c r="A15" s="18">
        <v>8</v>
      </c>
      <c r="B15" s="28" t="s">
        <v>23</v>
      </c>
      <c r="C15" s="29"/>
      <c r="D15" s="21">
        <v>1000000</v>
      </c>
      <c r="E15" s="24">
        <f t="shared" si="0"/>
        <v>-313705</v>
      </c>
      <c r="F15" s="26">
        <v>686295</v>
      </c>
      <c r="G15" s="21"/>
      <c r="H15" s="31" t="s">
        <v>24</v>
      </c>
      <c r="I15" s="31"/>
      <c r="J15" s="26">
        <v>0</v>
      </c>
      <c r="K15" s="26">
        <f t="shared" si="1"/>
        <v>0</v>
      </c>
      <c r="L15" s="26">
        <v>0</v>
      </c>
      <c r="M15" s="21"/>
    </row>
    <row r="16" spans="1:13" x14ac:dyDescent="0.2">
      <c r="A16" s="18">
        <v>9</v>
      </c>
      <c r="B16" s="32" t="s">
        <v>25</v>
      </c>
      <c r="C16" s="33"/>
      <c r="D16" s="34">
        <v>7850000</v>
      </c>
      <c r="E16" s="24">
        <f t="shared" si="0"/>
        <v>983252</v>
      </c>
      <c r="F16" s="26">
        <v>8833252</v>
      </c>
      <c r="G16" s="21"/>
      <c r="H16" s="30" t="s">
        <v>26</v>
      </c>
      <c r="I16" s="30"/>
      <c r="J16" s="26">
        <v>823000</v>
      </c>
      <c r="K16" s="26">
        <f t="shared" si="1"/>
        <v>1381691</v>
      </c>
      <c r="L16" s="26">
        <v>2204691</v>
      </c>
      <c r="M16" s="21"/>
    </row>
    <row r="17" spans="1:15" x14ac:dyDescent="0.2">
      <c r="A17" s="18">
        <v>10</v>
      </c>
      <c r="B17" s="32" t="s">
        <v>27</v>
      </c>
      <c r="C17" s="33"/>
      <c r="D17" s="34">
        <v>26140000</v>
      </c>
      <c r="E17" s="24">
        <f t="shared" si="0"/>
        <v>4943984</v>
      </c>
      <c r="F17" s="26">
        <v>31083984</v>
      </c>
      <c r="G17" s="21"/>
      <c r="H17" s="35"/>
      <c r="I17" s="35"/>
      <c r="J17" s="36"/>
      <c r="K17" s="26">
        <f t="shared" si="1"/>
        <v>0</v>
      </c>
      <c r="L17" s="36"/>
      <c r="M17" s="21"/>
    </row>
    <row r="18" spans="1:15" x14ac:dyDescent="0.2">
      <c r="A18" s="18">
        <v>11</v>
      </c>
      <c r="B18" s="32" t="s">
        <v>28</v>
      </c>
      <c r="C18" s="33"/>
      <c r="D18" s="34"/>
      <c r="E18" s="24">
        <f t="shared" si="0"/>
        <v>0</v>
      </c>
      <c r="F18" s="36"/>
      <c r="G18" s="21"/>
      <c r="H18" s="35"/>
      <c r="I18" s="35"/>
      <c r="J18" s="36"/>
      <c r="K18" s="26">
        <f t="shared" si="1"/>
        <v>0</v>
      </c>
      <c r="L18" s="36"/>
      <c r="M18" s="21"/>
    </row>
    <row r="19" spans="1:15" x14ac:dyDescent="0.2">
      <c r="A19" s="37">
        <v>12</v>
      </c>
      <c r="B19" s="38" t="s">
        <v>29</v>
      </c>
      <c r="C19" s="39"/>
      <c r="D19" s="40">
        <f>D9+D16+D17+D18</f>
        <v>84795000</v>
      </c>
      <c r="E19" s="40">
        <f>E9+E16+E17+E18</f>
        <v>16208774</v>
      </c>
      <c r="F19" s="41">
        <f>F9+F16+F17+F18</f>
        <v>101003774</v>
      </c>
      <c r="G19" s="20"/>
      <c r="H19" s="42" t="s">
        <v>30</v>
      </c>
      <c r="I19" s="42"/>
      <c r="J19" s="41">
        <f>SUM(J9:J17)</f>
        <v>92365000</v>
      </c>
      <c r="K19" s="41">
        <f>SUM(K9:K17)</f>
        <v>18309670</v>
      </c>
      <c r="L19" s="41">
        <f>SUM(L9:L17)</f>
        <v>110674670</v>
      </c>
      <c r="M19" s="20"/>
    </row>
    <row r="20" spans="1:15" x14ac:dyDescent="0.2">
      <c r="A20" s="37">
        <v>13</v>
      </c>
      <c r="B20" s="43" t="s">
        <v>31</v>
      </c>
      <c r="C20" s="44"/>
      <c r="D20" s="34"/>
      <c r="E20" s="24">
        <f t="shared" si="0"/>
        <v>0</v>
      </c>
      <c r="F20" s="34"/>
      <c r="G20" s="21"/>
      <c r="H20" s="45" t="s">
        <v>32</v>
      </c>
      <c r="I20" s="46"/>
      <c r="J20" s="34"/>
      <c r="K20" s="26">
        <f t="shared" si="1"/>
        <v>0</v>
      </c>
      <c r="L20" s="34"/>
      <c r="M20" s="21"/>
    </row>
    <row r="21" spans="1:15" x14ac:dyDescent="0.2">
      <c r="A21" s="37">
        <v>14</v>
      </c>
      <c r="B21" s="47" t="s">
        <v>33</v>
      </c>
      <c r="C21" s="48"/>
      <c r="D21" s="34"/>
      <c r="E21" s="24">
        <f t="shared" si="0"/>
        <v>0</v>
      </c>
      <c r="F21" s="34"/>
      <c r="G21" s="21"/>
      <c r="H21" s="49" t="s">
        <v>34</v>
      </c>
      <c r="I21" s="50"/>
      <c r="J21" s="34"/>
      <c r="K21" s="26">
        <f t="shared" si="1"/>
        <v>0</v>
      </c>
      <c r="L21" s="34"/>
      <c r="M21" s="21"/>
    </row>
    <row r="22" spans="1:15" x14ac:dyDescent="0.2">
      <c r="A22" s="37">
        <v>15</v>
      </c>
      <c r="B22" s="47" t="s">
        <v>35</v>
      </c>
      <c r="C22" s="48"/>
      <c r="D22" s="34"/>
      <c r="E22" s="24">
        <f t="shared" si="0"/>
        <v>0</v>
      </c>
      <c r="F22" s="34"/>
      <c r="G22" s="21"/>
      <c r="H22" s="49" t="s">
        <v>36</v>
      </c>
      <c r="I22" s="50"/>
      <c r="J22" s="34"/>
      <c r="K22" s="26">
        <f t="shared" si="1"/>
        <v>0</v>
      </c>
      <c r="L22" s="34"/>
      <c r="M22" s="21"/>
    </row>
    <row r="23" spans="1:15" x14ac:dyDescent="0.2">
      <c r="A23" s="37">
        <v>16</v>
      </c>
      <c r="B23" s="47" t="s">
        <v>37</v>
      </c>
      <c r="C23" s="48"/>
      <c r="D23" s="34">
        <v>9216000</v>
      </c>
      <c r="E23" s="24">
        <f t="shared" si="0"/>
        <v>932209</v>
      </c>
      <c r="F23" s="34">
        <v>10148209</v>
      </c>
      <c r="G23" s="21"/>
      <c r="H23" s="28" t="s">
        <v>38</v>
      </c>
      <c r="I23" s="29"/>
      <c r="J23" s="26">
        <v>21920000</v>
      </c>
      <c r="K23" s="26">
        <f t="shared" si="1"/>
        <v>5937074</v>
      </c>
      <c r="L23" s="26">
        <v>27857074</v>
      </c>
      <c r="M23" s="21"/>
    </row>
    <row r="24" spans="1:15" x14ac:dyDescent="0.2">
      <c r="A24" s="18">
        <v>17</v>
      </c>
      <c r="B24" s="47" t="s">
        <v>39</v>
      </c>
      <c r="C24" s="48"/>
      <c r="D24" s="21"/>
      <c r="E24" s="24">
        <f t="shared" si="0"/>
        <v>5304500</v>
      </c>
      <c r="F24" s="21">
        <v>5304500</v>
      </c>
      <c r="G24" s="21"/>
      <c r="H24" s="51" t="s">
        <v>40</v>
      </c>
      <c r="I24" s="52"/>
      <c r="J24" s="26">
        <v>1646000</v>
      </c>
      <c r="K24" s="26">
        <f t="shared" si="1"/>
        <v>4045557</v>
      </c>
      <c r="L24" s="26">
        <v>5691557</v>
      </c>
      <c r="M24" s="21"/>
    </row>
    <row r="25" spans="1:15" x14ac:dyDescent="0.2">
      <c r="A25" s="53">
        <v>18</v>
      </c>
      <c r="B25" s="47" t="s">
        <v>41</v>
      </c>
      <c r="C25" s="48"/>
      <c r="D25" s="54">
        <v>23390000</v>
      </c>
      <c r="E25" s="24">
        <f t="shared" si="0"/>
        <v>4467074</v>
      </c>
      <c r="F25" s="54">
        <v>27857074</v>
      </c>
      <c r="G25" s="21"/>
      <c r="H25" s="55"/>
      <c r="I25" s="56"/>
      <c r="J25" s="26">
        <v>23566000</v>
      </c>
      <c r="K25" s="26">
        <f t="shared" si="1"/>
        <v>9776567</v>
      </c>
      <c r="L25" s="26">
        <v>33342567</v>
      </c>
      <c r="M25" s="21"/>
    </row>
    <row r="26" spans="1:15" x14ac:dyDescent="0.2">
      <c r="A26" s="18">
        <v>19</v>
      </c>
      <c r="B26" s="57" t="s">
        <v>42</v>
      </c>
      <c r="C26" s="58"/>
      <c r="D26" s="40">
        <f>SUM(D21:D25)</f>
        <v>32606000</v>
      </c>
      <c r="E26" s="40">
        <f>SUM(E21:E25)</f>
        <v>10703783</v>
      </c>
      <c r="F26" s="40">
        <f>SUM(F21:F25)</f>
        <v>43309783</v>
      </c>
      <c r="G26" s="20"/>
      <c r="H26" s="57" t="s">
        <v>43</v>
      </c>
      <c r="I26" s="58"/>
      <c r="J26" s="20">
        <f>SUM(J21:J24)</f>
        <v>23566000</v>
      </c>
      <c r="K26" s="20">
        <f>SUM(K21:K24)</f>
        <v>9982631</v>
      </c>
      <c r="L26" s="20">
        <f>SUM(L21:L24)</f>
        <v>33548631</v>
      </c>
      <c r="M26" s="21"/>
    </row>
    <row r="27" spans="1:15" x14ac:dyDescent="0.2">
      <c r="A27" s="18">
        <v>20</v>
      </c>
      <c r="B27" s="59" t="s">
        <v>44</v>
      </c>
      <c r="C27" s="60"/>
      <c r="D27" s="40">
        <f>D19+D26</f>
        <v>117401000</v>
      </c>
      <c r="E27" s="24">
        <f t="shared" si="0"/>
        <v>26912557</v>
      </c>
      <c r="F27" s="40">
        <f>F19+F26</f>
        <v>144313557</v>
      </c>
      <c r="G27" s="20"/>
      <c r="H27" s="19" t="s">
        <v>45</v>
      </c>
      <c r="I27" s="19"/>
      <c r="J27" s="20">
        <f>J19+J26</f>
        <v>115931000</v>
      </c>
      <c r="K27" s="26">
        <f t="shared" si="1"/>
        <v>28292301</v>
      </c>
      <c r="L27" s="20">
        <f>L19+L26</f>
        <v>144223301</v>
      </c>
      <c r="M27" s="20"/>
    </row>
    <row r="28" spans="1:15" ht="9" customHeight="1" x14ac:dyDescent="0.2">
      <c r="A28" s="18">
        <v>21</v>
      </c>
      <c r="B28" s="59"/>
      <c r="C28" s="60"/>
      <c r="D28" s="61"/>
      <c r="E28" s="24">
        <f t="shared" si="0"/>
        <v>0</v>
      </c>
      <c r="F28" s="61"/>
      <c r="G28" s="21"/>
      <c r="H28" s="19"/>
      <c r="I28" s="19"/>
      <c r="J28" s="20"/>
      <c r="K28" s="26">
        <f t="shared" si="1"/>
        <v>0</v>
      </c>
      <c r="L28" s="20"/>
      <c r="M28" s="21"/>
      <c r="O28" s="2" t="s">
        <v>46</v>
      </c>
    </row>
    <row r="29" spans="1:15" x14ac:dyDescent="0.2">
      <c r="A29" s="18">
        <v>22</v>
      </c>
      <c r="B29" s="62" t="s">
        <v>47</v>
      </c>
      <c r="C29" s="63"/>
      <c r="D29" s="20"/>
      <c r="E29" s="24">
        <f t="shared" si="0"/>
        <v>0</v>
      </c>
      <c r="F29" s="20"/>
      <c r="G29" s="21"/>
      <c r="H29" s="19" t="s">
        <v>48</v>
      </c>
      <c r="I29" s="19"/>
      <c r="J29" s="20"/>
      <c r="K29" s="26">
        <f t="shared" si="1"/>
        <v>0</v>
      </c>
      <c r="L29" s="20"/>
      <c r="M29" s="21"/>
    </row>
    <row r="30" spans="1:15" x14ac:dyDescent="0.2">
      <c r="A30" s="18">
        <v>23</v>
      </c>
      <c r="B30" s="28" t="s">
        <v>49</v>
      </c>
      <c r="C30" s="29"/>
      <c r="D30" s="21"/>
      <c r="E30" s="24">
        <f t="shared" si="0"/>
        <v>18203656</v>
      </c>
      <c r="F30" s="21">
        <v>18203656</v>
      </c>
      <c r="G30" s="21"/>
      <c r="H30" s="27" t="s">
        <v>50</v>
      </c>
      <c r="I30" s="27"/>
      <c r="J30" s="26">
        <v>2920000</v>
      </c>
      <c r="K30" s="26">
        <f t="shared" si="1"/>
        <v>542264</v>
      </c>
      <c r="L30" s="26">
        <v>3462264</v>
      </c>
      <c r="M30" s="21"/>
    </row>
    <row r="31" spans="1:15" x14ac:dyDescent="0.2">
      <c r="A31" s="18">
        <v>24</v>
      </c>
      <c r="B31" s="22" t="s">
        <v>51</v>
      </c>
      <c r="C31" s="23"/>
      <c r="D31" s="21"/>
      <c r="E31" s="24">
        <f t="shared" si="0"/>
        <v>0</v>
      </c>
      <c r="F31" s="21"/>
      <c r="G31" s="21"/>
      <c r="H31" s="49" t="s">
        <v>52</v>
      </c>
      <c r="I31" s="50"/>
      <c r="J31" s="26">
        <v>3700000</v>
      </c>
      <c r="K31" s="26">
        <f t="shared" si="1"/>
        <v>18203656</v>
      </c>
      <c r="L31" s="26">
        <v>21903656</v>
      </c>
      <c r="M31" s="21"/>
    </row>
    <row r="32" spans="1:15" x14ac:dyDescent="0.2">
      <c r="A32" s="18">
        <v>25</v>
      </c>
      <c r="B32" s="22" t="s">
        <v>53</v>
      </c>
      <c r="C32" s="23"/>
      <c r="D32" s="21"/>
      <c r="E32" s="24">
        <f t="shared" si="0"/>
        <v>0</v>
      </c>
      <c r="F32" s="21"/>
      <c r="G32" s="21"/>
      <c r="H32" s="21" t="s">
        <v>54</v>
      </c>
      <c r="I32" s="21"/>
      <c r="J32" s="26">
        <v>20000</v>
      </c>
      <c r="K32" s="26">
        <f t="shared" si="1"/>
        <v>0</v>
      </c>
      <c r="L32" s="26">
        <v>20000</v>
      </c>
      <c r="M32" s="21"/>
    </row>
    <row r="33" spans="1:13" x14ac:dyDescent="0.2">
      <c r="A33" s="37">
        <v>26</v>
      </c>
      <c r="B33" s="22" t="s">
        <v>55</v>
      </c>
      <c r="C33" s="23"/>
      <c r="D33" s="21"/>
      <c r="E33" s="24">
        <f t="shared" si="0"/>
        <v>0</v>
      </c>
      <c r="F33" s="21"/>
      <c r="G33" s="21"/>
      <c r="H33" s="49" t="s">
        <v>56</v>
      </c>
      <c r="I33" s="50"/>
      <c r="J33" s="26">
        <v>744000</v>
      </c>
      <c r="K33" s="26">
        <f t="shared" si="1"/>
        <v>0</v>
      </c>
      <c r="L33" s="26">
        <v>744000</v>
      </c>
      <c r="M33" s="21"/>
    </row>
    <row r="34" spans="1:13" ht="9" customHeight="1" x14ac:dyDescent="0.2">
      <c r="A34" s="37">
        <v>27</v>
      </c>
      <c r="B34" s="28" t="s">
        <v>57</v>
      </c>
      <c r="C34" s="29"/>
      <c r="D34" s="21"/>
      <c r="E34" s="24">
        <f t="shared" si="0"/>
        <v>0</v>
      </c>
      <c r="F34" s="21"/>
      <c r="G34" s="21"/>
      <c r="H34" s="28"/>
      <c r="I34" s="29"/>
      <c r="J34" s="26"/>
      <c r="K34" s="26">
        <f t="shared" si="1"/>
        <v>0</v>
      </c>
      <c r="L34" s="26"/>
      <c r="M34" s="21"/>
    </row>
    <row r="35" spans="1:13" x14ac:dyDescent="0.2">
      <c r="A35" s="18">
        <v>28</v>
      </c>
      <c r="B35" s="28" t="s">
        <v>23</v>
      </c>
      <c r="C35" s="29"/>
      <c r="D35" s="21"/>
      <c r="E35" s="24">
        <f t="shared" si="0"/>
        <v>0</v>
      </c>
      <c r="F35" s="21"/>
      <c r="G35" s="21"/>
      <c r="H35" s="45" t="s">
        <v>32</v>
      </c>
      <c r="I35" s="46"/>
      <c r="J35" s="26"/>
      <c r="K35" s="26">
        <f t="shared" si="1"/>
        <v>0</v>
      </c>
      <c r="L35" s="26"/>
      <c r="M35" s="21"/>
    </row>
    <row r="36" spans="1:13" x14ac:dyDescent="0.2">
      <c r="A36" s="18">
        <v>29</v>
      </c>
      <c r="B36" s="64" t="s">
        <v>58</v>
      </c>
      <c r="C36" s="65"/>
      <c r="D36" s="21"/>
      <c r="E36" s="24">
        <f t="shared" si="0"/>
        <v>0</v>
      </c>
      <c r="F36" s="21"/>
      <c r="G36" s="21"/>
      <c r="H36" s="28" t="s">
        <v>59</v>
      </c>
      <c r="I36" s="29"/>
      <c r="J36" s="26">
        <v>0</v>
      </c>
      <c r="K36" s="26">
        <f t="shared" si="1"/>
        <v>0</v>
      </c>
      <c r="L36" s="26"/>
      <c r="M36" s="21"/>
    </row>
    <row r="37" spans="1:13" x14ac:dyDescent="0.2">
      <c r="A37" s="18">
        <v>30</v>
      </c>
      <c r="B37" s="64" t="s">
        <v>60</v>
      </c>
      <c r="C37" s="65"/>
      <c r="D37" s="21">
        <v>500000</v>
      </c>
      <c r="E37" s="24">
        <f t="shared" si="0"/>
        <v>452008</v>
      </c>
      <c r="F37" s="21">
        <v>952008</v>
      </c>
      <c r="G37" s="21"/>
      <c r="H37" s="28" t="s">
        <v>61</v>
      </c>
      <c r="I37" s="29"/>
      <c r="J37" s="26">
        <v>4470000</v>
      </c>
      <c r="K37" s="26">
        <f t="shared" si="1"/>
        <v>0</v>
      </c>
      <c r="L37" s="26">
        <v>4470000</v>
      </c>
      <c r="M37" s="21"/>
    </row>
    <row r="38" spans="1:13" x14ac:dyDescent="0.2">
      <c r="A38" s="18">
        <v>31</v>
      </c>
      <c r="B38" s="22" t="s">
        <v>62</v>
      </c>
      <c r="C38" s="23"/>
      <c r="D38" s="21">
        <v>11354000</v>
      </c>
      <c r="E38" s="24">
        <f t="shared" si="0"/>
        <v>0</v>
      </c>
      <c r="F38" s="21">
        <v>11354000</v>
      </c>
      <c r="G38" s="21"/>
      <c r="H38" s="28" t="s">
        <v>38</v>
      </c>
      <c r="I38" s="29"/>
      <c r="J38" s="26">
        <v>1470000</v>
      </c>
      <c r="K38" s="26">
        <f t="shared" si="1"/>
        <v>-1470000</v>
      </c>
      <c r="L38" s="26">
        <v>0</v>
      </c>
      <c r="M38" s="21"/>
    </row>
    <row r="39" spans="1:13" x14ac:dyDescent="0.2">
      <c r="A39" s="18">
        <v>32</v>
      </c>
      <c r="B39" s="28" t="s">
        <v>63</v>
      </c>
      <c r="C39" s="29"/>
      <c r="D39" s="21"/>
      <c r="E39" s="24">
        <f t="shared" si="0"/>
        <v>0</v>
      </c>
      <c r="F39" s="21"/>
      <c r="G39" s="21"/>
      <c r="H39" s="66"/>
      <c r="I39" s="67"/>
      <c r="J39" s="26"/>
      <c r="K39" s="26">
        <f t="shared" si="1"/>
        <v>0</v>
      </c>
      <c r="L39" s="26"/>
      <c r="M39" s="21"/>
    </row>
    <row r="40" spans="1:13" x14ac:dyDescent="0.2">
      <c r="A40" s="18">
        <v>33</v>
      </c>
      <c r="B40" s="68" t="s">
        <v>64</v>
      </c>
      <c r="C40" s="69"/>
      <c r="D40" s="41">
        <f>SUM(D30:D39)</f>
        <v>11854000</v>
      </c>
      <c r="E40" s="41">
        <f>SUM(E30:E39)</f>
        <v>18655664</v>
      </c>
      <c r="F40" s="41">
        <f>SUM(F30:F39)</f>
        <v>30509664</v>
      </c>
      <c r="G40" s="20"/>
      <c r="H40" s="70" t="s">
        <v>65</v>
      </c>
      <c r="I40" s="71"/>
      <c r="J40" s="20">
        <f>SUM(J30:J38)</f>
        <v>13324000</v>
      </c>
      <c r="K40" s="20">
        <f>SUM(K30:K38)</f>
        <v>17275920</v>
      </c>
      <c r="L40" s="20">
        <f>SUM(L30:L38)</f>
        <v>30599920</v>
      </c>
      <c r="M40" s="20"/>
    </row>
    <row r="41" spans="1:13" x14ac:dyDescent="0.2">
      <c r="A41" s="18">
        <v>34</v>
      </c>
      <c r="B41" s="59" t="s">
        <v>66</v>
      </c>
      <c r="C41" s="60"/>
      <c r="D41" s="72">
        <f>D27+D40</f>
        <v>129255000</v>
      </c>
      <c r="E41" s="72">
        <f>E27+E40</f>
        <v>45568221</v>
      </c>
      <c r="F41" s="72">
        <f>F27+F40</f>
        <v>174823221</v>
      </c>
      <c r="G41" s="20"/>
      <c r="H41" s="19" t="s">
        <v>67</v>
      </c>
      <c r="I41" s="19"/>
      <c r="J41" s="61">
        <f>J40+J27</f>
        <v>129255000</v>
      </c>
      <c r="K41" s="61">
        <f>K40+K27</f>
        <v>45568221</v>
      </c>
      <c r="L41" s="61">
        <f>L40+L27</f>
        <v>174823221</v>
      </c>
      <c r="M41" s="20"/>
    </row>
    <row r="42" spans="1:13" x14ac:dyDescent="0.2">
      <c r="A42" s="73"/>
      <c r="B42" s="73"/>
      <c r="C42" s="73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73"/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</row>
    <row r="44" spans="1:13" x14ac:dyDescent="0.2">
      <c r="A44" s="73"/>
      <c r="B44" s="73"/>
      <c r="C44" s="73"/>
      <c r="D44" s="73"/>
      <c r="E44" s="74"/>
      <c r="F44" s="74"/>
      <c r="G44" s="73"/>
      <c r="H44" s="73"/>
      <c r="I44" s="73"/>
      <c r="J44" s="73"/>
      <c r="K44" s="73"/>
      <c r="L44" s="73"/>
      <c r="M44" s="73"/>
    </row>
  </sheetData>
  <mergeCells count="76">
    <mergeCell ref="B41:C41"/>
    <mergeCell ref="H41:I41"/>
    <mergeCell ref="B37:C37"/>
    <mergeCell ref="H37:I37"/>
    <mergeCell ref="B38:C38"/>
    <mergeCell ref="H38:I38"/>
    <mergeCell ref="B39:C39"/>
    <mergeCell ref="B40:C40"/>
    <mergeCell ref="H40:I40"/>
    <mergeCell ref="B33:C33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H30:I30"/>
    <mergeCell ref="B31:C31"/>
    <mergeCell ref="B32:C32"/>
    <mergeCell ref="B25:C25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H23:I23"/>
    <mergeCell ref="B24:C24"/>
    <mergeCell ref="H24:I24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9055118110236221" right="0.5118110236220472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1.m.Összevont KV-i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2018-05-30T09:17:48Z</dcterms:created>
  <dcterms:modified xsi:type="dcterms:W3CDTF">2018-05-30T09:19:17Z</dcterms:modified>
</cp:coreProperties>
</file>