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845" windowWidth="15195" windowHeight="8370" firstSheet="9" activeTab="11"/>
  </bookViews>
  <sheets>
    <sheet name="1.sz.mell." sheetId="1" r:id="rId1"/>
    <sheet name="2.sz mell." sheetId="2" r:id="rId2"/>
    <sheet name="3.számú melléklet" sheetId="3" r:id="rId3"/>
    <sheet name="4 sz mell" sheetId="4" r:id="rId4"/>
    <sheet name="5..sz.mell" sheetId="5" r:id="rId5"/>
    <sheet name="6.sz mell." sheetId="6" r:id="rId6"/>
    <sheet name="7.sz.mell. " sheetId="7" r:id="rId7"/>
    <sheet name="8 .sz mell." sheetId="8" r:id="rId8"/>
    <sheet name="9.sz.m" sheetId="9" r:id="rId9"/>
    <sheet name="10.sz.melléklet" sheetId="10" r:id="rId10"/>
    <sheet name="11.sz.melléklet" sheetId="11" r:id="rId11"/>
    <sheet name="12.sz. melléklet" sheetId="12" r:id="rId12"/>
    <sheet name="13.sz.melléklet" sheetId="13" r:id="rId13"/>
    <sheet name="14. sz. melléklet" sheetId="14" r:id="rId14"/>
    <sheet name="Munka1" sheetId="15" r:id="rId15"/>
  </sheets>
  <definedNames>
    <definedName name="_xlnm.Print_Area" localSheetId="2">'3.számú melléklet'!$A$1:$H$54</definedName>
  </definedNames>
  <calcPr fullCalcOnLoad="1"/>
</workbook>
</file>

<file path=xl/comments2.xml><?xml version="1.0" encoding="utf-8"?>
<comments xmlns="http://schemas.openxmlformats.org/spreadsheetml/2006/main">
  <authors>
    <author>?nkorm?nyzat</author>
  </authors>
  <commentList>
    <comment ref="E155" authorId="0">
      <text>
        <r>
          <rPr>
            <b/>
            <sz val="8"/>
            <rFont val="Tahoma"/>
            <family val="2"/>
          </rPr>
          <t>Önkormányzat: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Kadark?t PM. Hivatal</author>
  </authors>
  <commentList>
    <comment ref="A45" authorId="0">
      <text>
        <r>
          <rPr>
            <b/>
            <sz val="8"/>
            <rFont val="Tahoma"/>
            <family val="2"/>
          </rPr>
          <t>Kadarkút PM. Hivatal: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<sst xmlns="http://schemas.openxmlformats.org/spreadsheetml/2006/main" count="648" uniqueCount="500">
  <si>
    <t>I.</t>
  </si>
  <si>
    <t>II.</t>
  </si>
  <si>
    <t>Intézmény</t>
  </si>
  <si>
    <t>Polgármesteri Hivatal</t>
  </si>
  <si>
    <t>Szakfeladat</t>
  </si>
  <si>
    <t>Céltartalék</t>
  </si>
  <si>
    <t>Összesen:</t>
  </si>
  <si>
    <t>Saját bevételek</t>
  </si>
  <si>
    <t>1.</t>
  </si>
  <si>
    <t>2.</t>
  </si>
  <si>
    <t>3.</t>
  </si>
  <si>
    <t>4.</t>
  </si>
  <si>
    <t>5.</t>
  </si>
  <si>
    <t>Fejlesztési célú átvett pénzeszközök</t>
  </si>
  <si>
    <t>III.</t>
  </si>
  <si>
    <t>Kölcsönvisszatérítés</t>
  </si>
  <si>
    <t>IV.</t>
  </si>
  <si>
    <t>Pénzmaradvány</t>
  </si>
  <si>
    <t>MINDÖSSZESEN:</t>
  </si>
  <si>
    <t>Dologi kiadások</t>
  </si>
  <si>
    <t xml:space="preserve">Eredeti ei. </t>
  </si>
  <si>
    <t>Felújítás</t>
  </si>
  <si>
    <t>6.</t>
  </si>
  <si>
    <t>Fejlesztés</t>
  </si>
  <si>
    <t>Hiteltörlesztés</t>
  </si>
  <si>
    <t>Összesen</t>
  </si>
  <si>
    <t>Kiemelt előirányzatok</t>
  </si>
  <si>
    <t>Működési célú saját bevétel</t>
  </si>
  <si>
    <t>Működési célú átvett pénzeszköz</t>
  </si>
  <si>
    <t xml:space="preserve">               -ebből OEP-től átvett</t>
  </si>
  <si>
    <t>Működési célú hitelfelvétel</t>
  </si>
  <si>
    <t>Működési célú bevételek összesen:</t>
  </si>
  <si>
    <t>Felhalmozási és tőkejellegű bevétel</t>
  </si>
  <si>
    <t>Felhalmozási célú átvett pénzeszköz</t>
  </si>
  <si>
    <t>Felhalmozási célú költségvetési támogatás</t>
  </si>
  <si>
    <t>Fejlesztési hitel</t>
  </si>
  <si>
    <t>Felhalmozási pénzmaradvány</t>
  </si>
  <si>
    <t>Felhalmozási célú bevételek összesen:</t>
  </si>
  <si>
    <t>BEVÉTELI ELŐIRÁNYZAT MINDÖSSZESEN:</t>
  </si>
  <si>
    <t>Személyi juttatások</t>
  </si>
  <si>
    <t>Munkaadókat terhelő járulékok</t>
  </si>
  <si>
    <t>Működési célú pénzeszközátadás, támogatás</t>
  </si>
  <si>
    <t>Működési célú kiadások összesen:</t>
  </si>
  <si>
    <t>Felújítás - áfával</t>
  </si>
  <si>
    <t>Fejlesztés - áfával</t>
  </si>
  <si>
    <t xml:space="preserve">Felhalmozási célú kölcsönnyújtás </t>
  </si>
  <si>
    <t>Felhalmozási célú kiadások összesen:</t>
  </si>
  <si>
    <t>KIADÁSI ELŐIRÁNYZAT MINDÖSSZESEN:</t>
  </si>
  <si>
    <t>KIMUTATÁS</t>
  </si>
  <si>
    <t>Cím</t>
  </si>
  <si>
    <t>Kedvezmények miatti csökkentés:</t>
  </si>
  <si>
    <t>Mentességek miatti csökkentés:</t>
  </si>
  <si>
    <t>Helyi adónál, gépjárműadónál biztosított kedvezmény, mentesség összege adónemenként:</t>
  </si>
  <si>
    <t>Kommunális adó</t>
  </si>
  <si>
    <t>Gépjárműadó</t>
  </si>
  <si>
    <t>Közvetett támogatás összesen:</t>
  </si>
  <si>
    <t>Ellátottak térítési díjának, ill. kártérítésének méltányossági alapon történő elengedése:</t>
  </si>
  <si>
    <t>Térítési díj támogatás</t>
  </si>
  <si>
    <t>Helyiségek, eszközök hasznosításából származó bevételből nyújtott kedvezmény, mentesség:</t>
  </si>
  <si>
    <t>Lakosság részére lakásépítéshez, lakásfelújításhoz nyújtott kölcsönök elengedése:</t>
  </si>
  <si>
    <t>Ingyenes használatba adott ingatlanok éves bérleti díja:</t>
  </si>
  <si>
    <t>Egyéb nyújtott kedvezmény vagy kölcsön elengedés:</t>
  </si>
  <si>
    <t>Ingatlan értékesítés (lakások) vételára:</t>
  </si>
  <si>
    <t>KÖZVETETT TÁMOGATÁSOK MINDÖSSZESEN:</t>
  </si>
  <si>
    <t xml:space="preserve">id. Kapoli Antal  Művelődési Központ </t>
  </si>
  <si>
    <t>Városi Könyvtár</t>
  </si>
  <si>
    <t>Könyvtár</t>
  </si>
  <si>
    <t>Sajátos működési bevétel</t>
  </si>
  <si>
    <t>Működési célú költségvetési támogatás és SZJA</t>
  </si>
  <si>
    <t>Működési célú pénzmaradvány</t>
  </si>
  <si>
    <t>Sajátos felhalmozási és tőkejellegű bevétel</t>
  </si>
  <si>
    <t>Felhalmozási célú kölcsöntörlesztés</t>
  </si>
  <si>
    <t>Szociális juttatások</t>
  </si>
  <si>
    <t>Rendszeres szociális segély</t>
  </si>
  <si>
    <t>Közfoglalkoztatás</t>
  </si>
  <si>
    <t>adatok e Ft-ban</t>
  </si>
  <si>
    <t>Lakossági kamatmentes kölcsön</t>
  </si>
  <si>
    <t>Finanszírozási művelet</t>
  </si>
  <si>
    <t>ÖSSZESEN</t>
  </si>
  <si>
    <t>adatok eFt-ban</t>
  </si>
  <si>
    <t>MEGNEVEZÉS</t>
  </si>
  <si>
    <t>Népdalkör</t>
  </si>
  <si>
    <t>Megnevezés</t>
  </si>
  <si>
    <t>Város-és közsséggazdálkodás</t>
  </si>
  <si>
    <t>Labor</t>
  </si>
  <si>
    <t>Védőnői szolgálat</t>
  </si>
  <si>
    <t>Igazgatási tevékenység</t>
  </si>
  <si>
    <t>Művelődési Ház</t>
  </si>
  <si>
    <t>Művelődési Ház összesen:</t>
  </si>
  <si>
    <t>Könyvtár összesen:</t>
  </si>
  <si>
    <t>LÉTSZÁMKERET ÖSSZESEN</t>
  </si>
  <si>
    <t>Európai Uniós forrásból</t>
  </si>
  <si>
    <t>Nem Európai Uniós forrásból</t>
  </si>
  <si>
    <t>Európai Uniós támogatás</t>
  </si>
  <si>
    <t>Nem Európai Uniós támogatás</t>
  </si>
  <si>
    <t xml:space="preserve">Bevételi előirányzatok </t>
  </si>
  <si>
    <t>Kiadási előirányzatok</t>
  </si>
  <si>
    <t>Tartalék</t>
  </si>
  <si>
    <t>BEVÉTEL</t>
  </si>
  <si>
    <t>KIADÁS</t>
  </si>
  <si>
    <t>ÖSSZES        BEVÉTEL</t>
  </si>
  <si>
    <t>MINDÖSSZESEN</t>
  </si>
  <si>
    <t>SZF.</t>
  </si>
  <si>
    <t>TARTALÉK</t>
  </si>
  <si>
    <t>Helyi utak karbantartása</t>
  </si>
  <si>
    <t>Saját vagy bérelt ingatlan hasznosítás</t>
  </si>
  <si>
    <t>Város és közsséggazdálkodás</t>
  </si>
  <si>
    <t>KSS-774 busz üzemeltetése</t>
  </si>
  <si>
    <t>Települési vízellátás</t>
  </si>
  <si>
    <t>Köztemető fenntartás</t>
  </si>
  <si>
    <t>Közvilágítás</t>
  </si>
  <si>
    <t>Háziorvosi szolgálat</t>
  </si>
  <si>
    <t>Települési hulladékkezelés</t>
  </si>
  <si>
    <t>Nyugdíjas népdalkör</t>
  </si>
  <si>
    <t>Szkanderszakosztály</t>
  </si>
  <si>
    <t>Városnap</t>
  </si>
  <si>
    <t>Máshova nem sorolt sporttevékenység</t>
  </si>
  <si>
    <t>Lakásfenntartási normatív támogatás</t>
  </si>
  <si>
    <t>Méltányossági(helyi) ápolási díj</t>
  </si>
  <si>
    <t>BURSA</t>
  </si>
  <si>
    <t>Átmeneti segély</t>
  </si>
  <si>
    <t>Temetési segély</t>
  </si>
  <si>
    <t>Közgyógyellátás</t>
  </si>
  <si>
    <t>Köztemetés</t>
  </si>
  <si>
    <t>Óvodáztatási támogatás</t>
  </si>
  <si>
    <t>Gyermekvédelmi kedvezmény</t>
  </si>
  <si>
    <t>Általános tartalék</t>
  </si>
  <si>
    <t>TÁMOP 3.2.3-08/1-2009-0034 Élethosszig tanulás (Műv.Ház)</t>
  </si>
  <si>
    <t>SZEMÉLYI JUTTATÁS</t>
  </si>
  <si>
    <t>FELHALMOZÁSI EI.CSOPORT</t>
  </si>
  <si>
    <t>SAJÁT BEVÉTEL</t>
  </si>
  <si>
    <t>CÍM</t>
  </si>
  <si>
    <t>LÉTSZÁM ( FŐ)</t>
  </si>
  <si>
    <t>Tűzoltószertár</t>
  </si>
  <si>
    <t>ÖSSZES        KIADÁS</t>
  </si>
  <si>
    <t>KV-I TÁMOGATÁS</t>
  </si>
  <si>
    <t>PÉNZ-MARADVÁNY</t>
  </si>
  <si>
    <t>MUNK.TERH. JÁRULÉK</t>
  </si>
  <si>
    <t>DOLOGI</t>
  </si>
  <si>
    <t>PÉNZESZKÖZ ÁTADÁS</t>
  </si>
  <si>
    <t>SZOCIÁLIS JUTTATÁS</t>
  </si>
  <si>
    <t>1. SZEMÉLYI JUTTATÁS</t>
  </si>
  <si>
    <t>2. MUNK. TERH. JÁRULÉK</t>
  </si>
  <si>
    <t>3. DOLOGI     KIADÁS</t>
  </si>
  <si>
    <t>4. TÁMOG. ÉRT. ÁTADOTT PÉNZESZK.</t>
  </si>
  <si>
    <t>5. PÉNZBENI SZOCIÁLIS JUTTATÁS</t>
  </si>
  <si>
    <t>6. TARTALÉK</t>
  </si>
  <si>
    <t>7.</t>
  </si>
  <si>
    <t>8.</t>
  </si>
  <si>
    <t>S.</t>
  </si>
  <si>
    <t>adatok ezer Ft-ban</t>
  </si>
  <si>
    <t>BEVÉTELEK</t>
  </si>
  <si>
    <t>Intézményi működési bevételek</t>
  </si>
  <si>
    <t>Igazgatási szolg. bevétel</t>
  </si>
  <si>
    <t>Alaptev.szolgáltatási bev.</t>
  </si>
  <si>
    <t>Intézményi ellátási dijak</t>
  </si>
  <si>
    <t>Bérleti dijak</t>
  </si>
  <si>
    <t>Továbbszámlázott szolg.bevétele</t>
  </si>
  <si>
    <t>Áfa bevétel</t>
  </si>
  <si>
    <t>Kamatbevételek</t>
  </si>
  <si>
    <t>Intézményi működési bevételek összesen:</t>
  </si>
  <si>
    <t xml:space="preserve">Kommunális adó </t>
  </si>
  <si>
    <t>Iparűzési adó</t>
  </si>
  <si>
    <t>Pótlékok és bírságok</t>
  </si>
  <si>
    <t>Egyéb sajátos bevétel</t>
  </si>
  <si>
    <t>Önkormányzatok kv-i támogatása</t>
  </si>
  <si>
    <t xml:space="preserve">Egyes jöv.pótló tam.kiegészítése </t>
  </si>
  <si>
    <t>Önkormányzatok kv-i támogatása összesen</t>
  </si>
  <si>
    <t>Támogatásértékű működési bevétel</t>
  </si>
  <si>
    <t>Támogatásértékű működési bevétel Tb alapoktól</t>
  </si>
  <si>
    <t>Támogatásértékű műk. bevétel Önkormányzatoktól                 45750</t>
  </si>
  <si>
    <t>Támogatásértékű műk.bev. Munkaügyi Központtól</t>
  </si>
  <si>
    <t>Támogatás értékű működési bevétel összeen:</t>
  </si>
  <si>
    <t>Támogatásértékű felhalmozási bevétel</t>
  </si>
  <si>
    <t>Támog értékű felhalmozási bevétel összesen:</t>
  </si>
  <si>
    <t>Kölcsönök visszatérülése ÁHT kívülről</t>
  </si>
  <si>
    <t>Felh-i célú kölcsön visszatérülés</t>
  </si>
  <si>
    <t>Kölcsönök visszatérülése összesen</t>
  </si>
  <si>
    <t>Felhalmozési és tőkejellegű bevételek</t>
  </si>
  <si>
    <t>Üzemeltetésből származó egyéb felh.bevétel</t>
  </si>
  <si>
    <t>Felhalmozási és tőkejellegű bevétel összesen:</t>
  </si>
  <si>
    <t>Pénzmaradvány összesen:</t>
  </si>
  <si>
    <t>BEVÉTELEK ÖSSZESEN:</t>
  </si>
  <si>
    <t>KIADÁSOK</t>
  </si>
  <si>
    <t>Működési kiadások</t>
  </si>
  <si>
    <t>Munkáltatót terhelő járulékok</t>
  </si>
  <si>
    <t xml:space="preserve">Műk.célú pénzeszk átadás </t>
  </si>
  <si>
    <t>Működési kiadások összesen:</t>
  </si>
  <si>
    <t>Tartalékok összesen:</t>
  </si>
  <si>
    <t>Felhalmozási kiadások</t>
  </si>
  <si>
    <t>Beruházás</t>
  </si>
  <si>
    <t>KIADÁSOK ÖSSZESEN:</t>
  </si>
  <si>
    <t>Működési célú</t>
  </si>
  <si>
    <t>Felhalmozási célú</t>
  </si>
  <si>
    <t>Lízingdíjak</t>
  </si>
  <si>
    <t>Gépek, berendezések, felszerelések vásárlása</t>
  </si>
  <si>
    <t>Lízingdíjak kamata</t>
  </si>
  <si>
    <t>Kamatfizetés</t>
  </si>
  <si>
    <t>ÁTVETT     P.ESZK.</t>
  </si>
  <si>
    <t>Hosszútávú közfoglalkoztatás létszámkerete</t>
  </si>
  <si>
    <t>Rövidtávú közfoglalkoztatás létszámkerete</t>
  </si>
  <si>
    <t>NEM KÖTELEZŐ FELADATOK ÖSSZESEN</t>
  </si>
  <si>
    <t>KÖTELEZŐ FELADATOK ÖSSZESEN</t>
  </si>
  <si>
    <t>MŰV.HÁZ ÖSSZESEN</t>
  </si>
  <si>
    <t>KÖNYVTÁR ÖSSZESEN</t>
  </si>
  <si>
    <t>Rendőrségi gépjármű üzemeltetés</t>
  </si>
  <si>
    <t>Kamatmentes szociális kölcsön</t>
  </si>
  <si>
    <t>1.Európai Uniós támogatásokból megvalósuló fejlesztések</t>
  </si>
  <si>
    <t>FEJLESZTÉSEK</t>
  </si>
  <si>
    <t>Kadarkút Város Önkormányzat 2013. évi bevételei és kiadásai alakulásáról</t>
  </si>
  <si>
    <t>2013.évi er.ei.</t>
  </si>
  <si>
    <t xml:space="preserve">2013.év er.ei. </t>
  </si>
  <si>
    <t>Beruházás áfaja</t>
  </si>
  <si>
    <t>Alkalmazottak téritése</t>
  </si>
  <si>
    <t>Gépjárműadó 40%</t>
  </si>
  <si>
    <t>Önk.hivatal műk támogatás</t>
  </si>
  <si>
    <t>Általános feladatok támogatása</t>
  </si>
  <si>
    <t>Köznevelési és gyerekétk.fel.támogatása</t>
  </si>
  <si>
    <t>Hozzájárulás pénzbeni szoc.feladatokhoz</t>
  </si>
  <si>
    <t>Szociális és gyerekjóléti feladatok</t>
  </si>
  <si>
    <t xml:space="preserve">Közművelődési feladatok támogatása </t>
  </si>
  <si>
    <t>Viziközmű társ.átvett péneszköz</t>
  </si>
  <si>
    <t>KEOP-7.1.2.-0-2009 Csatorna támogatás</t>
  </si>
  <si>
    <t>Csatorna fordított áfa bevétel</t>
  </si>
  <si>
    <t>2013. évi eredeti előirányzat</t>
  </si>
  <si>
    <t>2012.évi eredeti előirányzat</t>
  </si>
  <si>
    <t>2011. évi tény</t>
  </si>
  <si>
    <t>Függő átfutó,kiegyenelítő bevételek</t>
  </si>
  <si>
    <t>2011.évi tény</t>
  </si>
  <si>
    <t>Függő,átfutó,kiegyenlítő kiadások</t>
  </si>
  <si>
    <t>2012.er.ei.</t>
  </si>
  <si>
    <t>2013.er.ei</t>
  </si>
  <si>
    <t>Kadarkút Város Önkormányzatának összevont mérlege  2011,2012, 2013. években</t>
  </si>
  <si>
    <t>EU saját forrás kiegészítő támogatás</t>
  </si>
  <si>
    <t>Felhalmozási célú hitel csatornához</t>
  </si>
  <si>
    <t xml:space="preserve"> HelyiÖnkormányzat</t>
  </si>
  <si>
    <t>V.</t>
  </si>
  <si>
    <t>Polgárm.önk.képviselők feladatok</t>
  </si>
  <si>
    <t>Gyermekétkeztetés</t>
  </si>
  <si>
    <t>FHT</t>
  </si>
  <si>
    <t>ÖNKORMÁNYZAT</t>
  </si>
  <si>
    <t>Ifjusági klub</t>
  </si>
  <si>
    <t xml:space="preserve">          Kadarkút Város Önkormányzatának 2013. évi felhalmozási bevételei</t>
  </si>
  <si>
    <t>Felhalm. és tőke jellegű bev.( konc.essziós díj)</t>
  </si>
  <si>
    <t>KEOP-7.1.2.-0-0009támogatás</t>
  </si>
  <si>
    <t>Viziközműtársulattól átvett pénzeszk.csatornához</t>
  </si>
  <si>
    <t>EU saját forrás kieg.támogatás csatornához</t>
  </si>
  <si>
    <t>Csatorna forditott áfa bevétel</t>
  </si>
  <si>
    <t>Felhalm.célú célhitel csatornához</t>
  </si>
  <si>
    <t>Kadarkút Város Önkormányzatának 2013. évi felhalmozási kiadásai</t>
  </si>
  <si>
    <t>KEOP-7.1.2.-0-2009 Csatornaberuházás</t>
  </si>
  <si>
    <t>Vízmű Kossuth-Rákóczi u összekötés,Óvoda u. üz hely.</t>
  </si>
  <si>
    <t>Kadarkút Város Önkormányzat 2013. évi létszámkerete szakfeladatonkénti bontásban</t>
  </si>
  <si>
    <t>2013.évi nyitó létszám ( fő)</t>
  </si>
  <si>
    <t>Önkormányzat összesen:</t>
  </si>
  <si>
    <t>Étkeztetés</t>
  </si>
  <si>
    <t>Kadarkút Város Önkormányzat 2013.évi közfoglalkoztatási létszámkerete</t>
  </si>
  <si>
    <t xml:space="preserve"> 6 fő foglalkoztatás 2013.01.01-2013.02.28.-ig</t>
  </si>
  <si>
    <t>Teljes munkaidősre átszámított  átlaglétszám: 1 fő</t>
  </si>
  <si>
    <t>KEOP-7.1.2.0.-2009 Csatorna</t>
  </si>
  <si>
    <t>Kadarkút Város Önkormányzata által nyútott közvetett támogatásokról 2013. évben</t>
  </si>
  <si>
    <t>Közhatalmi bevételek</t>
  </si>
  <si>
    <t>Közhatalmi bevételek összesen:</t>
  </si>
  <si>
    <t>KÖZHATALMI BEVÉTEL</t>
  </si>
  <si>
    <t>Támogatésértékű műk.bevétel KIK.-től</t>
  </si>
  <si>
    <t>2013.mód.ei.</t>
  </si>
  <si>
    <t>Áru és készletértékesítés</t>
  </si>
  <si>
    <t>Szerkezetátalakítási tartalék</t>
  </si>
  <si>
    <t>Központosított előirányzat működési</t>
  </si>
  <si>
    <t>Egyéb központi támogatás</t>
  </si>
  <si>
    <t>Függő ,átfutó,kiegyenlítő bevételek</t>
  </si>
  <si>
    <t>Előző évi költségvetési visszatérülések</t>
  </si>
  <si>
    <t>Telj. %</t>
  </si>
  <si>
    <t>Mód. ei.</t>
  </si>
  <si>
    <t>Tény
06.30.</t>
  </si>
  <si>
    <t>Közös Önkormányzati Hivatal</t>
  </si>
  <si>
    <t>2013. évi
mód. ei.</t>
  </si>
  <si>
    <t>Eredeti ei.</t>
  </si>
  <si>
    <t>Teljesítés</t>
  </si>
  <si>
    <t>Felmozási célu támért.bev.Önkormányzattól</t>
  </si>
  <si>
    <t>Felhalm.c.tám.ért.bev Önkormányzattól</t>
  </si>
  <si>
    <t>Tolólap beszerzése Start munkaprogram</t>
  </si>
  <si>
    <t>Igazgatás Eper softverbeszerzés</t>
  </si>
  <si>
    <t>Igazgatás informatikai csomag beszerzés</t>
  </si>
  <si>
    <t>Felh.c.pénzeszköz átadás lakosságnak</t>
  </si>
  <si>
    <t>Kapálógáp beszerzés Start munkaprogram</t>
  </si>
  <si>
    <t>Felh.c.pénzeszk.átad lakosságnak</t>
  </si>
  <si>
    <t>Függő átfutó kiegyenlítő tételek</t>
  </si>
  <si>
    <t>Er.ei.</t>
  </si>
  <si>
    <t>Tény</t>
  </si>
  <si>
    <t>KÖZÖS ÖNKORMÁNYZATI HIVATAL</t>
  </si>
  <si>
    <t>7. FELH.C.PÉNZESZK:ÁTAD.</t>
  </si>
  <si>
    <t>Nyári gyerekétkeztetés támogatás</t>
  </si>
  <si>
    <t>Szociális tüzifatámogatás</t>
  </si>
  <si>
    <t>Roma nemzetiségi Önk.</t>
  </si>
  <si>
    <t>Iskolai szakfeladatok</t>
  </si>
  <si>
    <t>8. FEJLESZTÉS</t>
  </si>
  <si>
    <t>FÜGGŐ, ÁTFUTÓ, KIEGYENLÍTŐ KIADÁS</t>
  </si>
  <si>
    <t>Önkormányzat/polgármester/</t>
  </si>
  <si>
    <t>2013.03.01-2014.02.28.-ig</t>
  </si>
  <si>
    <t>munkaidős</t>
  </si>
  <si>
    <t xml:space="preserve">6 fő teljes </t>
  </si>
  <si>
    <t>2013.03.01-2013.11.30.-ig</t>
  </si>
  <si>
    <t>14 fő teljes munkaidős</t>
  </si>
  <si>
    <t>2013.04.01-2013.11.30.-ig</t>
  </si>
  <si>
    <t>8 fő teljes munkaidős</t>
  </si>
  <si>
    <t>2013.04.01-2013.08.31.-ig</t>
  </si>
  <si>
    <t>2 fő részfoglalkoztatás</t>
  </si>
  <si>
    <t>2013.04.01-2013.06.30.-ig</t>
  </si>
  <si>
    <t>6 fő részfoglalkoztatás</t>
  </si>
  <si>
    <t>2013.06.01-2013.08.31.-ig</t>
  </si>
  <si>
    <t>1 fő részfoglalkoztatás</t>
  </si>
  <si>
    <t>2013.07.01-2013.09.30.-ig</t>
  </si>
  <si>
    <t>2013.09.01-2013.12.31.-ig</t>
  </si>
  <si>
    <t>2013.10.01-2013.12.31.-ig</t>
  </si>
  <si>
    <t>Egyéb közhatalmi bevételek</t>
  </si>
  <si>
    <t>Támogatásértékű működési bevétel társulásoktól</t>
  </si>
  <si>
    <t>Tény 12.31</t>
  </si>
  <si>
    <t>Tény
12.31.</t>
  </si>
  <si>
    <t>Drv részvényvásárlás</t>
  </si>
  <si>
    <t>Kadarkút Város Önkormányzatának működési bevételei és kiadásai 2013. évben</t>
  </si>
  <si>
    <t>Körmendi u.ingatlanvésárlás</t>
  </si>
  <si>
    <t>Notebook beszerzés(polgármester)</t>
  </si>
  <si>
    <t>Fénymásoló beszerzés</t>
  </si>
  <si>
    <t>Szaszk épités áthúzódó támogatás</t>
  </si>
  <si>
    <t>Tény 12.31.</t>
  </si>
  <si>
    <t>Polgármesteri Hivatal összesen</t>
  </si>
  <si>
    <t>A közfoglalkoztatás teljes munkaidőre számított átlaglétszáma 2013.-ban :30 fő</t>
  </si>
  <si>
    <t>Kadarkút Város Önkormányzatának  2013.évi pénzmaradványa</t>
  </si>
  <si>
    <t>OTP számla 2013.dec 31-én</t>
  </si>
  <si>
    <t>Pénztár záróegyenlege</t>
  </si>
  <si>
    <t>Záró pénzkészlet összesen</t>
  </si>
  <si>
    <t>Egyéb aktív és passzív elszámolások</t>
  </si>
  <si>
    <t>Tárgyévi helyesbített pénzmaradvány</t>
  </si>
  <si>
    <t>Normatíva elszámolás miatt  kiutalatlan támogatás</t>
  </si>
  <si>
    <t>Tárgyévi módosított pénzmaradvány</t>
  </si>
  <si>
    <t>Kötelezettséggel terhelt pénzmaradvány</t>
  </si>
  <si>
    <t xml:space="preserve">Ebből: felhalmozási pénzmaradvány                 </t>
  </si>
  <si>
    <t>Ebből: működési</t>
  </si>
  <si>
    <t>Helyi adótúlfizetés</t>
  </si>
  <si>
    <t>munkavállalókkal szembeni kötelezettség</t>
  </si>
  <si>
    <t xml:space="preserve"> Ebből:költségvetéssel szembeni kötelezettség</t>
  </si>
  <si>
    <t>Egyéb rövid lejáratú kötelezettségek</t>
  </si>
  <si>
    <t>Szolgáltatás vásárlással kapcsolatos</t>
  </si>
  <si>
    <t>Termékvásárlással kapcsolatos</t>
  </si>
  <si>
    <t>Ebből:beruházással kapcsolatos</t>
  </si>
  <si>
    <t>Rövid lejáratú kötelezettég, áruszállítás, szolgáltatások</t>
  </si>
  <si>
    <t>Rövid lejáratú kötelezettségek összesen</t>
  </si>
  <si>
    <t>Kötelezettségek mindösszesen</t>
  </si>
  <si>
    <t>Kötelezettség tárgyévre</t>
  </si>
  <si>
    <t>Kötelezettség előző évre</t>
  </si>
  <si>
    <t>Pü-i teljesítés tárgyévre</t>
  </si>
  <si>
    <t>Pü-i teljesítés előző évre</t>
  </si>
  <si>
    <t>Pénzforgalom nélküli tranzakció</t>
  </si>
  <si>
    <t>Összes kötelezettség</t>
  </si>
  <si>
    <t>Tárgyév kötelezettség</t>
  </si>
  <si>
    <t>Előző évi kötelezettség helyesb.</t>
  </si>
  <si>
    <t>Állomány az előző évekről</t>
  </si>
  <si>
    <t>Kadarkút Város Önkormányzatának  2013.évi kötelezettségeinek részletezése</t>
  </si>
  <si>
    <t>Kadarkút Város Önkormányzatának  2013. évi követeléseinek részletezése</t>
  </si>
  <si>
    <t>Tárgyév eleji állomány</t>
  </si>
  <si>
    <t>Előző évi köv.helyesb.</t>
  </si>
  <si>
    <t>Folyó évi előírás</t>
  </si>
  <si>
    <t>Összes követelés</t>
  </si>
  <si>
    <t>pforg nélküli tranzakció</t>
  </si>
  <si>
    <t>Pü-i teljesítés előző év</t>
  </si>
  <si>
    <t>Pü-i teljesítés tárgy év</t>
  </si>
  <si>
    <t>Követelés tárgyévre</t>
  </si>
  <si>
    <t>Követelés előző évre</t>
  </si>
  <si>
    <t>Tartósan adott kölcsönök</t>
  </si>
  <si>
    <t xml:space="preserve"> Működési bevételek kel kapcs.követelések</t>
  </si>
  <si>
    <t xml:space="preserve">                         Ebből  :gépjárműadó</t>
  </si>
  <si>
    <t>helyi adók</t>
  </si>
  <si>
    <t>Követelések összesen:</t>
  </si>
  <si>
    <t>Ilyen kedvezmény nyújtása a 2013. évi költségvetésben nem volt.</t>
  </si>
  <si>
    <t>Kedvezmények miatti csökkentés kés.pótlék elengedés</t>
  </si>
  <si>
    <t>Házior.Tű szertár.Sportöltöző</t>
  </si>
  <si>
    <t xml:space="preserve"> </t>
  </si>
  <si>
    <t>Kadarkút Város Önkormányzatának  2013.évi vagyonmérlege</t>
  </si>
  <si>
    <t xml:space="preserve">előző év </t>
  </si>
  <si>
    <t>tárgyév</t>
  </si>
  <si>
    <t>Immateriális javak</t>
  </si>
  <si>
    <t>Vagyoni értékű jogok</t>
  </si>
  <si>
    <t>Szellemi termékek</t>
  </si>
  <si>
    <t>Tárgyi eszközök</t>
  </si>
  <si>
    <t>Földterületek</t>
  </si>
  <si>
    <t>Telkek</t>
  </si>
  <si>
    <t>Ültetvények</t>
  </si>
  <si>
    <t>Erdők</t>
  </si>
  <si>
    <t>Lakóépületek</t>
  </si>
  <si>
    <t xml:space="preserve"> Egyéb Épületek</t>
  </si>
  <si>
    <t>Építmények</t>
  </si>
  <si>
    <t>Folyamatban maradó beruházás (csatorna)</t>
  </si>
  <si>
    <t>Ügyviteli gépek</t>
  </si>
  <si>
    <t>Egyéb gépek</t>
  </si>
  <si>
    <t>Járművek</t>
  </si>
  <si>
    <t>Képzőművészeti alkotások</t>
  </si>
  <si>
    <t>Tárgyi eszközök összesen</t>
  </si>
  <si>
    <t>Befektetett pénzügyi eszközök</t>
  </si>
  <si>
    <t>Részvényvásárlás</t>
  </si>
  <si>
    <t>Tartós hitelviszonyt megtestesítő értékpapír</t>
  </si>
  <si>
    <t>Lakáscélú kamatmentes kölcsön(28fő)</t>
  </si>
  <si>
    <t>Befektetett pénzügyi eszközök összesen</t>
  </si>
  <si>
    <t>Üzemeltetésre ,kezelésre átadott eszközök</t>
  </si>
  <si>
    <t>Vízmű épület</t>
  </si>
  <si>
    <t>Iskola épület</t>
  </si>
  <si>
    <t>Iskola telek</t>
  </si>
  <si>
    <t xml:space="preserve"> Akác épület</t>
  </si>
  <si>
    <t>Vízmű, terület</t>
  </si>
  <si>
    <t>Iskola egyéb építmények</t>
  </si>
  <si>
    <t>Iskola vagyonkezelésbe adott eszközök</t>
  </si>
  <si>
    <t>Gépház</t>
  </si>
  <si>
    <t>Kutak</t>
  </si>
  <si>
    <t>Üzemeltetésre ,kezelésre átadott eszközök összesen</t>
  </si>
  <si>
    <t>BEFEKTETETT ESZKÖZÖK ÖSSZESEN</t>
  </si>
  <si>
    <t>Készletek</t>
  </si>
  <si>
    <t>Készletek összesen</t>
  </si>
  <si>
    <t>Adósok intézménynél -térítési díjak</t>
  </si>
  <si>
    <t>Lakbértartozás (24 fő)</t>
  </si>
  <si>
    <t>Egyéb tartozás- kártérítés ( 1 fő)</t>
  </si>
  <si>
    <t>Gázdíj (3 fő)</t>
  </si>
  <si>
    <t>Vízdíj (2 fő)</t>
  </si>
  <si>
    <t>Telefondíj (4 fő)</t>
  </si>
  <si>
    <t>Garázs, faház díj (20 fő)</t>
  </si>
  <si>
    <t>Szennyvíz (11 fő)</t>
  </si>
  <si>
    <t>Km. Szociális kölcsön (14 fő)</t>
  </si>
  <si>
    <t>Rendszeres szoc.segély visszafiz ( 2 fő)</t>
  </si>
  <si>
    <t>Aktiv korúak ellátása ( 3 fő)</t>
  </si>
  <si>
    <t>Bérlemény (3 fő)</t>
  </si>
  <si>
    <t xml:space="preserve"> Étkezési utalványok beváltása</t>
  </si>
  <si>
    <t>Kéményseprés (3fő)</t>
  </si>
  <si>
    <t>Áramdíj (4 fő)</t>
  </si>
  <si>
    <t>Pótlék</t>
  </si>
  <si>
    <t>Bírság</t>
  </si>
  <si>
    <t>Koncesziós díj</t>
  </si>
  <si>
    <t>Egyéb bevétel</t>
  </si>
  <si>
    <t>Idegen bevétel(csatorna)</t>
  </si>
  <si>
    <t>Hencse község tartozása</t>
  </si>
  <si>
    <t>Visnye község tatozása</t>
  </si>
  <si>
    <t>Adók értékvesztése</t>
  </si>
  <si>
    <t>Lakásfennt.támogatás (1 fő)</t>
  </si>
  <si>
    <t>Követelések összesen</t>
  </si>
  <si>
    <t>Pénztárak</t>
  </si>
  <si>
    <t>Költségvetési bankszámlák</t>
  </si>
  <si>
    <t>Idegen pénzeszközök</t>
  </si>
  <si>
    <t>PÉNZESZKÖZÖK ÖSSZESEN</t>
  </si>
  <si>
    <t>Egyéb aktív pénzügyi elszámolások</t>
  </si>
  <si>
    <t>Költségvetési aktív függő elszámolás</t>
  </si>
  <si>
    <t>Költségvetési aktív átfutó elszámolás</t>
  </si>
  <si>
    <t>Költségvetési aktív kiegyenlítő elszámolás</t>
  </si>
  <si>
    <t>EGYÉB AKTÍV PÉNZÜGYI ELSZÁMOLÁSOK ÖSSZESEN</t>
  </si>
  <si>
    <t>ESZKÖZÖK ÖSSZESEN</t>
  </si>
  <si>
    <t>Saját tu.eszk.tartós tőkéje</t>
  </si>
  <si>
    <t>Tőkeváltozások</t>
  </si>
  <si>
    <t>SAJÁT TŐKE ÖSSZESEN</t>
  </si>
  <si>
    <t>Tárgyévi költségvetési tartalék</t>
  </si>
  <si>
    <t>TARTALÉKOK ÖSSZESEN</t>
  </si>
  <si>
    <t>Helyi adó túlfizetés</t>
  </si>
  <si>
    <t>Munkavállalókkal szembeni kötelezettség</t>
  </si>
  <si>
    <t>Költségvetéssel szembeni kötelezettség</t>
  </si>
  <si>
    <t>Kötelezettségek áruszállításból</t>
  </si>
  <si>
    <t>RÖVID LEJÁRATÚ KÖTELEZETTSÉGEK ÖSSZESEN</t>
  </si>
  <si>
    <t>Költségvetési passziv függő elszámolások</t>
  </si>
  <si>
    <t>Költségvetési passzív átfutó elszámolás</t>
  </si>
  <si>
    <t>Költségvetésen kívüli passzív elszámolás</t>
  </si>
  <si>
    <t>EGYÉB PASSZÍV PÉNZÜGYI ELSZÁMOLÁS ÖSSZESEN</t>
  </si>
  <si>
    <t>KÖTELEZETTSÉGEK ÖSSZESEN:</t>
  </si>
  <si>
    <t>FORRÁSOK ÖSSZESEN</t>
  </si>
  <si>
    <t>Kadarkút Város Önkormányzat 2013. évi kiadásai szakfeladatonkénti bontásban</t>
  </si>
  <si>
    <t>Óvoda támogatása</t>
  </si>
  <si>
    <t>Szaszk Támogatása</t>
  </si>
  <si>
    <t>Kadarkút Város Önkormányzat 2013.évi 
egyszerűsített pénzforgalmi jelentése</t>
  </si>
  <si>
    <t>eredeti
előirányzat</t>
  </si>
  <si>
    <t>módosított
előirányzat</t>
  </si>
  <si>
    <t xml:space="preserve">teljesítés 12.31
</t>
  </si>
  <si>
    <t>Teljesítés %
(mód.ei-hoz
képest)</t>
  </si>
  <si>
    <t>Személyi juttatás</t>
  </si>
  <si>
    <t>Munkáltatói járulék</t>
  </si>
  <si>
    <t>Önk.által foly.ellátások (szociális)</t>
  </si>
  <si>
    <t>Műk.pénzeszköz átadások</t>
  </si>
  <si>
    <t>Átfutó</t>
  </si>
  <si>
    <t>-</t>
  </si>
  <si>
    <t>Önkormányzatok költségvetési támogatása</t>
  </si>
  <si>
    <t>Tám.értékű műk.bevételek</t>
  </si>
  <si>
    <t>Felhalmozási kölcsöntörlesztés</t>
  </si>
  <si>
    <t>Támogatás értékű felhalmozási bevétel</t>
  </si>
  <si>
    <t>Finanszírozási műveletek</t>
  </si>
  <si>
    <t>Átfutó, függő, kiegyenlítő bevételek</t>
  </si>
  <si>
    <t>1sz. melléklet a 6 /2014( IV.25. ) számú rendelethez</t>
  </si>
  <si>
    <t>3. sz. melléklet a   6/ 2014. ( IV.25.  ) számú rendelethez</t>
  </si>
  <si>
    <t>4 sz. melléklet a  6 / 2014. ( IV.25.  ) számú rendelethez</t>
  </si>
  <si>
    <t>6.sz. melléklet a   6/ 2014. ( IV.25. ) számú rendelethez</t>
  </si>
  <si>
    <t>7.sz. melléklet a   6/ 2014. ( IV.25. ) számú rendelethez</t>
  </si>
  <si>
    <t>8.sz. melléklet a  6 / 2014. ( IV.25.  ) számú rendelethez</t>
  </si>
  <si>
    <t>9.sz. melléklet a  6 / 2014. ( IV.25. ) számú rendelethez</t>
  </si>
  <si>
    <t>10.sz.melléklet a 6/2014.  (IV.25. ) számú rendelethez</t>
  </si>
  <si>
    <t>11.sz.melléklet a 6/2014. ( IV.25. ) számú rendelethez</t>
  </si>
  <si>
    <t>12.sz. melléklet a 6/2014. ( IV.24. ) számú rendelethez</t>
  </si>
  <si>
    <t>13.sz. melléklet a   6/2014. ( IV.25. ) számú rendelethez</t>
  </si>
  <si>
    <t>14 sz. melléklet a 6/2014 ( IV.25. ) számú rendelethez</t>
  </si>
</sst>
</file>

<file path=xl/styles.xml><?xml version="1.0" encoding="utf-8"?>
<styleSheet xmlns="http://schemas.openxmlformats.org/spreadsheetml/2006/main">
  <numFmts count="2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H-&quot;0000"/>
    <numFmt numFmtId="165" formatCode="#,##0.000"/>
    <numFmt numFmtId="166" formatCode="#,##0.0"/>
    <numFmt numFmtId="167" formatCode="0.000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#,##0.000000"/>
    <numFmt numFmtId="172" formatCode="#,##0.000000000000"/>
    <numFmt numFmtId="173" formatCode="&quot;€&quot;#,##0;\-&quot;€&quot;#,##0"/>
    <numFmt numFmtId="174" formatCode="&quot;€&quot;#,##0;[Red]\-&quot;€&quot;#,##0"/>
    <numFmt numFmtId="175" formatCode="&quot;€&quot;#,##0.00;\-&quot;€&quot;#,##0.00"/>
    <numFmt numFmtId="176" formatCode="&quot;€&quot;#,##0.00;[Red]\-&quot;€&quot;#,##0.00"/>
    <numFmt numFmtId="177" formatCode="_-&quot;€&quot;* #,##0_-;\-&quot;€&quot;* #,##0_-;_-&quot;€&quot;* &quot;-&quot;_-;_-@_-"/>
    <numFmt numFmtId="178" formatCode="_-* #,##0_-;\-* #,##0_-;_-* &quot;-&quot;_-;_-@_-"/>
    <numFmt numFmtId="179" formatCode="_-&quot;€&quot;* #,##0.00_-;\-&quot;€&quot;* #,##0.00_-;_-&quot;€&quot;* &quot;-&quot;??_-;_-@_-"/>
    <numFmt numFmtId="180" formatCode="_-* #,##0.00_-;\-* #,##0.00_-;_-* &quot;-&quot;??_-;_-@_-"/>
    <numFmt numFmtId="181" formatCode="#,##0.00000"/>
    <numFmt numFmtId="182" formatCode="[$-40E]yyyy\.\ mmmm\ d\."/>
    <numFmt numFmtId="183" formatCode="[$€-2]\ #\ ##,000_);[Red]\([$€-2]\ #\ ##,000\)"/>
    <numFmt numFmtId="184" formatCode="0.0000000"/>
  </numFmts>
  <fonts count="8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sz val="12"/>
      <name val="Times New Roman"/>
      <family val="1"/>
    </font>
    <font>
      <b/>
      <sz val="10"/>
      <name val="Arial CE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 CE"/>
      <family val="1"/>
    </font>
    <font>
      <b/>
      <i/>
      <sz val="12"/>
      <name val="Times New Roman"/>
      <family val="1"/>
    </font>
    <font>
      <i/>
      <sz val="12"/>
      <name val="Times New Roman CE"/>
      <family val="1"/>
    </font>
    <font>
      <b/>
      <sz val="10"/>
      <name val="Times New Roman CE"/>
      <family val="1"/>
    </font>
    <font>
      <sz val="10"/>
      <name val="Arial"/>
      <family val="2"/>
    </font>
    <font>
      <b/>
      <sz val="14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sz val="14"/>
      <name val="Arial CE"/>
      <family val="0"/>
    </font>
    <font>
      <b/>
      <u val="single"/>
      <sz val="11"/>
      <name val="Times New Roman"/>
      <family val="1"/>
    </font>
    <font>
      <sz val="12"/>
      <name val="Arial"/>
      <family val="2"/>
    </font>
    <font>
      <sz val="10"/>
      <name val="Cambria"/>
      <family val="1"/>
    </font>
    <font>
      <b/>
      <sz val="8"/>
      <name val="Tahoma"/>
      <family val="2"/>
    </font>
    <font>
      <sz val="8"/>
      <name val="Tahoma"/>
      <family val="2"/>
    </font>
    <font>
      <b/>
      <sz val="16"/>
      <name val="Times New Roman"/>
      <family val="1"/>
    </font>
    <font>
      <b/>
      <u val="single"/>
      <sz val="14"/>
      <name val="Times New Roman"/>
      <family val="1"/>
    </font>
    <font>
      <b/>
      <sz val="18"/>
      <name val="Times New Roman"/>
      <family val="1"/>
    </font>
    <font>
      <b/>
      <sz val="10"/>
      <name val="Cambria"/>
      <family val="1"/>
    </font>
    <font>
      <b/>
      <u val="single"/>
      <sz val="12"/>
      <name val="Times New Roman"/>
      <family val="1"/>
    </font>
    <font>
      <b/>
      <u val="single"/>
      <sz val="16"/>
      <name val="Times New Roman"/>
      <family val="1"/>
    </font>
    <font>
      <sz val="11"/>
      <name val="Times New Roman"/>
      <family val="1"/>
    </font>
    <font>
      <i/>
      <sz val="14"/>
      <name val="Times New Roman"/>
      <family val="1"/>
    </font>
    <font>
      <b/>
      <u val="single"/>
      <sz val="18"/>
      <name val="Times New Roman"/>
      <family val="1"/>
    </font>
    <font>
      <b/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8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u val="single"/>
      <sz val="18"/>
      <color theme="1"/>
      <name val="Times New Roman"/>
      <family val="1"/>
    </font>
    <font>
      <i/>
      <sz val="12"/>
      <color theme="1"/>
      <name val="Times New Roman"/>
      <family val="1"/>
    </font>
    <font>
      <b/>
      <sz val="8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9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/>
      <bottom style="thin"/>
    </border>
    <border>
      <left style="thin"/>
      <right style="thick"/>
      <top/>
      <bottom style="thin"/>
    </border>
    <border>
      <left style="thick"/>
      <right style="thin"/>
      <top style="thin"/>
      <bottom/>
    </border>
    <border>
      <left style="thin"/>
      <right style="thick"/>
      <top style="thin"/>
      <bottom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20" borderId="1" applyNumberFormat="0" applyAlignment="0" applyProtection="0"/>
    <xf numFmtId="0" fontId="62" fillId="0" borderId="0" applyNumberFormat="0" applyFill="0" applyBorder="0" applyAlignment="0" applyProtection="0"/>
    <xf numFmtId="0" fontId="63" fillId="0" borderId="2" applyNumberFormat="0" applyFill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5" fillId="0" borderId="0" applyNumberFormat="0" applyFill="0" applyBorder="0" applyAlignment="0" applyProtection="0"/>
    <xf numFmtId="0" fontId="6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0" fillId="22" borderId="7" applyNumberFormat="0" applyFont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9" fillId="29" borderId="0" applyNumberFormat="0" applyBorder="0" applyAlignment="0" applyProtection="0"/>
    <xf numFmtId="0" fontId="70" fillId="30" borderId="8" applyNumberFormat="0" applyAlignment="0" applyProtection="0"/>
    <xf numFmtId="0" fontId="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7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31" borderId="0" applyNumberFormat="0" applyBorder="0" applyAlignment="0" applyProtection="0"/>
    <xf numFmtId="0" fontId="74" fillId="32" borderId="0" applyNumberFormat="0" applyBorder="0" applyAlignment="0" applyProtection="0"/>
    <xf numFmtId="0" fontId="75" fillId="30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7">
    <xf numFmtId="0" fontId="0" fillId="0" borderId="0" xfId="0" applyAlignment="1">
      <alignment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 horizontal="right"/>
    </xf>
    <xf numFmtId="3" fontId="5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3" fontId="6" fillId="0" borderId="0" xfId="0" applyNumberFormat="1" applyFont="1" applyFill="1" applyAlignment="1">
      <alignment horizontal="right"/>
    </xf>
    <xf numFmtId="3" fontId="4" fillId="0" borderId="0" xfId="0" applyNumberFormat="1" applyFont="1" applyFill="1" applyAlignment="1">
      <alignment horizontal="right"/>
    </xf>
    <xf numFmtId="0" fontId="7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right"/>
    </xf>
    <xf numFmtId="3" fontId="3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 horizontal="left"/>
    </xf>
    <xf numFmtId="1" fontId="4" fillId="0" borderId="0" xfId="0" applyNumberFormat="1" applyFont="1" applyFill="1" applyAlignment="1">
      <alignment horizontal="right"/>
    </xf>
    <xf numFmtId="1" fontId="4" fillId="0" borderId="0" xfId="0" applyNumberFormat="1" applyFont="1" applyFill="1" applyAlignment="1">
      <alignment/>
    </xf>
    <xf numFmtId="1" fontId="5" fillId="0" borderId="0" xfId="0" applyNumberFormat="1" applyFont="1" applyFill="1" applyAlignment="1">
      <alignment horizontal="right"/>
    </xf>
    <xf numFmtId="1" fontId="5" fillId="0" borderId="0" xfId="0" applyNumberFormat="1" applyFont="1" applyFill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13" fillId="0" borderId="0" xfId="0" applyFont="1" applyFill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/>
    </xf>
    <xf numFmtId="0" fontId="16" fillId="0" borderId="10" xfId="0" applyFont="1" applyBorder="1" applyAlignment="1">
      <alignment horizontal="center" vertical="center"/>
    </xf>
    <xf numFmtId="0" fontId="13" fillId="0" borderId="11" xfId="0" applyFont="1" applyFill="1" applyBorder="1" applyAlignment="1">
      <alignment/>
    </xf>
    <xf numFmtId="3" fontId="13" fillId="0" borderId="12" xfId="0" applyNumberFormat="1" applyFont="1" applyFill="1" applyBorder="1" applyAlignment="1">
      <alignment/>
    </xf>
    <xf numFmtId="0" fontId="13" fillId="0" borderId="13" xfId="0" applyFont="1" applyFill="1" applyBorder="1" applyAlignment="1">
      <alignment/>
    </xf>
    <xf numFmtId="3" fontId="13" fillId="0" borderId="14" xfId="0" applyNumberFormat="1" applyFont="1" applyFill="1" applyBorder="1" applyAlignment="1">
      <alignment/>
    </xf>
    <xf numFmtId="0" fontId="13" fillId="0" borderId="15" xfId="0" applyFont="1" applyFill="1" applyBorder="1" applyAlignment="1">
      <alignment/>
    </xf>
    <xf numFmtId="3" fontId="13" fillId="0" borderId="16" xfId="0" applyNumberFormat="1" applyFont="1" applyFill="1" applyBorder="1" applyAlignment="1">
      <alignment/>
    </xf>
    <xf numFmtId="0" fontId="16" fillId="0" borderId="10" xfId="0" applyFont="1" applyFill="1" applyBorder="1" applyAlignment="1">
      <alignment/>
    </xf>
    <xf numFmtId="3" fontId="16" fillId="0" borderId="17" xfId="0" applyNumberFormat="1" applyFont="1" applyFill="1" applyBorder="1" applyAlignment="1">
      <alignment/>
    </xf>
    <xf numFmtId="0" fontId="16" fillId="0" borderId="0" xfId="0" applyFont="1" applyFill="1" applyAlignment="1">
      <alignment/>
    </xf>
    <xf numFmtId="0" fontId="16" fillId="0" borderId="18" xfId="0" applyFont="1" applyFill="1" applyBorder="1" applyAlignment="1">
      <alignment/>
    </xf>
    <xf numFmtId="3" fontId="16" fillId="0" borderId="19" xfId="0" applyNumberFormat="1" applyFont="1" applyFill="1" applyBorder="1" applyAlignment="1">
      <alignment/>
    </xf>
    <xf numFmtId="0" fontId="13" fillId="0" borderId="11" xfId="0" applyFont="1" applyBorder="1" applyAlignment="1">
      <alignment/>
    </xf>
    <xf numFmtId="3" fontId="13" fillId="0" borderId="20" xfId="0" applyNumberFormat="1" applyFont="1" applyBorder="1" applyAlignment="1">
      <alignment/>
    </xf>
    <xf numFmtId="0" fontId="13" fillId="0" borderId="13" xfId="0" applyFont="1" applyBorder="1" applyAlignment="1">
      <alignment/>
    </xf>
    <xf numFmtId="3" fontId="13" fillId="0" borderId="21" xfId="0" applyNumberFormat="1" applyFont="1" applyBorder="1" applyAlignment="1">
      <alignment/>
    </xf>
    <xf numFmtId="0" fontId="13" fillId="0" borderId="15" xfId="0" applyFont="1" applyBorder="1" applyAlignment="1">
      <alignment/>
    </xf>
    <xf numFmtId="3" fontId="13" fillId="0" borderId="22" xfId="0" applyNumberFormat="1" applyFont="1" applyBorder="1" applyAlignment="1">
      <alignment/>
    </xf>
    <xf numFmtId="0" fontId="16" fillId="0" borderId="10" xfId="0" applyFont="1" applyBorder="1" applyAlignment="1">
      <alignment/>
    </xf>
    <xf numFmtId="0" fontId="13" fillId="0" borderId="13" xfId="0" applyFont="1" applyBorder="1" applyAlignment="1">
      <alignment wrapText="1"/>
    </xf>
    <xf numFmtId="0" fontId="16" fillId="0" borderId="18" xfId="0" applyFont="1" applyBorder="1" applyAlignment="1">
      <alignment/>
    </xf>
    <xf numFmtId="0" fontId="16" fillId="0" borderId="0" xfId="0" applyFont="1" applyAlignment="1">
      <alignment/>
    </xf>
    <xf numFmtId="3" fontId="7" fillId="0" borderId="0" xfId="0" applyNumberFormat="1" applyFont="1" applyAlignment="1">
      <alignment/>
    </xf>
    <xf numFmtId="0" fontId="11" fillId="0" borderId="0" xfId="0" applyFont="1" applyAlignment="1">
      <alignment/>
    </xf>
    <xf numFmtId="3" fontId="11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wrapText="1"/>
    </xf>
    <xf numFmtId="0" fontId="13" fillId="0" borderId="23" xfId="0" applyFont="1" applyFill="1" applyBorder="1" applyAlignment="1">
      <alignment/>
    </xf>
    <xf numFmtId="3" fontId="13" fillId="0" borderId="24" xfId="0" applyNumberFormat="1" applyFont="1" applyFill="1" applyBorder="1" applyAlignment="1">
      <alignment/>
    </xf>
    <xf numFmtId="0" fontId="13" fillId="0" borderId="25" xfId="0" applyFont="1" applyFill="1" applyBorder="1" applyAlignment="1">
      <alignment/>
    </xf>
    <xf numFmtId="3" fontId="9" fillId="0" borderId="14" xfId="0" applyNumberFormat="1" applyFont="1" applyFill="1" applyBorder="1" applyAlignment="1">
      <alignment horizontal="right"/>
    </xf>
    <xf numFmtId="3" fontId="9" fillId="0" borderId="14" xfId="0" applyNumberFormat="1" applyFont="1" applyFill="1" applyBorder="1" applyAlignment="1">
      <alignment/>
    </xf>
    <xf numFmtId="3" fontId="9" fillId="0" borderId="0" xfId="0" applyNumberFormat="1" applyFont="1" applyFill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14" fillId="0" borderId="0" xfId="0" applyFont="1" applyFill="1" applyAlignment="1">
      <alignment/>
    </xf>
    <xf numFmtId="0" fontId="11" fillId="0" borderId="14" xfId="0" applyFont="1" applyFill="1" applyBorder="1" applyAlignment="1">
      <alignment/>
    </xf>
    <xf numFmtId="0" fontId="11" fillId="0" borderId="0" xfId="0" applyFont="1" applyFill="1" applyAlignment="1">
      <alignment/>
    </xf>
    <xf numFmtId="3" fontId="11" fillId="0" borderId="0" xfId="0" applyNumberFormat="1" applyFont="1" applyFill="1" applyAlignment="1">
      <alignment/>
    </xf>
    <xf numFmtId="0" fontId="9" fillId="0" borderId="14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3" fontId="11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 horizontal="right"/>
    </xf>
    <xf numFmtId="0" fontId="11" fillId="33" borderId="14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/>
    </xf>
    <xf numFmtId="0" fontId="11" fillId="33" borderId="14" xfId="0" applyFont="1" applyFill="1" applyBorder="1" applyAlignment="1">
      <alignment/>
    </xf>
    <xf numFmtId="3" fontId="11" fillId="33" borderId="14" xfId="0" applyNumberFormat="1" applyFont="1" applyFill="1" applyBorder="1" applyAlignment="1">
      <alignment horizontal="right"/>
    </xf>
    <xf numFmtId="3" fontId="9" fillId="33" borderId="14" xfId="0" applyNumberFormat="1" applyFont="1" applyFill="1" applyBorder="1" applyAlignment="1">
      <alignment horizontal="right"/>
    </xf>
    <xf numFmtId="0" fontId="18" fillId="33" borderId="14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left"/>
    </xf>
    <xf numFmtId="0" fontId="9" fillId="0" borderId="14" xfId="0" applyFont="1" applyFill="1" applyBorder="1" applyAlignment="1">
      <alignment horizontal="left"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/>
    </xf>
    <xf numFmtId="3" fontId="9" fillId="0" borderId="0" xfId="0" applyNumberFormat="1" applyFont="1" applyFill="1" applyAlignment="1">
      <alignment horizontal="right"/>
    </xf>
    <xf numFmtId="3" fontId="11" fillId="0" borderId="0" xfId="0" applyNumberFormat="1" applyFont="1" applyFill="1" applyAlignment="1">
      <alignment horizontal="right"/>
    </xf>
    <xf numFmtId="3" fontId="9" fillId="0" borderId="0" xfId="0" applyNumberFormat="1" applyFont="1" applyFill="1" applyAlignment="1">
      <alignment/>
    </xf>
    <xf numFmtId="3" fontId="11" fillId="33" borderId="14" xfId="0" applyNumberFormat="1" applyFont="1" applyFill="1" applyBorder="1" applyAlignment="1">
      <alignment/>
    </xf>
    <xf numFmtId="0" fontId="11" fillId="33" borderId="14" xfId="0" applyFont="1" applyFill="1" applyBorder="1" applyAlignment="1">
      <alignment horizontal="center"/>
    </xf>
    <xf numFmtId="0" fontId="11" fillId="33" borderId="14" xfId="0" applyFont="1" applyFill="1" applyBorder="1" applyAlignment="1">
      <alignment horizontal="left"/>
    </xf>
    <xf numFmtId="3" fontId="9" fillId="0" borderId="0" xfId="0" applyNumberFormat="1" applyFont="1" applyAlignment="1">
      <alignment/>
    </xf>
    <xf numFmtId="0" fontId="9" fillId="0" borderId="0" xfId="0" applyFont="1" applyAlignment="1">
      <alignment wrapText="1"/>
    </xf>
    <xf numFmtId="3" fontId="11" fillId="0" borderId="0" xfId="0" applyNumberFormat="1" applyFont="1" applyAlignment="1">
      <alignment horizontal="right"/>
    </xf>
    <xf numFmtId="0" fontId="9" fillId="0" borderId="14" xfId="0" applyFont="1" applyBorder="1" applyAlignment="1">
      <alignment wrapText="1"/>
    </xf>
    <xf numFmtId="3" fontId="9" fillId="0" borderId="14" xfId="0" applyNumberFormat="1" applyFont="1" applyBorder="1" applyAlignment="1">
      <alignment horizontal="right"/>
    </xf>
    <xf numFmtId="3" fontId="9" fillId="0" borderId="0" xfId="0" applyNumberFormat="1" applyFont="1" applyAlignment="1">
      <alignment horizontal="right"/>
    </xf>
    <xf numFmtId="3" fontId="11" fillId="0" borderId="14" xfId="0" applyNumberFormat="1" applyFont="1" applyBorder="1" applyAlignment="1">
      <alignment horizontal="right"/>
    </xf>
    <xf numFmtId="0" fontId="9" fillId="0" borderId="0" xfId="0" applyFont="1" applyAlignment="1">
      <alignment/>
    </xf>
    <xf numFmtId="3" fontId="11" fillId="0" borderId="0" xfId="0" applyNumberFormat="1" applyFont="1" applyAlignment="1">
      <alignment/>
    </xf>
    <xf numFmtId="3" fontId="9" fillId="0" borderId="14" xfId="0" applyNumberFormat="1" applyFont="1" applyBorder="1" applyAlignment="1">
      <alignment/>
    </xf>
    <xf numFmtId="0" fontId="9" fillId="0" borderId="14" xfId="0" applyFont="1" applyBorder="1" applyAlignment="1">
      <alignment/>
    </xf>
    <xf numFmtId="0" fontId="9" fillId="0" borderId="0" xfId="0" applyFont="1" applyAlignment="1">
      <alignment horizontal="right"/>
    </xf>
    <xf numFmtId="0" fontId="20" fillId="0" borderId="0" xfId="0" applyFont="1" applyAlignment="1">
      <alignment/>
    </xf>
    <xf numFmtId="0" fontId="14" fillId="0" borderId="0" xfId="0" applyFont="1" applyAlignment="1">
      <alignment/>
    </xf>
    <xf numFmtId="0" fontId="18" fillId="0" borderId="0" xfId="0" applyFont="1" applyAlignment="1">
      <alignment vertical="center" wrapText="1"/>
    </xf>
    <xf numFmtId="0" fontId="11" fillId="33" borderId="14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11" fillId="0" borderId="0" xfId="0" applyFont="1" applyAlignment="1">
      <alignment/>
    </xf>
    <xf numFmtId="3" fontId="9" fillId="0" borderId="0" xfId="0" applyNumberFormat="1" applyFont="1" applyAlignment="1">
      <alignment/>
    </xf>
    <xf numFmtId="0" fontId="5" fillId="0" borderId="0" xfId="0" applyFont="1" applyAlignment="1">
      <alignment/>
    </xf>
    <xf numFmtId="0" fontId="9" fillId="0" borderId="0" xfId="0" applyFont="1" applyBorder="1" applyAlignment="1">
      <alignment/>
    </xf>
    <xf numFmtId="3" fontId="9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11" fillId="0" borderId="14" xfId="0" applyFont="1" applyBorder="1" applyAlignment="1">
      <alignment horizontal="right"/>
    </xf>
    <xf numFmtId="0" fontId="9" fillId="0" borderId="14" xfId="0" applyFont="1" applyBorder="1" applyAlignment="1">
      <alignment/>
    </xf>
    <xf numFmtId="0" fontId="11" fillId="0" borderId="14" xfId="0" applyFont="1" applyBorder="1" applyAlignment="1">
      <alignment/>
    </xf>
    <xf numFmtId="0" fontId="9" fillId="0" borderId="14" xfId="0" applyFont="1" applyBorder="1" applyAlignment="1">
      <alignment horizontal="right"/>
    </xf>
    <xf numFmtId="0" fontId="11" fillId="33" borderId="14" xfId="0" applyFont="1" applyFill="1" applyBorder="1" applyAlignment="1">
      <alignment horizontal="right"/>
    </xf>
    <xf numFmtId="0" fontId="9" fillId="33" borderId="14" xfId="0" applyFont="1" applyFill="1" applyBorder="1" applyAlignment="1">
      <alignment horizontal="right"/>
    </xf>
    <xf numFmtId="0" fontId="14" fillId="33" borderId="14" xfId="0" applyFont="1" applyFill="1" applyBorder="1" applyAlignment="1">
      <alignment horizontal="right"/>
    </xf>
    <xf numFmtId="0" fontId="11" fillId="33" borderId="14" xfId="0" applyFont="1" applyFill="1" applyBorder="1" applyAlignment="1">
      <alignment horizontal="right" wrapText="1"/>
    </xf>
    <xf numFmtId="0" fontId="11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3" fontId="9" fillId="0" borderId="0" xfId="0" applyNumberFormat="1" applyFont="1" applyAlignment="1">
      <alignment horizontal="center"/>
    </xf>
    <xf numFmtId="0" fontId="9" fillId="0" borderId="14" xfId="0" applyFont="1" applyBorder="1" applyAlignment="1">
      <alignment horizontal="center"/>
    </xf>
    <xf numFmtId="0" fontId="11" fillId="33" borderId="14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3" fontId="11" fillId="34" borderId="14" xfId="0" applyNumberFormat="1" applyFont="1" applyFill="1" applyBorder="1" applyAlignment="1">
      <alignment/>
    </xf>
    <xf numFmtId="0" fontId="11" fillId="34" borderId="14" xfId="0" applyFont="1" applyFill="1" applyBorder="1" applyAlignment="1">
      <alignment/>
    </xf>
    <xf numFmtId="0" fontId="11" fillId="34" borderId="14" xfId="0" applyFont="1" applyFill="1" applyBorder="1" applyAlignment="1">
      <alignment horizontal="left"/>
    </xf>
    <xf numFmtId="3" fontId="13" fillId="0" borderId="26" xfId="0" applyNumberFormat="1" applyFont="1" applyBorder="1" applyAlignment="1">
      <alignment/>
    </xf>
    <xf numFmtId="3" fontId="16" fillId="0" borderId="27" xfId="0" applyNumberFormat="1" applyFont="1" applyBorder="1" applyAlignment="1">
      <alignment/>
    </xf>
    <xf numFmtId="3" fontId="16" fillId="0" borderId="28" xfId="0" applyNumberFormat="1" applyFont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/>
    </xf>
    <xf numFmtId="3" fontId="76" fillId="33" borderId="10" xfId="0" applyNumberFormat="1" applyFont="1" applyFill="1" applyBorder="1" applyAlignment="1">
      <alignment horizontal="right" vertical="center"/>
    </xf>
    <xf numFmtId="3" fontId="76" fillId="33" borderId="17" xfId="0" applyNumberFormat="1" applyFont="1" applyFill="1" applyBorder="1" applyAlignment="1">
      <alignment horizontal="right" vertical="center"/>
    </xf>
    <xf numFmtId="3" fontId="77" fillId="0" borderId="13" xfId="0" applyNumberFormat="1" applyFont="1" applyBorder="1" applyAlignment="1">
      <alignment horizontal="right" vertical="center"/>
    </xf>
    <xf numFmtId="3" fontId="77" fillId="0" borderId="14" xfId="0" applyNumberFormat="1" applyFont="1" applyBorder="1" applyAlignment="1">
      <alignment horizontal="right" vertical="center"/>
    </xf>
    <xf numFmtId="3" fontId="77" fillId="0" borderId="29" xfId="0" applyNumberFormat="1" applyFont="1" applyBorder="1" applyAlignment="1">
      <alignment horizontal="right" vertical="center"/>
    </xf>
    <xf numFmtId="3" fontId="77" fillId="0" borderId="14" xfId="0" applyNumberFormat="1" applyFont="1" applyFill="1" applyBorder="1" applyAlignment="1">
      <alignment horizontal="right" vertical="center"/>
    </xf>
    <xf numFmtId="3" fontId="76" fillId="0" borderId="14" xfId="0" applyNumberFormat="1" applyFont="1" applyFill="1" applyBorder="1" applyAlignment="1">
      <alignment horizontal="right" vertical="center"/>
    </xf>
    <xf numFmtId="3" fontId="76" fillId="0" borderId="30" xfId="0" applyNumberFormat="1" applyFont="1" applyFill="1" applyBorder="1" applyAlignment="1">
      <alignment horizontal="left" vertical="center"/>
    </xf>
    <xf numFmtId="3" fontId="77" fillId="0" borderId="23" xfId="0" applyNumberFormat="1" applyFont="1" applyBorder="1" applyAlignment="1">
      <alignment horizontal="right" vertical="center"/>
    </xf>
    <xf numFmtId="3" fontId="77" fillId="0" borderId="24" xfId="0" applyNumberFormat="1" applyFont="1" applyBorder="1" applyAlignment="1">
      <alignment horizontal="right" vertical="center"/>
    </xf>
    <xf numFmtId="0" fontId="9" fillId="0" borderId="31" xfId="0" applyFont="1" applyFill="1" applyBorder="1" applyAlignment="1">
      <alignment horizontal="left" vertical="center"/>
    </xf>
    <xf numFmtId="0" fontId="77" fillId="0" borderId="32" xfId="0" applyFont="1" applyBorder="1" applyAlignment="1">
      <alignment vertical="center"/>
    </xf>
    <xf numFmtId="3" fontId="77" fillId="0" borderId="30" xfId="0" applyNumberFormat="1" applyFont="1" applyBorder="1" applyAlignment="1">
      <alignment horizontal="right" vertical="center"/>
    </xf>
    <xf numFmtId="3" fontId="76" fillId="33" borderId="33" xfId="0" applyNumberFormat="1" applyFont="1" applyFill="1" applyBorder="1" applyAlignment="1">
      <alignment horizontal="right" vertical="center"/>
    </xf>
    <xf numFmtId="3" fontId="76" fillId="33" borderId="34" xfId="0" applyNumberFormat="1" applyFont="1" applyFill="1" applyBorder="1" applyAlignment="1">
      <alignment horizontal="right" vertical="center"/>
    </xf>
    <xf numFmtId="3" fontId="76" fillId="33" borderId="35" xfId="0" applyNumberFormat="1" applyFont="1" applyFill="1" applyBorder="1" applyAlignment="1">
      <alignment horizontal="right" vertical="center"/>
    </xf>
    <xf numFmtId="0" fontId="9" fillId="0" borderId="14" xfId="0" applyFont="1" applyFill="1" applyBorder="1" applyAlignment="1">
      <alignment horizontal="left" vertical="center"/>
    </xf>
    <xf numFmtId="3" fontId="9" fillId="0" borderId="14" xfId="0" applyNumberFormat="1" applyFont="1" applyFill="1" applyBorder="1" applyAlignment="1">
      <alignment vertical="center"/>
    </xf>
    <xf numFmtId="3" fontId="9" fillId="0" borderId="13" xfId="0" applyNumberFormat="1" applyFont="1" applyFill="1" applyBorder="1" applyAlignment="1">
      <alignment vertical="center"/>
    </xf>
    <xf numFmtId="3" fontId="11" fillId="0" borderId="14" xfId="0" applyNumberFormat="1" applyFont="1" applyFill="1" applyBorder="1" applyAlignment="1">
      <alignment vertical="center"/>
    </xf>
    <xf numFmtId="3" fontId="11" fillId="0" borderId="17" xfId="0" applyNumberFormat="1" applyFont="1" applyFill="1" applyBorder="1" applyAlignment="1">
      <alignment vertical="center" wrapText="1"/>
    </xf>
    <xf numFmtId="3" fontId="11" fillId="0" borderId="27" xfId="0" applyNumberFormat="1" applyFont="1" applyFill="1" applyBorder="1" applyAlignment="1">
      <alignment vertical="center" wrapText="1"/>
    </xf>
    <xf numFmtId="3" fontId="11" fillId="0" borderId="10" xfId="0" applyNumberFormat="1" applyFont="1" applyFill="1" applyBorder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/>
    </xf>
    <xf numFmtId="3" fontId="4" fillId="0" borderId="0" xfId="0" applyNumberFormat="1" applyFont="1" applyBorder="1" applyAlignment="1">
      <alignment horizontal="right"/>
    </xf>
    <xf numFmtId="3" fontId="5" fillId="0" borderId="14" xfId="0" applyNumberFormat="1" applyFont="1" applyBorder="1" applyAlignment="1">
      <alignment horizontal="center" vertical="center" wrapText="1"/>
    </xf>
    <xf numFmtId="0" fontId="5" fillId="0" borderId="30" xfId="0" applyFont="1" applyBorder="1" applyAlignment="1">
      <alignment horizontal="left"/>
    </xf>
    <xf numFmtId="3" fontId="5" fillId="0" borderId="14" xfId="0" applyNumberFormat="1" applyFont="1" applyBorder="1" applyAlignment="1">
      <alignment horizontal="center" wrapText="1"/>
    </xf>
    <xf numFmtId="0" fontId="4" fillId="0" borderId="29" xfId="0" applyFont="1" applyBorder="1" applyAlignment="1">
      <alignment horizontal="left"/>
    </xf>
    <xf numFmtId="3" fontId="4" fillId="0" borderId="14" xfId="0" applyNumberFormat="1" applyFont="1" applyBorder="1" applyAlignment="1">
      <alignment horizontal="right" wrapText="1"/>
    </xf>
    <xf numFmtId="0" fontId="4" fillId="0" borderId="14" xfId="0" applyFont="1" applyBorder="1" applyAlignment="1">
      <alignment horizontal="left"/>
    </xf>
    <xf numFmtId="3" fontId="4" fillId="0" borderId="14" xfId="0" applyNumberFormat="1" applyFont="1" applyBorder="1" applyAlignment="1">
      <alignment/>
    </xf>
    <xf numFmtId="0" fontId="5" fillId="0" borderId="14" xfId="0" applyFont="1" applyBorder="1" applyAlignment="1">
      <alignment horizontal="left"/>
    </xf>
    <xf numFmtId="3" fontId="5" fillId="0" borderId="14" xfId="0" applyNumberFormat="1" applyFont="1" applyBorder="1" applyAlignment="1">
      <alignment/>
    </xf>
    <xf numFmtId="0" fontId="5" fillId="0" borderId="0" xfId="0" applyFont="1" applyBorder="1" applyAlignment="1">
      <alignment/>
    </xf>
    <xf numFmtId="3" fontId="4" fillId="0" borderId="14" xfId="0" applyNumberFormat="1" applyFont="1" applyBorder="1" applyAlignment="1">
      <alignment horizontal="right"/>
    </xf>
    <xf numFmtId="3" fontId="5" fillId="0" borderId="14" xfId="0" applyNumberFormat="1" applyFont="1" applyBorder="1" applyAlignment="1">
      <alignment horizontal="right"/>
    </xf>
    <xf numFmtId="3" fontId="4" fillId="0" borderId="14" xfId="0" applyNumberFormat="1" applyFont="1" applyFill="1" applyBorder="1" applyAlignment="1">
      <alignment horizontal="right"/>
    </xf>
    <xf numFmtId="3" fontId="4" fillId="0" borderId="14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5" fillId="0" borderId="14" xfId="0" applyFont="1" applyBorder="1" applyAlignment="1">
      <alignment/>
    </xf>
    <xf numFmtId="0" fontId="5" fillId="0" borderId="0" xfId="0" applyFont="1" applyBorder="1" applyAlignment="1">
      <alignment horizontal="left"/>
    </xf>
    <xf numFmtId="3" fontId="5" fillId="0" borderId="0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4" fillId="0" borderId="30" xfId="0" applyFont="1" applyBorder="1" applyAlignment="1">
      <alignment horizontal="left"/>
    </xf>
    <xf numFmtId="3" fontId="4" fillId="0" borderId="14" xfId="0" applyNumberFormat="1" applyFont="1" applyFill="1" applyBorder="1" applyAlignment="1">
      <alignment/>
    </xf>
    <xf numFmtId="0" fontId="24" fillId="0" borderId="0" xfId="0" applyFont="1" applyBorder="1" applyAlignment="1">
      <alignment/>
    </xf>
    <xf numFmtId="0" fontId="24" fillId="0" borderId="0" xfId="0" applyFont="1" applyAlignment="1">
      <alignment/>
    </xf>
    <xf numFmtId="0" fontId="4" fillId="0" borderId="14" xfId="0" applyFont="1" applyBorder="1" applyAlignment="1">
      <alignment vertical="top"/>
    </xf>
    <xf numFmtId="3" fontId="4" fillId="0" borderId="24" xfId="0" applyNumberFormat="1" applyFont="1" applyBorder="1" applyAlignment="1">
      <alignment horizontal="right" vertical="center"/>
    </xf>
    <xf numFmtId="0" fontId="4" fillId="0" borderId="24" xfId="0" applyFont="1" applyBorder="1" applyAlignment="1">
      <alignment horizontal="right" wrapText="1"/>
    </xf>
    <xf numFmtId="0" fontId="4" fillId="0" borderId="29" xfId="0" applyFont="1" applyBorder="1" applyAlignment="1">
      <alignment/>
    </xf>
    <xf numFmtId="0" fontId="13" fillId="0" borderId="15" xfId="0" applyFont="1" applyBorder="1" applyAlignment="1">
      <alignment wrapText="1"/>
    </xf>
    <xf numFmtId="3" fontId="11" fillId="0" borderId="0" xfId="0" applyNumberFormat="1" applyFont="1" applyFill="1" applyBorder="1" applyAlignment="1">
      <alignment/>
    </xf>
    <xf numFmtId="3" fontId="9" fillId="0" borderId="13" xfId="0" applyNumberFormat="1" applyFont="1" applyBorder="1" applyAlignment="1">
      <alignment/>
    </xf>
    <xf numFmtId="3" fontId="9" fillId="0" borderId="16" xfId="0" applyNumberFormat="1" applyFont="1" applyBorder="1" applyAlignment="1">
      <alignment/>
    </xf>
    <xf numFmtId="0" fontId="15" fillId="0" borderId="0" xfId="0" applyFont="1" applyAlignment="1">
      <alignment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3" fontId="0" fillId="0" borderId="0" xfId="0" applyNumberFormat="1" applyAlignment="1">
      <alignment vertical="center"/>
    </xf>
    <xf numFmtId="0" fontId="77" fillId="0" borderId="0" xfId="0" applyFont="1" applyAlignment="1">
      <alignment vertical="center"/>
    </xf>
    <xf numFmtId="3" fontId="77" fillId="0" borderId="0" xfId="0" applyNumberFormat="1" applyFont="1" applyAlignment="1">
      <alignment horizontal="right" vertical="center"/>
    </xf>
    <xf numFmtId="3" fontId="76" fillId="0" borderId="0" xfId="0" applyNumberFormat="1" applyFont="1" applyAlignment="1">
      <alignment horizontal="right" vertical="center"/>
    </xf>
    <xf numFmtId="0" fontId="77" fillId="0" borderId="31" xfId="0" applyFont="1" applyBorder="1" applyAlignment="1">
      <alignment vertical="center"/>
    </xf>
    <xf numFmtId="3" fontId="77" fillId="0" borderId="11" xfId="0" applyNumberFormat="1" applyFont="1" applyBorder="1" applyAlignment="1">
      <alignment horizontal="right" vertical="center"/>
    </xf>
    <xf numFmtId="3" fontId="77" fillId="0" borderId="12" xfId="0" applyNumberFormat="1" applyFont="1" applyBorder="1" applyAlignment="1">
      <alignment horizontal="right" vertical="center"/>
    </xf>
    <xf numFmtId="3" fontId="76" fillId="33" borderId="13" xfId="0" applyNumberFormat="1" applyFont="1" applyFill="1" applyBorder="1" applyAlignment="1">
      <alignment horizontal="right" vertical="center"/>
    </xf>
    <xf numFmtId="3" fontId="76" fillId="33" borderId="14" xfId="0" applyNumberFormat="1" applyFont="1" applyFill="1" applyBorder="1" applyAlignment="1">
      <alignment horizontal="right" vertical="center"/>
    </xf>
    <xf numFmtId="3" fontId="76" fillId="33" borderId="13" xfId="0" applyNumberFormat="1" applyFont="1" applyFill="1" applyBorder="1" applyAlignment="1">
      <alignment horizontal="left" vertical="center"/>
    </xf>
    <xf numFmtId="0" fontId="11" fillId="33" borderId="36" xfId="0" applyFont="1" applyFill="1" applyBorder="1" applyAlignment="1">
      <alignment vertical="center"/>
    </xf>
    <xf numFmtId="0" fontId="11" fillId="33" borderId="37" xfId="0" applyFont="1" applyFill="1" applyBorder="1" applyAlignment="1">
      <alignment vertical="center"/>
    </xf>
    <xf numFmtId="3" fontId="76" fillId="0" borderId="13" xfId="0" applyNumberFormat="1" applyFont="1" applyFill="1" applyBorder="1" applyAlignment="1">
      <alignment horizontal="left" vertical="center"/>
    </xf>
    <xf numFmtId="0" fontId="11" fillId="33" borderId="38" xfId="0" applyFont="1" applyFill="1" applyBorder="1" applyAlignment="1">
      <alignment vertical="center"/>
    </xf>
    <xf numFmtId="3" fontId="76" fillId="33" borderId="29" xfId="0" applyNumberFormat="1" applyFont="1" applyFill="1" applyBorder="1" applyAlignment="1">
      <alignment horizontal="right" vertical="center"/>
    </xf>
    <xf numFmtId="0" fontId="11" fillId="33" borderId="39" xfId="0" applyFont="1" applyFill="1" applyBorder="1" applyAlignment="1">
      <alignment vertical="center"/>
    </xf>
    <xf numFmtId="0" fontId="11" fillId="33" borderId="40" xfId="0" applyFont="1" applyFill="1" applyBorder="1" applyAlignment="1">
      <alignment vertical="center"/>
    </xf>
    <xf numFmtId="3" fontId="76" fillId="33" borderId="41" xfId="0" applyNumberFormat="1" applyFont="1" applyFill="1" applyBorder="1" applyAlignment="1">
      <alignment horizontal="right" vertical="center"/>
    </xf>
    <xf numFmtId="3" fontId="76" fillId="33" borderId="42" xfId="0" applyNumberFormat="1" applyFont="1" applyFill="1" applyBorder="1" applyAlignment="1">
      <alignment horizontal="right" vertical="center"/>
    </xf>
    <xf numFmtId="3" fontId="76" fillId="33" borderId="41" xfId="0" applyNumberFormat="1" applyFont="1" applyFill="1" applyBorder="1" applyAlignment="1">
      <alignment horizontal="left" vertical="center"/>
    </xf>
    <xf numFmtId="3" fontId="76" fillId="0" borderId="0" xfId="0" applyNumberFormat="1" applyFont="1" applyAlignment="1">
      <alignment horizontal="center" vertical="center"/>
    </xf>
    <xf numFmtId="3" fontId="76" fillId="0" borderId="14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3" fontId="77" fillId="0" borderId="43" xfId="0" applyNumberFormat="1" applyFont="1" applyBorder="1" applyAlignment="1">
      <alignment horizontal="right" vertical="center"/>
    </xf>
    <xf numFmtId="0" fontId="11" fillId="33" borderId="44" xfId="0" applyFont="1" applyFill="1" applyBorder="1" applyAlignment="1">
      <alignment vertical="center"/>
    </xf>
    <xf numFmtId="3" fontId="76" fillId="33" borderId="45" xfId="0" applyNumberFormat="1" applyFont="1" applyFill="1" applyBorder="1" applyAlignment="1">
      <alignment horizontal="right" vertical="center"/>
    </xf>
    <xf numFmtId="3" fontId="5" fillId="33" borderId="14" xfId="0" applyNumberFormat="1" applyFont="1" applyFill="1" applyBorder="1" applyAlignment="1">
      <alignment/>
    </xf>
    <xf numFmtId="3" fontId="5" fillId="33" borderId="14" xfId="0" applyNumberFormat="1" applyFont="1" applyFill="1" applyBorder="1" applyAlignment="1">
      <alignment horizontal="right"/>
    </xf>
    <xf numFmtId="3" fontId="5" fillId="33" borderId="42" xfId="0" applyNumberFormat="1" applyFont="1" applyFill="1" applyBorder="1" applyAlignment="1">
      <alignment/>
    </xf>
    <xf numFmtId="0" fontId="5" fillId="33" borderId="42" xfId="0" applyFont="1" applyFill="1" applyBorder="1" applyAlignment="1">
      <alignment horizontal="left"/>
    </xf>
    <xf numFmtId="0" fontId="4" fillId="33" borderId="42" xfId="0" applyFont="1" applyFill="1" applyBorder="1" applyAlignment="1">
      <alignment horizontal="left"/>
    </xf>
    <xf numFmtId="0" fontId="5" fillId="33" borderId="45" xfId="0" applyFont="1" applyFill="1" applyBorder="1" applyAlignment="1">
      <alignment/>
    </xf>
    <xf numFmtId="0" fontId="5" fillId="33" borderId="46" xfId="0" applyFont="1" applyFill="1" applyBorder="1" applyAlignment="1">
      <alignment/>
    </xf>
    <xf numFmtId="0" fontId="5" fillId="33" borderId="46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0" fillId="0" borderId="0" xfId="0" applyFont="1" applyAlignment="1">
      <alignment/>
    </xf>
    <xf numFmtId="0" fontId="5" fillId="33" borderId="45" xfId="0" applyFont="1" applyFill="1" applyBorder="1" applyAlignment="1">
      <alignment vertical="top"/>
    </xf>
    <xf numFmtId="0" fontId="5" fillId="33" borderId="45" xfId="0" applyFont="1" applyFill="1" applyBorder="1" applyAlignment="1">
      <alignment/>
    </xf>
    <xf numFmtId="0" fontId="5" fillId="0" borderId="29" xfId="0" applyFont="1" applyBorder="1" applyAlignment="1">
      <alignment/>
    </xf>
    <xf numFmtId="0" fontId="5" fillId="33" borderId="42" xfId="0" applyFont="1" applyFill="1" applyBorder="1" applyAlignment="1">
      <alignment/>
    </xf>
    <xf numFmtId="0" fontId="5" fillId="0" borderId="12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0" xfId="0" applyFont="1" applyAlignment="1">
      <alignment/>
    </xf>
    <xf numFmtId="0" fontId="5" fillId="33" borderId="45" xfId="0" applyFont="1" applyFill="1" applyBorder="1" applyAlignment="1">
      <alignment horizontal="left"/>
    </xf>
    <xf numFmtId="0" fontId="5" fillId="33" borderId="29" xfId="0" applyFont="1" applyFill="1" applyBorder="1" applyAlignment="1">
      <alignment/>
    </xf>
    <xf numFmtId="0" fontId="5" fillId="0" borderId="29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11" fillId="0" borderId="13" xfId="0" applyFont="1" applyFill="1" applyBorder="1" applyAlignment="1">
      <alignment vertical="center"/>
    </xf>
    <xf numFmtId="0" fontId="11" fillId="33" borderId="47" xfId="0" applyFont="1" applyFill="1" applyBorder="1" applyAlignment="1">
      <alignment vertical="center"/>
    </xf>
    <xf numFmtId="0" fontId="11" fillId="33" borderId="48" xfId="0" applyFont="1" applyFill="1" applyBorder="1" applyAlignment="1">
      <alignment vertical="center"/>
    </xf>
    <xf numFmtId="0" fontId="11" fillId="33" borderId="49" xfId="0" applyFont="1" applyFill="1" applyBorder="1" applyAlignment="1">
      <alignment vertical="center"/>
    </xf>
    <xf numFmtId="0" fontId="21" fillId="0" borderId="0" xfId="0" applyFont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11" fillId="33" borderId="29" xfId="0" applyFont="1" applyFill="1" applyBorder="1" applyAlignment="1">
      <alignment vertical="center"/>
    </xf>
    <xf numFmtId="0" fontId="4" fillId="0" borderId="24" xfId="0" applyFont="1" applyBorder="1" applyAlignment="1">
      <alignment horizontal="left" wrapText="1"/>
    </xf>
    <xf numFmtId="0" fontId="5" fillId="0" borderId="50" xfId="0" applyFont="1" applyBorder="1" applyAlignment="1">
      <alignment horizontal="center" vertical="top"/>
    </xf>
    <xf numFmtId="3" fontId="5" fillId="0" borderId="14" xfId="0" applyNumberFormat="1" applyFont="1" applyFill="1" applyBorder="1" applyAlignment="1">
      <alignment horizontal="right"/>
    </xf>
    <xf numFmtId="0" fontId="5" fillId="0" borderId="37" xfId="0" applyFont="1" applyBorder="1" applyAlignment="1">
      <alignment horizontal="left"/>
    </xf>
    <xf numFmtId="0" fontId="13" fillId="0" borderId="51" xfId="0" applyFont="1" applyFill="1" applyBorder="1" applyAlignment="1">
      <alignment/>
    </xf>
    <xf numFmtId="0" fontId="13" fillId="0" borderId="52" xfId="0" applyFont="1" applyFill="1" applyBorder="1" applyAlignment="1">
      <alignment/>
    </xf>
    <xf numFmtId="0" fontId="13" fillId="0" borderId="30" xfId="0" applyFont="1" applyFill="1" applyBorder="1" applyAlignment="1">
      <alignment/>
    </xf>
    <xf numFmtId="0" fontId="13" fillId="0" borderId="53" xfId="0" applyFont="1" applyFill="1" applyBorder="1" applyAlignment="1">
      <alignment/>
    </xf>
    <xf numFmtId="0" fontId="16" fillId="0" borderId="54" xfId="0" applyFont="1" applyFill="1" applyBorder="1" applyAlignment="1">
      <alignment/>
    </xf>
    <xf numFmtId="0" fontId="13" fillId="0" borderId="55" xfId="0" applyFont="1" applyFill="1" applyBorder="1" applyAlignment="1">
      <alignment/>
    </xf>
    <xf numFmtId="0" fontId="16" fillId="0" borderId="56" xfId="0" applyFont="1" applyFill="1" applyBorder="1" applyAlignment="1">
      <alignment/>
    </xf>
    <xf numFmtId="0" fontId="13" fillId="0" borderId="48" xfId="0" applyFont="1" applyBorder="1" applyAlignment="1">
      <alignment/>
    </xf>
    <xf numFmtId="0" fontId="13" fillId="0" borderId="37" xfId="0" applyFont="1" applyBorder="1" applyAlignment="1">
      <alignment/>
    </xf>
    <xf numFmtId="0" fontId="13" fillId="0" borderId="57" xfId="0" applyFont="1" applyBorder="1" applyAlignment="1">
      <alignment/>
    </xf>
    <xf numFmtId="0" fontId="16" fillId="0" borderId="58" xfId="0" applyFont="1" applyBorder="1" applyAlignment="1">
      <alignment/>
    </xf>
    <xf numFmtId="0" fontId="13" fillId="0" borderId="37" xfId="0" applyFont="1" applyBorder="1" applyAlignment="1">
      <alignment wrapText="1"/>
    </xf>
    <xf numFmtId="0" fontId="13" fillId="0" borderId="57" xfId="0" applyFont="1" applyBorder="1" applyAlignment="1">
      <alignment wrapText="1"/>
    </xf>
    <xf numFmtId="0" fontId="16" fillId="0" borderId="59" xfId="0" applyFont="1" applyBorder="1" applyAlignment="1">
      <alignment/>
    </xf>
    <xf numFmtId="3" fontId="16" fillId="0" borderId="42" xfId="0" applyNumberFormat="1" applyFont="1" applyFill="1" applyBorder="1" applyAlignment="1">
      <alignment/>
    </xf>
    <xf numFmtId="3" fontId="16" fillId="0" borderId="24" xfId="0" applyNumberFormat="1" applyFont="1" applyFill="1" applyBorder="1" applyAlignment="1">
      <alignment/>
    </xf>
    <xf numFmtId="0" fontId="5" fillId="33" borderId="60" xfId="0" applyFont="1" applyFill="1" applyBorder="1" applyAlignment="1">
      <alignment/>
    </xf>
    <xf numFmtId="0" fontId="5" fillId="33" borderId="16" xfId="0" applyFont="1" applyFill="1" applyBorder="1" applyAlignment="1">
      <alignment horizontal="left"/>
    </xf>
    <xf numFmtId="3" fontId="5" fillId="33" borderId="16" xfId="0" applyNumberFormat="1" applyFont="1" applyFill="1" applyBorder="1" applyAlignment="1">
      <alignment/>
    </xf>
    <xf numFmtId="0" fontId="77" fillId="0" borderId="49" xfId="0" applyFont="1" applyBorder="1" applyAlignment="1">
      <alignment horizontal="center" vertical="center"/>
    </xf>
    <xf numFmtId="0" fontId="77" fillId="0" borderId="34" xfId="0" applyFont="1" applyBorder="1" applyAlignment="1">
      <alignment vertical="center"/>
    </xf>
    <xf numFmtId="0" fontId="76" fillId="35" borderId="61" xfId="0" applyFont="1" applyFill="1" applyBorder="1" applyAlignment="1">
      <alignment horizontal="center" vertical="center"/>
    </xf>
    <xf numFmtId="3" fontId="76" fillId="35" borderId="18" xfId="0" applyNumberFormat="1" applyFont="1" applyFill="1" applyBorder="1" applyAlignment="1">
      <alignment horizontal="right" vertical="center"/>
    </xf>
    <xf numFmtId="3" fontId="76" fillId="35" borderId="19" xfId="0" applyNumberFormat="1" applyFont="1" applyFill="1" applyBorder="1" applyAlignment="1">
      <alignment horizontal="right" vertical="center"/>
    </xf>
    <xf numFmtId="3" fontId="76" fillId="33" borderId="44" xfId="0" applyNumberFormat="1" applyFont="1" applyFill="1" applyBorder="1" applyAlignment="1">
      <alignment horizontal="right" vertical="center"/>
    </xf>
    <xf numFmtId="0" fontId="11" fillId="0" borderId="16" xfId="0" applyFont="1" applyFill="1" applyBorder="1" applyAlignment="1">
      <alignment horizontal="center" vertical="center"/>
    </xf>
    <xf numFmtId="0" fontId="9" fillId="0" borderId="29" xfId="0" applyFont="1" applyBorder="1" applyAlignment="1">
      <alignment horizontal="center"/>
    </xf>
    <xf numFmtId="0" fontId="11" fillId="5" borderId="29" xfId="0" applyFont="1" applyFill="1" applyBorder="1" applyAlignment="1">
      <alignment vertical="center"/>
    </xf>
    <xf numFmtId="0" fontId="9" fillId="5" borderId="14" xfId="0" applyFont="1" applyFill="1" applyBorder="1" applyAlignment="1">
      <alignment/>
    </xf>
    <xf numFmtId="0" fontId="11" fillId="5" borderId="14" xfId="0" applyFont="1" applyFill="1" applyBorder="1" applyAlignment="1">
      <alignment horizontal="center" vertical="center" wrapText="1"/>
    </xf>
    <xf numFmtId="3" fontId="11" fillId="0" borderId="14" xfId="0" applyNumberFormat="1" applyFont="1" applyBorder="1" applyAlignment="1">
      <alignment vertical="center"/>
    </xf>
    <xf numFmtId="0" fontId="5" fillId="0" borderId="29" xfId="0" applyFont="1" applyBorder="1" applyAlignment="1">
      <alignment horizontal="left"/>
    </xf>
    <xf numFmtId="0" fontId="16" fillId="0" borderId="58" xfId="0" applyFont="1" applyBorder="1" applyAlignment="1">
      <alignment horizontal="center" vertical="center"/>
    </xf>
    <xf numFmtId="0" fontId="4" fillId="0" borderId="16" xfId="0" applyFont="1" applyBorder="1" applyAlignment="1">
      <alignment horizontal="left"/>
    </xf>
    <xf numFmtId="3" fontId="4" fillId="0" borderId="16" xfId="0" applyNumberFormat="1" applyFont="1" applyFill="1" applyBorder="1" applyAlignment="1">
      <alignment horizontal="right"/>
    </xf>
    <xf numFmtId="0" fontId="5" fillId="33" borderId="50" xfId="0" applyFont="1" applyFill="1" applyBorder="1" applyAlignment="1">
      <alignment/>
    </xf>
    <xf numFmtId="0" fontId="5" fillId="33" borderId="0" xfId="0" applyFont="1" applyFill="1" applyBorder="1" applyAlignment="1">
      <alignment horizontal="left"/>
    </xf>
    <xf numFmtId="0" fontId="5" fillId="33" borderId="62" xfId="0" applyFont="1" applyFill="1" applyBorder="1" applyAlignment="1">
      <alignment horizontal="left"/>
    </xf>
    <xf numFmtId="0" fontId="5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/>
    </xf>
    <xf numFmtId="0" fontId="5" fillId="0" borderId="14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28" fillId="0" borderId="0" xfId="0" applyFont="1" applyBorder="1" applyAlignment="1">
      <alignment vertical="center" wrapText="1"/>
    </xf>
    <xf numFmtId="10" fontId="4" fillId="0" borderId="14" xfId="0" applyNumberFormat="1" applyFont="1" applyBorder="1" applyAlignment="1">
      <alignment/>
    </xf>
    <xf numFmtId="10" fontId="4" fillId="33" borderId="14" xfId="0" applyNumberFormat="1" applyFont="1" applyFill="1" applyBorder="1" applyAlignment="1">
      <alignment/>
    </xf>
    <xf numFmtId="10" fontId="4" fillId="0" borderId="24" xfId="0" applyNumberFormat="1" applyFont="1" applyBorder="1" applyAlignment="1">
      <alignment/>
    </xf>
    <xf numFmtId="10" fontId="4" fillId="33" borderId="42" xfId="0" applyNumberFormat="1" applyFont="1" applyFill="1" applyBorder="1" applyAlignment="1">
      <alignment/>
    </xf>
    <xf numFmtId="10" fontId="4" fillId="33" borderId="24" xfId="0" applyNumberFormat="1" applyFont="1" applyFill="1" applyBorder="1" applyAlignment="1">
      <alignment/>
    </xf>
    <xf numFmtId="10" fontId="4" fillId="0" borderId="16" xfId="0" applyNumberFormat="1" applyFont="1" applyBorder="1" applyAlignment="1">
      <alignment/>
    </xf>
    <xf numFmtId="10" fontId="4" fillId="33" borderId="17" xfId="0" applyNumberFormat="1" applyFont="1" applyFill="1" applyBorder="1" applyAlignment="1">
      <alignment/>
    </xf>
    <xf numFmtId="3" fontId="9" fillId="0" borderId="30" xfId="0" applyNumberFormat="1" applyFont="1" applyFill="1" applyBorder="1" applyAlignment="1">
      <alignment vertical="center"/>
    </xf>
    <xf numFmtId="3" fontId="11" fillId="0" borderId="54" xfId="0" applyNumberFormat="1" applyFont="1" applyFill="1" applyBorder="1" applyAlignment="1">
      <alignment vertical="center" wrapText="1"/>
    </xf>
    <xf numFmtId="3" fontId="9" fillId="0" borderId="24" xfId="0" applyNumberFormat="1" applyFont="1" applyFill="1" applyBorder="1" applyAlignment="1">
      <alignment vertical="center"/>
    </xf>
    <xf numFmtId="3" fontId="9" fillId="0" borderId="21" xfId="0" applyNumberFormat="1" applyFont="1" applyFill="1" applyBorder="1" applyAlignment="1">
      <alignment vertical="center"/>
    </xf>
    <xf numFmtId="3" fontId="4" fillId="0" borderId="24" xfId="0" applyNumberFormat="1" applyFont="1" applyFill="1" applyBorder="1" applyAlignment="1">
      <alignment horizontal="center" vertical="center" wrapText="1"/>
    </xf>
    <xf numFmtId="3" fontId="4" fillId="0" borderId="52" xfId="0" applyNumberFormat="1" applyFont="1" applyFill="1" applyBorder="1" applyAlignment="1">
      <alignment horizontal="center" vertical="center" wrapText="1"/>
    </xf>
    <xf numFmtId="3" fontId="4" fillId="0" borderId="63" xfId="0" applyNumberFormat="1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textRotation="90"/>
    </xf>
    <xf numFmtId="0" fontId="11" fillId="0" borderId="63" xfId="0" applyFont="1" applyFill="1" applyBorder="1" applyAlignment="1">
      <alignment horizontal="left" vertical="center"/>
    </xf>
    <xf numFmtId="0" fontId="9" fillId="0" borderId="21" xfId="0" applyFont="1" applyFill="1" applyBorder="1" applyAlignment="1">
      <alignment horizontal="left" vertical="center"/>
    </xf>
    <xf numFmtId="0" fontId="9" fillId="0" borderId="21" xfId="0" applyFont="1" applyBorder="1" applyAlignment="1">
      <alignment horizontal="left" vertical="center"/>
    </xf>
    <xf numFmtId="3" fontId="13" fillId="0" borderId="29" xfId="0" applyNumberFormat="1" applyFont="1" applyBorder="1" applyAlignment="1">
      <alignment/>
    </xf>
    <xf numFmtId="3" fontId="13" fillId="0" borderId="60" xfId="0" applyNumberFormat="1" applyFont="1" applyBorder="1" applyAlignment="1">
      <alignment/>
    </xf>
    <xf numFmtId="3" fontId="16" fillId="0" borderId="64" xfId="0" applyNumberFormat="1" applyFont="1" applyBorder="1" applyAlignment="1">
      <alignment/>
    </xf>
    <xf numFmtId="0" fontId="13" fillId="0" borderId="14" xfId="0" applyFont="1" applyBorder="1" applyAlignment="1">
      <alignment/>
    </xf>
    <xf numFmtId="3" fontId="13" fillId="0" borderId="48" xfId="0" applyNumberFormat="1" applyFont="1" applyFill="1" applyBorder="1" applyAlignment="1">
      <alignment/>
    </xf>
    <xf numFmtId="3" fontId="13" fillId="0" borderId="65" xfId="0" applyNumberFormat="1" applyFont="1" applyFill="1" applyBorder="1" applyAlignment="1">
      <alignment/>
    </xf>
    <xf numFmtId="3" fontId="13" fillId="0" borderId="37" xfId="0" applyNumberFormat="1" applyFont="1" applyFill="1" applyBorder="1" applyAlignment="1">
      <alignment/>
    </xf>
    <xf numFmtId="3" fontId="13" fillId="0" borderId="57" xfId="0" applyNumberFormat="1" applyFont="1" applyFill="1" applyBorder="1" applyAlignment="1">
      <alignment/>
    </xf>
    <xf numFmtId="3" fontId="16" fillId="0" borderId="58" xfId="0" applyNumberFormat="1" applyFont="1" applyFill="1" applyBorder="1" applyAlignment="1">
      <alignment/>
    </xf>
    <xf numFmtId="3" fontId="16" fillId="0" borderId="59" xfId="0" applyNumberFormat="1" applyFont="1" applyFill="1" applyBorder="1" applyAlignment="1">
      <alignment/>
    </xf>
    <xf numFmtId="0" fontId="16" fillId="0" borderId="6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3" fillId="0" borderId="20" xfId="0" applyFont="1" applyFill="1" applyBorder="1" applyAlignment="1">
      <alignment/>
    </xf>
    <xf numFmtId="0" fontId="13" fillId="0" borderId="21" xfId="0" applyFont="1" applyFill="1" applyBorder="1" applyAlignment="1">
      <alignment/>
    </xf>
    <xf numFmtId="0" fontId="13" fillId="0" borderId="41" xfId="0" applyFont="1" applyFill="1" applyBorder="1" applyAlignment="1">
      <alignment/>
    </xf>
    <xf numFmtId="0" fontId="13" fillId="0" borderId="46" xfId="0" applyFont="1" applyFill="1" applyBorder="1" applyAlignment="1">
      <alignment/>
    </xf>
    <xf numFmtId="3" fontId="13" fillId="0" borderId="42" xfId="0" applyNumberFormat="1" applyFont="1" applyFill="1" applyBorder="1" applyAlignment="1">
      <alignment/>
    </xf>
    <xf numFmtId="3" fontId="13" fillId="0" borderId="44" xfId="0" applyNumberFormat="1" applyFont="1" applyFill="1" applyBorder="1" applyAlignment="1">
      <alignment/>
    </xf>
    <xf numFmtId="0" fontId="13" fillId="0" borderId="42" xfId="0" applyFont="1" applyFill="1" applyBorder="1" applyAlignment="1">
      <alignment/>
    </xf>
    <xf numFmtId="0" fontId="13" fillId="0" borderId="26" xfId="0" applyFont="1" applyFill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13" fillId="0" borderId="22" xfId="0" applyFont="1" applyFill="1" applyBorder="1" applyAlignment="1">
      <alignment/>
    </xf>
    <xf numFmtId="0" fontId="16" fillId="0" borderId="67" xfId="0" applyFont="1" applyFill="1" applyBorder="1" applyAlignment="1">
      <alignment/>
    </xf>
    <xf numFmtId="0" fontId="16" fillId="0" borderId="68" xfId="0" applyFont="1" applyFill="1" applyBorder="1" applyAlignment="1">
      <alignment/>
    </xf>
    <xf numFmtId="3" fontId="13" fillId="0" borderId="32" xfId="0" applyNumberFormat="1" applyFont="1" applyBorder="1" applyAlignment="1">
      <alignment/>
    </xf>
    <xf numFmtId="0" fontId="13" fillId="0" borderId="21" xfId="0" applyFont="1" applyBorder="1" applyAlignment="1">
      <alignment/>
    </xf>
    <xf numFmtId="3" fontId="13" fillId="0" borderId="31" xfId="0" applyNumberFormat="1" applyFont="1" applyBorder="1" applyAlignment="1">
      <alignment/>
    </xf>
    <xf numFmtId="3" fontId="13" fillId="0" borderId="69" xfId="0" applyNumberFormat="1" applyFont="1" applyBorder="1" applyAlignment="1">
      <alignment/>
    </xf>
    <xf numFmtId="3" fontId="13" fillId="0" borderId="35" xfId="0" applyNumberFormat="1" applyFont="1" applyBorder="1" applyAlignment="1">
      <alignment/>
    </xf>
    <xf numFmtId="3" fontId="16" fillId="0" borderId="33" xfId="0" applyNumberFormat="1" applyFont="1" applyBorder="1" applyAlignment="1">
      <alignment/>
    </xf>
    <xf numFmtId="3" fontId="16" fillId="0" borderId="61" xfId="0" applyNumberFormat="1" applyFont="1" applyBorder="1" applyAlignment="1">
      <alignment/>
    </xf>
    <xf numFmtId="3" fontId="13" fillId="0" borderId="34" xfId="0" applyNumberFormat="1" applyFont="1" applyBorder="1" applyAlignment="1">
      <alignment/>
    </xf>
    <xf numFmtId="3" fontId="13" fillId="0" borderId="63" xfId="0" applyNumberFormat="1" applyFont="1" applyBorder="1" applyAlignment="1">
      <alignment/>
    </xf>
    <xf numFmtId="3" fontId="13" fillId="0" borderId="70" xfId="0" applyNumberFormat="1" applyFont="1" applyBorder="1" applyAlignment="1">
      <alignment/>
    </xf>
    <xf numFmtId="0" fontId="13" fillId="0" borderId="22" xfId="0" applyFont="1" applyBorder="1" applyAlignment="1">
      <alignment/>
    </xf>
    <xf numFmtId="3" fontId="16" fillId="0" borderId="71" xfId="0" applyNumberFormat="1" applyFont="1" applyBorder="1" applyAlignment="1">
      <alignment/>
    </xf>
    <xf numFmtId="0" fontId="13" fillId="0" borderId="17" xfId="0" applyFont="1" applyBorder="1" applyAlignment="1">
      <alignment/>
    </xf>
    <xf numFmtId="0" fontId="16" fillId="0" borderId="58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3" fontId="13" fillId="0" borderId="47" xfId="0" applyNumberFormat="1" applyFont="1" applyBorder="1" applyAlignment="1">
      <alignment/>
    </xf>
    <xf numFmtId="0" fontId="13" fillId="0" borderId="12" xfId="0" applyFont="1" applyBorder="1" applyAlignment="1">
      <alignment/>
    </xf>
    <xf numFmtId="0" fontId="13" fillId="0" borderId="20" xfId="0" applyFont="1" applyBorder="1" applyAlignment="1">
      <alignment/>
    </xf>
    <xf numFmtId="3" fontId="13" fillId="0" borderId="36" xfId="0" applyNumberFormat="1" applyFont="1" applyBorder="1" applyAlignment="1">
      <alignment/>
    </xf>
    <xf numFmtId="3" fontId="13" fillId="0" borderId="72" xfId="0" applyNumberFormat="1" applyFont="1" applyBorder="1" applyAlignment="1">
      <alignment/>
    </xf>
    <xf numFmtId="3" fontId="13" fillId="0" borderId="39" xfId="0" applyNumberFormat="1" applyFont="1" applyBorder="1" applyAlignment="1">
      <alignment/>
    </xf>
    <xf numFmtId="0" fontId="13" fillId="0" borderId="42" xfId="0" applyFont="1" applyBorder="1" applyAlignment="1">
      <alignment/>
    </xf>
    <xf numFmtId="0" fontId="13" fillId="0" borderId="26" xfId="0" applyFont="1" applyBorder="1" applyAlignment="1">
      <alignment/>
    </xf>
    <xf numFmtId="3" fontId="16" fillId="0" borderId="50" xfId="0" applyNumberFormat="1" applyFont="1" applyBorder="1" applyAlignment="1">
      <alignment/>
    </xf>
    <xf numFmtId="0" fontId="11" fillId="33" borderId="24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center"/>
    </xf>
    <xf numFmtId="0" fontId="11" fillId="33" borderId="23" xfId="0" applyFont="1" applyFill="1" applyBorder="1" applyAlignment="1">
      <alignment horizontal="left"/>
    </xf>
    <xf numFmtId="0" fontId="11" fillId="33" borderId="63" xfId="0" applyFont="1" applyFill="1" applyBorder="1" applyAlignment="1">
      <alignment horizontal="left"/>
    </xf>
    <xf numFmtId="0" fontId="9" fillId="0" borderId="13" xfId="0" applyFont="1" applyFill="1" applyBorder="1" applyAlignment="1">
      <alignment/>
    </xf>
    <xf numFmtId="3" fontId="9" fillId="0" borderId="21" xfId="0" applyNumberFormat="1" applyFont="1" applyFill="1" applyBorder="1" applyAlignment="1">
      <alignment/>
    </xf>
    <xf numFmtId="0" fontId="11" fillId="33" borderId="13" xfId="0" applyFont="1" applyFill="1" applyBorder="1" applyAlignment="1">
      <alignment/>
    </xf>
    <xf numFmtId="3" fontId="11" fillId="33" borderId="21" xfId="0" applyNumberFormat="1" applyFont="1" applyFill="1" applyBorder="1" applyAlignment="1">
      <alignment horizontal="right"/>
    </xf>
    <xf numFmtId="3" fontId="9" fillId="0" borderId="21" xfId="0" applyNumberFormat="1" applyFont="1" applyFill="1" applyBorder="1" applyAlignment="1">
      <alignment horizontal="right"/>
    </xf>
    <xf numFmtId="0" fontId="11" fillId="33" borderId="13" xfId="0" applyFont="1" applyFill="1" applyBorder="1" applyAlignment="1">
      <alignment horizontal="left"/>
    </xf>
    <xf numFmtId="3" fontId="11" fillId="33" borderId="21" xfId="0" applyNumberFormat="1" applyFont="1" applyFill="1" applyBorder="1" applyAlignment="1">
      <alignment/>
    </xf>
    <xf numFmtId="0" fontId="11" fillId="34" borderId="13" xfId="0" applyFont="1" applyFill="1" applyBorder="1" applyAlignment="1">
      <alignment horizontal="left"/>
    </xf>
    <xf numFmtId="3" fontId="11" fillId="34" borderId="21" xfId="0" applyNumberFormat="1" applyFont="1" applyFill="1" applyBorder="1" applyAlignment="1">
      <alignment/>
    </xf>
    <xf numFmtId="0" fontId="9" fillId="0" borderId="13" xfId="0" applyFont="1" applyFill="1" applyBorder="1" applyAlignment="1">
      <alignment horizontal="left"/>
    </xf>
    <xf numFmtId="0" fontId="11" fillId="0" borderId="13" xfId="0" applyFont="1" applyFill="1" applyBorder="1" applyAlignment="1">
      <alignment horizontal="left"/>
    </xf>
    <xf numFmtId="3" fontId="11" fillId="0" borderId="21" xfId="0" applyNumberFormat="1" applyFont="1" applyFill="1" applyBorder="1" applyAlignment="1">
      <alignment/>
    </xf>
    <xf numFmtId="0" fontId="11" fillId="33" borderId="13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11" fillId="33" borderId="41" xfId="0" applyFont="1" applyFill="1" applyBorder="1" applyAlignment="1">
      <alignment/>
    </xf>
    <xf numFmtId="3" fontId="11" fillId="33" borderId="42" xfId="0" applyNumberFormat="1" applyFont="1" applyFill="1" applyBorder="1" applyAlignment="1">
      <alignment horizontal="right"/>
    </xf>
    <xf numFmtId="3" fontId="11" fillId="33" borderId="26" xfId="0" applyNumberFormat="1" applyFont="1" applyFill="1" applyBorder="1" applyAlignment="1">
      <alignment horizontal="right"/>
    </xf>
    <xf numFmtId="0" fontId="5" fillId="0" borderId="17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11" fillId="33" borderId="24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1" fillId="33" borderId="23" xfId="0" applyFont="1" applyFill="1" applyBorder="1" applyAlignment="1">
      <alignment/>
    </xf>
    <xf numFmtId="3" fontId="11" fillId="33" borderId="63" xfId="0" applyNumberFormat="1" applyFont="1" applyFill="1" applyBorder="1" applyAlignment="1">
      <alignment/>
    </xf>
    <xf numFmtId="0" fontId="11" fillId="34" borderId="13" xfId="0" applyFont="1" applyFill="1" applyBorder="1" applyAlignment="1">
      <alignment/>
    </xf>
    <xf numFmtId="0" fontId="11" fillId="0" borderId="13" xfId="0" applyFont="1" applyFill="1" applyBorder="1" applyAlignment="1">
      <alignment/>
    </xf>
    <xf numFmtId="3" fontId="11" fillId="33" borderId="26" xfId="0" applyNumberFormat="1" applyFont="1" applyFill="1" applyBorder="1" applyAlignment="1">
      <alignment/>
    </xf>
    <xf numFmtId="0" fontId="11" fillId="0" borderId="13" xfId="0" applyFont="1" applyFill="1" applyBorder="1" applyAlignment="1">
      <alignment/>
    </xf>
    <xf numFmtId="0" fontId="9" fillId="34" borderId="13" xfId="0" applyFont="1" applyFill="1" applyBorder="1" applyAlignment="1">
      <alignment horizontal="left"/>
    </xf>
    <xf numFmtId="3" fontId="9" fillId="0" borderId="14" xfId="0" applyNumberFormat="1" applyFont="1" applyFill="1" applyBorder="1" applyAlignment="1">
      <alignment/>
    </xf>
    <xf numFmtId="3" fontId="11" fillId="33" borderId="14" xfId="0" applyNumberFormat="1" applyFont="1" applyFill="1" applyBorder="1" applyAlignment="1">
      <alignment/>
    </xf>
    <xf numFmtId="3" fontId="11" fillId="33" borderId="42" xfId="0" applyNumberFormat="1" applyFont="1" applyFill="1" applyBorder="1" applyAlignment="1">
      <alignment/>
    </xf>
    <xf numFmtId="3" fontId="9" fillId="34" borderId="14" xfId="0" applyNumberFormat="1" applyFont="1" applyFill="1" applyBorder="1" applyAlignment="1">
      <alignment horizontal="right"/>
    </xf>
    <xf numFmtId="0" fontId="9" fillId="0" borderId="15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3" fontId="9" fillId="0" borderId="22" xfId="0" applyNumberFormat="1" applyFont="1" applyFill="1" applyBorder="1" applyAlignment="1">
      <alignment horizontal="right"/>
    </xf>
    <xf numFmtId="3" fontId="13" fillId="0" borderId="24" xfId="0" applyNumberFormat="1" applyFont="1" applyBorder="1" applyAlignment="1">
      <alignment/>
    </xf>
    <xf numFmtId="3" fontId="13" fillId="0" borderId="14" xfId="0" applyNumberFormat="1" applyFont="1" applyBorder="1" applyAlignment="1">
      <alignment/>
    </xf>
    <xf numFmtId="3" fontId="13" fillId="0" borderId="16" xfId="0" applyNumberFormat="1" applyFont="1" applyBorder="1" applyAlignment="1">
      <alignment/>
    </xf>
    <xf numFmtId="3" fontId="13" fillId="0" borderId="17" xfId="0" applyNumberFormat="1" applyFont="1" applyBorder="1" applyAlignment="1">
      <alignment/>
    </xf>
    <xf numFmtId="3" fontId="13" fillId="0" borderId="73" xfId="0" applyNumberFormat="1" applyFont="1" applyBorder="1" applyAlignment="1">
      <alignment/>
    </xf>
    <xf numFmtId="3" fontId="16" fillId="0" borderId="19" xfId="0" applyNumberFormat="1" applyFont="1" applyBorder="1" applyAlignment="1">
      <alignment/>
    </xf>
    <xf numFmtId="3" fontId="13" fillId="0" borderId="27" xfId="0" applyNumberFormat="1" applyFont="1" applyBorder="1" applyAlignment="1">
      <alignment/>
    </xf>
    <xf numFmtId="3" fontId="13" fillId="0" borderId="68" xfId="0" applyNumberFormat="1" applyFont="1" applyBorder="1" applyAlignment="1">
      <alignment/>
    </xf>
    <xf numFmtId="3" fontId="16" fillId="0" borderId="10" xfId="0" applyNumberFormat="1" applyFont="1" applyFill="1" applyBorder="1" applyAlignment="1">
      <alignment/>
    </xf>
    <xf numFmtId="3" fontId="16" fillId="0" borderId="27" xfId="0" applyNumberFormat="1" applyFont="1" applyFill="1" applyBorder="1" applyAlignment="1">
      <alignment/>
    </xf>
    <xf numFmtId="3" fontId="13" fillId="0" borderId="11" xfId="0" applyNumberFormat="1" applyFont="1" applyFill="1" applyBorder="1" applyAlignment="1">
      <alignment/>
    </xf>
    <xf numFmtId="3" fontId="13" fillId="0" borderId="13" xfId="0" applyNumberFormat="1" applyFont="1" applyFill="1" applyBorder="1" applyAlignment="1">
      <alignment/>
    </xf>
    <xf numFmtId="3" fontId="13" fillId="0" borderId="20" xfId="0" applyNumberFormat="1" applyFont="1" applyFill="1" applyBorder="1" applyAlignment="1">
      <alignment/>
    </xf>
    <xf numFmtId="3" fontId="13" fillId="0" borderId="21" xfId="0" applyNumberFormat="1" applyFont="1" applyFill="1" applyBorder="1" applyAlignment="1">
      <alignment/>
    </xf>
    <xf numFmtId="0" fontId="11" fillId="0" borderId="67" xfId="0" applyFont="1" applyFill="1" applyBorder="1" applyAlignment="1">
      <alignment vertical="center"/>
    </xf>
    <xf numFmtId="0" fontId="9" fillId="0" borderId="28" xfId="0" applyFont="1" applyBorder="1" applyAlignment="1">
      <alignment horizontal="left" vertical="center"/>
    </xf>
    <xf numFmtId="3" fontId="9" fillId="0" borderId="62" xfId="0" applyNumberFormat="1" applyFont="1" applyFill="1" applyBorder="1" applyAlignment="1">
      <alignment vertical="center"/>
    </xf>
    <xf numFmtId="3" fontId="9" fillId="0" borderId="73" xfId="0" applyNumberFormat="1" applyFont="1" applyFill="1" applyBorder="1" applyAlignment="1">
      <alignment vertical="center"/>
    </xf>
    <xf numFmtId="3" fontId="11" fillId="0" borderId="73" xfId="0" applyNumberFormat="1" applyFont="1" applyFill="1" applyBorder="1" applyAlignment="1">
      <alignment vertical="center"/>
    </xf>
    <xf numFmtId="3" fontId="9" fillId="0" borderId="67" xfId="0" applyNumberFormat="1" applyFont="1" applyBorder="1" applyAlignment="1">
      <alignment/>
    </xf>
    <xf numFmtId="3" fontId="9" fillId="0" borderId="73" xfId="0" applyNumberFormat="1" applyFont="1" applyBorder="1" applyAlignment="1">
      <alignment/>
    </xf>
    <xf numFmtId="3" fontId="11" fillId="0" borderId="73" xfId="0" applyNumberFormat="1" applyFont="1" applyBorder="1" applyAlignment="1">
      <alignment vertical="center"/>
    </xf>
    <xf numFmtId="3" fontId="9" fillId="0" borderId="68" xfId="0" applyNumberFormat="1" applyFont="1" applyFill="1" applyBorder="1" applyAlignment="1">
      <alignment vertical="center"/>
    </xf>
    <xf numFmtId="0" fontId="77" fillId="0" borderId="74" xfId="0" applyFont="1" applyBorder="1" applyAlignment="1">
      <alignment vertical="center"/>
    </xf>
    <xf numFmtId="0" fontId="77" fillId="0" borderId="38" xfId="0" applyFont="1" applyBorder="1" applyAlignment="1">
      <alignment vertical="center"/>
    </xf>
    <xf numFmtId="0" fontId="77" fillId="0" borderId="38" xfId="0" applyFont="1" applyBorder="1" applyAlignment="1">
      <alignment horizontal="left" vertical="center"/>
    </xf>
    <xf numFmtId="0" fontId="77" fillId="0" borderId="49" xfId="0" applyFont="1" applyBorder="1" applyAlignment="1">
      <alignment vertical="center"/>
    </xf>
    <xf numFmtId="0" fontId="77" fillId="0" borderId="21" xfId="0" applyFont="1" applyBorder="1" applyAlignment="1">
      <alignment vertical="center" wrapText="1"/>
    </xf>
    <xf numFmtId="3" fontId="77" fillId="0" borderId="52" xfId="0" applyNumberFormat="1" applyFont="1" applyBorder="1" applyAlignment="1">
      <alignment horizontal="right" vertical="center"/>
    </xf>
    <xf numFmtId="3" fontId="76" fillId="33" borderId="30" xfId="0" applyNumberFormat="1" applyFont="1" applyFill="1" applyBorder="1" applyAlignment="1">
      <alignment horizontal="right" vertical="center"/>
    </xf>
    <xf numFmtId="3" fontId="76" fillId="33" borderId="46" xfId="0" applyNumberFormat="1" applyFont="1" applyFill="1" applyBorder="1" applyAlignment="1">
      <alignment horizontal="right" vertical="center"/>
    </xf>
    <xf numFmtId="3" fontId="77" fillId="0" borderId="51" xfId="0" applyNumberFormat="1" applyFont="1" applyBorder="1" applyAlignment="1">
      <alignment horizontal="right" vertical="center"/>
    </xf>
    <xf numFmtId="3" fontId="76" fillId="35" borderId="56" xfId="0" applyNumberFormat="1" applyFont="1" applyFill="1" applyBorder="1" applyAlignment="1">
      <alignment horizontal="right" vertical="center"/>
    </xf>
    <xf numFmtId="3" fontId="77" fillId="0" borderId="30" xfId="0" applyNumberFormat="1" applyFont="1" applyFill="1" applyBorder="1" applyAlignment="1">
      <alignment horizontal="right" vertical="center"/>
    </xf>
    <xf numFmtId="3" fontId="76" fillId="33" borderId="54" xfId="0" applyNumberFormat="1" applyFont="1" applyFill="1" applyBorder="1" applyAlignment="1">
      <alignment horizontal="right" vertical="center"/>
    </xf>
    <xf numFmtId="3" fontId="76" fillId="0" borderId="75" xfId="0" applyNumberFormat="1" applyFont="1" applyBorder="1" applyAlignment="1">
      <alignment horizontal="center" vertical="center"/>
    </xf>
    <xf numFmtId="3" fontId="77" fillId="0" borderId="65" xfId="0" applyNumberFormat="1" applyFont="1" applyBorder="1" applyAlignment="1">
      <alignment horizontal="right" vertical="center"/>
    </xf>
    <xf numFmtId="3" fontId="77" fillId="0" borderId="37" xfId="0" applyNumberFormat="1" applyFont="1" applyBorder="1" applyAlignment="1">
      <alignment horizontal="right" vertical="center"/>
    </xf>
    <xf numFmtId="3" fontId="76" fillId="33" borderId="37" xfId="0" applyNumberFormat="1" applyFont="1" applyFill="1" applyBorder="1" applyAlignment="1">
      <alignment horizontal="right" vertical="center"/>
    </xf>
    <xf numFmtId="3" fontId="77" fillId="0" borderId="48" xfId="0" applyNumberFormat="1" applyFont="1" applyBorder="1" applyAlignment="1">
      <alignment horizontal="right" vertical="center"/>
    </xf>
    <xf numFmtId="3" fontId="76" fillId="35" borderId="59" xfId="0" applyNumberFormat="1" applyFont="1" applyFill="1" applyBorder="1" applyAlignment="1">
      <alignment horizontal="right" vertical="center"/>
    </xf>
    <xf numFmtId="3" fontId="76" fillId="0" borderId="37" xfId="0" applyNumberFormat="1" applyFont="1" applyBorder="1" applyAlignment="1">
      <alignment horizontal="right" vertical="center"/>
    </xf>
    <xf numFmtId="3" fontId="76" fillId="0" borderId="48" xfId="0" applyNumberFormat="1" applyFont="1" applyBorder="1" applyAlignment="1">
      <alignment horizontal="right" vertical="center"/>
    </xf>
    <xf numFmtId="3" fontId="77" fillId="0" borderId="37" xfId="0" applyNumberFormat="1" applyFont="1" applyFill="1" applyBorder="1" applyAlignment="1">
      <alignment horizontal="right" vertical="center"/>
    </xf>
    <xf numFmtId="3" fontId="76" fillId="33" borderId="58" xfId="0" applyNumberFormat="1" applyFont="1" applyFill="1" applyBorder="1" applyAlignment="1">
      <alignment horizontal="right" vertical="center"/>
    </xf>
    <xf numFmtId="3" fontId="76" fillId="0" borderId="12" xfId="0" applyNumberFormat="1" applyFont="1" applyBorder="1" applyAlignment="1">
      <alignment horizontal="right" vertical="center"/>
    </xf>
    <xf numFmtId="0" fontId="78" fillId="0" borderId="76" xfId="0" applyFont="1" applyBorder="1" applyAlignment="1">
      <alignment horizontal="center" vertical="center"/>
    </xf>
    <xf numFmtId="3" fontId="76" fillId="33" borderId="46" xfId="0" applyNumberFormat="1" applyFont="1" applyFill="1" applyBorder="1" applyAlignment="1">
      <alignment horizontal="left" vertical="center"/>
    </xf>
    <xf numFmtId="3" fontId="76" fillId="33" borderId="30" xfId="0" applyNumberFormat="1" applyFont="1" applyFill="1" applyBorder="1" applyAlignment="1">
      <alignment horizontal="left" vertical="center"/>
    </xf>
    <xf numFmtId="3" fontId="77" fillId="0" borderId="74" xfId="0" applyNumberFormat="1" applyFont="1" applyBorder="1" applyAlignment="1">
      <alignment horizontal="right" vertical="center"/>
    </xf>
    <xf numFmtId="3" fontId="77" fillId="0" borderId="38" xfId="0" applyNumberFormat="1" applyFont="1" applyBorder="1" applyAlignment="1">
      <alignment horizontal="right" vertical="center"/>
    </xf>
    <xf numFmtId="3" fontId="76" fillId="33" borderId="38" xfId="0" applyNumberFormat="1" applyFont="1" applyFill="1" applyBorder="1" applyAlignment="1">
      <alignment horizontal="right" vertical="center"/>
    </xf>
    <xf numFmtId="3" fontId="77" fillId="0" borderId="49" xfId="0" applyNumberFormat="1" applyFont="1" applyBorder="1" applyAlignment="1">
      <alignment horizontal="right" vertical="center"/>
    </xf>
    <xf numFmtId="3" fontId="76" fillId="35" borderId="77" xfId="0" applyNumberFormat="1" applyFont="1" applyFill="1" applyBorder="1" applyAlignment="1">
      <alignment horizontal="right" vertical="center"/>
    </xf>
    <xf numFmtId="3" fontId="76" fillId="33" borderId="40" xfId="0" applyNumberFormat="1" applyFont="1" applyFill="1" applyBorder="1" applyAlignment="1">
      <alignment horizontal="right" vertical="center"/>
    </xf>
    <xf numFmtId="3" fontId="77" fillId="0" borderId="38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3" fontId="76" fillId="33" borderId="29" xfId="0" applyNumberFormat="1" applyFont="1" applyFill="1" applyBorder="1" applyAlignment="1">
      <alignment horizontal="center" vertical="center"/>
    </xf>
    <xf numFmtId="3" fontId="76" fillId="33" borderId="71" xfId="0" applyNumberFormat="1" applyFont="1" applyFill="1" applyBorder="1" applyAlignment="1">
      <alignment horizontal="right" vertical="center"/>
    </xf>
    <xf numFmtId="0" fontId="0" fillId="0" borderId="14" xfId="0" applyBorder="1" applyAlignment="1">
      <alignment vertical="center"/>
    </xf>
    <xf numFmtId="3" fontId="0" fillId="0" borderId="14" xfId="0" applyNumberFormat="1" applyBorder="1" applyAlignment="1">
      <alignment vertical="center"/>
    </xf>
    <xf numFmtId="3" fontId="77" fillId="0" borderId="47" xfId="0" applyNumberFormat="1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20" xfId="0" applyBorder="1" applyAlignment="1">
      <alignment/>
    </xf>
    <xf numFmtId="3" fontId="77" fillId="0" borderId="36" xfId="0" applyNumberFormat="1" applyFont="1" applyBorder="1" applyAlignment="1">
      <alignment horizontal="center" vertical="center"/>
    </xf>
    <xf numFmtId="0" fontId="0" fillId="0" borderId="21" xfId="0" applyBorder="1" applyAlignment="1">
      <alignment/>
    </xf>
    <xf numFmtId="3" fontId="76" fillId="33" borderId="36" xfId="0" applyNumberFormat="1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3" fontId="76" fillId="33" borderId="39" xfId="0" applyNumberFormat="1" applyFont="1" applyFill="1" applyBorder="1" applyAlignment="1">
      <alignment horizontal="center" vertical="center"/>
    </xf>
    <xf numFmtId="0" fontId="0" fillId="0" borderId="26" xfId="0" applyBorder="1" applyAlignment="1">
      <alignment/>
    </xf>
    <xf numFmtId="3" fontId="76" fillId="35" borderId="78" xfId="0" applyNumberFormat="1" applyFont="1" applyFill="1" applyBorder="1" applyAlignment="1">
      <alignment horizontal="center" vertical="center"/>
    </xf>
    <xf numFmtId="3" fontId="76" fillId="0" borderId="60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3" fontId="76" fillId="33" borderId="7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vertical="center"/>
    </xf>
    <xf numFmtId="0" fontId="0" fillId="33" borderId="21" xfId="0" applyFill="1" applyBorder="1" applyAlignment="1">
      <alignment/>
    </xf>
    <xf numFmtId="0" fontId="0" fillId="33" borderId="42" xfId="0" applyFill="1" applyBorder="1" applyAlignment="1">
      <alignment vertical="center"/>
    </xf>
    <xf numFmtId="0" fontId="0" fillId="33" borderId="26" xfId="0" applyFill="1" applyBorder="1" applyAlignment="1">
      <alignment/>
    </xf>
    <xf numFmtId="3" fontId="0" fillId="33" borderId="42" xfId="0" applyNumberFormat="1" applyFill="1" applyBorder="1" applyAlignment="1">
      <alignment vertical="center"/>
    </xf>
    <xf numFmtId="3" fontId="0" fillId="33" borderId="14" xfId="0" applyNumberFormat="1" applyFill="1" applyBorder="1" applyAlignment="1">
      <alignment vertical="center"/>
    </xf>
    <xf numFmtId="0" fontId="0" fillId="33" borderId="48" xfId="0" applyFill="1" applyBorder="1" applyAlignment="1">
      <alignment vertical="center"/>
    </xf>
    <xf numFmtId="0" fontId="0" fillId="33" borderId="49" xfId="0" applyFill="1" applyBorder="1" applyAlignment="1">
      <alignment/>
    </xf>
    <xf numFmtId="0" fontId="0" fillId="33" borderId="17" xfId="0" applyFill="1" applyBorder="1" applyAlignment="1">
      <alignment vertical="center"/>
    </xf>
    <xf numFmtId="0" fontId="0" fillId="33" borderId="27" xfId="0" applyFill="1" applyBorder="1" applyAlignment="1">
      <alignment/>
    </xf>
    <xf numFmtId="3" fontId="78" fillId="0" borderId="33" xfId="0" applyNumberFormat="1" applyFont="1" applyBorder="1" applyAlignment="1">
      <alignment horizontal="center" vertical="center" wrapText="1"/>
    </xf>
    <xf numFmtId="3" fontId="78" fillId="0" borderId="58" xfId="0" applyNumberFormat="1" applyFont="1" applyBorder="1" applyAlignment="1">
      <alignment horizontal="center" vertical="center" wrapText="1"/>
    </xf>
    <xf numFmtId="3" fontId="78" fillId="0" borderId="10" xfId="0" applyNumberFormat="1" applyFont="1" applyBorder="1" applyAlignment="1">
      <alignment horizontal="center" vertical="center" wrapText="1"/>
    </xf>
    <xf numFmtId="3" fontId="78" fillId="0" borderId="54" xfId="0" applyNumberFormat="1" applyFont="1" applyBorder="1" applyAlignment="1">
      <alignment horizontal="center" vertical="center" wrapText="1"/>
    </xf>
    <xf numFmtId="3" fontId="78" fillId="0" borderId="27" xfId="0" applyNumberFormat="1" applyFont="1" applyBorder="1" applyAlignment="1">
      <alignment horizontal="center" vertical="center" wrapText="1"/>
    </xf>
    <xf numFmtId="3" fontId="78" fillId="0" borderId="17" xfId="0" applyNumberFormat="1" applyFont="1" applyBorder="1" applyAlignment="1">
      <alignment horizontal="center" vertical="center" wrapText="1"/>
    </xf>
    <xf numFmtId="3" fontId="78" fillId="0" borderId="66" xfId="0" applyNumberFormat="1" applyFont="1" applyBorder="1" applyAlignment="1">
      <alignment horizontal="center" vertical="center" wrapText="1"/>
    </xf>
    <xf numFmtId="0" fontId="76" fillId="35" borderId="77" xfId="0" applyFont="1" applyFill="1" applyBorder="1" applyAlignment="1">
      <alignment horizontal="left" vertical="center"/>
    </xf>
    <xf numFmtId="0" fontId="0" fillId="35" borderId="19" xfId="0" applyFill="1" applyBorder="1" applyAlignment="1">
      <alignment vertical="center"/>
    </xf>
    <xf numFmtId="0" fontId="0" fillId="35" borderId="28" xfId="0" applyFill="1" applyBorder="1" applyAlignment="1">
      <alignment/>
    </xf>
    <xf numFmtId="0" fontId="29" fillId="0" borderId="78" xfId="0" applyFont="1" applyFill="1" applyBorder="1" applyAlignment="1">
      <alignment horizontal="center" vertical="center"/>
    </xf>
    <xf numFmtId="3" fontId="76" fillId="33" borderId="61" xfId="0" applyNumberFormat="1" applyFont="1" applyFill="1" applyBorder="1" applyAlignment="1">
      <alignment horizontal="right" vertical="center"/>
    </xf>
    <xf numFmtId="3" fontId="76" fillId="35" borderId="35" xfId="0" applyNumberFormat="1" applyFont="1" applyFill="1" applyBorder="1" applyAlignment="1">
      <alignment horizontal="right" vertical="center"/>
    </xf>
    <xf numFmtId="0" fontId="29" fillId="0" borderId="61" xfId="0" applyFont="1" applyBorder="1" applyAlignment="1">
      <alignment horizontal="center" vertical="center"/>
    </xf>
    <xf numFmtId="0" fontId="11" fillId="0" borderId="41" xfId="0" applyFont="1" applyFill="1" applyBorder="1" applyAlignment="1">
      <alignment vertical="center"/>
    </xf>
    <xf numFmtId="0" fontId="9" fillId="0" borderId="26" xfId="0" applyFont="1" applyFill="1" applyBorder="1" applyAlignment="1">
      <alignment horizontal="left" vertical="center"/>
    </xf>
    <xf numFmtId="3" fontId="9" fillId="0" borderId="46" xfId="0" applyNumberFormat="1" applyFont="1" applyFill="1" applyBorder="1" applyAlignment="1">
      <alignment vertical="center"/>
    </xf>
    <xf numFmtId="3" fontId="9" fillId="0" borderId="42" xfId="0" applyNumberFormat="1" applyFont="1" applyFill="1" applyBorder="1" applyAlignment="1">
      <alignment vertical="center"/>
    </xf>
    <xf numFmtId="3" fontId="11" fillId="0" borderId="42" xfId="0" applyNumberFormat="1" applyFont="1" applyFill="1" applyBorder="1" applyAlignment="1">
      <alignment vertical="center"/>
    </xf>
    <xf numFmtId="3" fontId="9" fillId="0" borderId="41" xfId="0" applyNumberFormat="1" applyFont="1" applyFill="1" applyBorder="1" applyAlignment="1">
      <alignment vertical="center"/>
    </xf>
    <xf numFmtId="3" fontId="11" fillId="0" borderId="42" xfId="0" applyNumberFormat="1" applyFont="1" applyBorder="1" applyAlignment="1">
      <alignment vertical="center"/>
    </xf>
    <xf numFmtId="3" fontId="9" fillId="0" borderId="26" xfId="0" applyNumberFormat="1" applyFont="1" applyFill="1" applyBorder="1" applyAlignment="1">
      <alignment vertical="center"/>
    </xf>
    <xf numFmtId="0" fontId="77" fillId="0" borderId="33" xfId="0" applyFont="1" applyBorder="1" applyAlignment="1">
      <alignment horizontal="center" vertical="center"/>
    </xf>
    <xf numFmtId="0" fontId="77" fillId="0" borderId="76" xfId="0" applyFont="1" applyBorder="1" applyAlignment="1">
      <alignment vertical="center"/>
    </xf>
    <xf numFmtId="3" fontId="77" fillId="0" borderId="54" xfId="0" applyNumberFormat="1" applyFont="1" applyBorder="1" applyAlignment="1">
      <alignment horizontal="right" vertical="center"/>
    </xf>
    <xf numFmtId="3" fontId="77" fillId="0" borderId="17" xfId="0" applyNumberFormat="1" applyFont="1" applyBorder="1" applyAlignment="1">
      <alignment horizontal="right" vertical="center"/>
    </xf>
    <xf numFmtId="3" fontId="77" fillId="0" borderId="58" xfId="0" applyNumberFormat="1" applyFont="1" applyBorder="1" applyAlignment="1">
      <alignment horizontal="right" vertical="center"/>
    </xf>
    <xf numFmtId="3" fontId="77" fillId="0" borderId="10" xfId="0" applyNumberFormat="1" applyFont="1" applyBorder="1" applyAlignment="1">
      <alignment horizontal="right" vertical="center"/>
    </xf>
    <xf numFmtId="3" fontId="77" fillId="0" borderId="76" xfId="0" applyNumberFormat="1" applyFont="1" applyBorder="1" applyAlignment="1">
      <alignment horizontal="right" vertical="center"/>
    </xf>
    <xf numFmtId="3" fontId="77" fillId="0" borderId="71" xfId="0" applyNumberFormat="1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27" xfId="0" applyBorder="1" applyAlignment="1">
      <alignment/>
    </xf>
    <xf numFmtId="0" fontId="29" fillId="0" borderId="33" xfId="0" applyFont="1" applyBorder="1" applyAlignment="1">
      <alignment horizontal="center" vertical="center"/>
    </xf>
    <xf numFmtId="0" fontId="18" fillId="33" borderId="29" xfId="0" applyFont="1" applyFill="1" applyBorder="1" applyAlignment="1">
      <alignment horizontal="left" vertical="center"/>
    </xf>
    <xf numFmtId="0" fontId="11" fillId="0" borderId="73" xfId="0" applyFont="1" applyFill="1" applyBorder="1" applyAlignment="1">
      <alignment horizontal="center" vertical="center"/>
    </xf>
    <xf numFmtId="0" fontId="13" fillId="0" borderId="16" xfId="0" applyFont="1" applyBorder="1" applyAlignment="1">
      <alignment/>
    </xf>
    <xf numFmtId="0" fontId="77" fillId="0" borderId="31" xfId="0" applyFont="1" applyBorder="1" applyAlignment="1">
      <alignment horizontal="center" vertical="center"/>
    </xf>
    <xf numFmtId="0" fontId="77" fillId="0" borderId="31" xfId="0" applyFont="1" applyBorder="1" applyAlignment="1">
      <alignment horizontal="right" vertical="center"/>
    </xf>
    <xf numFmtId="0" fontId="29" fillId="0" borderId="72" xfId="0" applyFont="1" applyFill="1" applyBorder="1" applyAlignment="1">
      <alignment horizontal="center" vertical="center"/>
    </xf>
    <xf numFmtId="0" fontId="9" fillId="33" borderId="37" xfId="0" applyFont="1" applyFill="1" applyBorder="1" applyAlignment="1">
      <alignment horizontal="center"/>
    </xf>
    <xf numFmtId="0" fontId="9" fillId="33" borderId="30" xfId="0" applyFont="1" applyFill="1" applyBorder="1" applyAlignment="1">
      <alignment/>
    </xf>
    <xf numFmtId="0" fontId="9" fillId="33" borderId="14" xfId="0" applyFont="1" applyFill="1" applyBorder="1" applyAlignment="1">
      <alignment/>
    </xf>
    <xf numFmtId="0" fontId="9" fillId="33" borderId="14" xfId="0" applyFont="1" applyFill="1" applyBorder="1" applyAlignment="1">
      <alignment horizontal="center"/>
    </xf>
    <xf numFmtId="0" fontId="11" fillId="34" borderId="30" xfId="0" applyFont="1" applyFill="1" applyBorder="1" applyAlignment="1">
      <alignment vertical="center"/>
    </xf>
    <xf numFmtId="0" fontId="11" fillId="0" borderId="0" xfId="0" applyFont="1" applyAlignment="1">
      <alignment horizontal="right"/>
    </xf>
    <xf numFmtId="0" fontId="31" fillId="0" borderId="0" xfId="0" applyFont="1" applyAlignment="1">
      <alignment horizontal="center" vertical="center"/>
    </xf>
    <xf numFmtId="0" fontId="11" fillId="0" borderId="14" xfId="0" applyFont="1" applyBorder="1" applyAlignment="1">
      <alignment/>
    </xf>
    <xf numFmtId="3" fontId="11" fillId="0" borderId="14" xfId="0" applyNumberFormat="1" applyFont="1" applyBorder="1" applyAlignment="1">
      <alignment/>
    </xf>
    <xf numFmtId="3" fontId="9" fillId="0" borderId="14" xfId="0" applyNumberFormat="1" applyFont="1" applyBorder="1" applyAlignment="1">
      <alignment vertical="center"/>
    </xf>
    <xf numFmtId="0" fontId="77" fillId="0" borderId="0" xfId="0" applyFont="1" applyAlignment="1">
      <alignment/>
    </xf>
    <xf numFmtId="3" fontId="11" fillId="0" borderId="21" xfId="0" applyNumberFormat="1" applyFont="1" applyBorder="1" applyAlignment="1">
      <alignment horizontal="right"/>
    </xf>
    <xf numFmtId="3" fontId="11" fillId="0" borderId="16" xfId="0" applyNumberFormat="1" applyFont="1" applyBorder="1" applyAlignment="1">
      <alignment horizontal="right"/>
    </xf>
    <xf numFmtId="0" fontId="9" fillId="0" borderId="13" xfId="0" applyFont="1" applyBorder="1" applyAlignment="1">
      <alignment horizontal="right"/>
    </xf>
    <xf numFmtId="3" fontId="77" fillId="0" borderId="0" xfId="0" applyNumberFormat="1" applyFont="1" applyAlignment="1">
      <alignment/>
    </xf>
    <xf numFmtId="3" fontId="9" fillId="0" borderId="16" xfId="0" applyNumberFormat="1" applyFont="1" applyBorder="1" applyAlignment="1">
      <alignment horizontal="right"/>
    </xf>
    <xf numFmtId="0" fontId="9" fillId="0" borderId="13" xfId="0" applyFont="1" applyBorder="1" applyAlignment="1">
      <alignment horizontal="left"/>
    </xf>
    <xf numFmtId="0" fontId="9" fillId="0" borderId="13" xfId="0" applyFont="1" applyBorder="1" applyAlignment="1">
      <alignment horizontal="left" wrapText="1"/>
    </xf>
    <xf numFmtId="0" fontId="76" fillId="0" borderId="0" xfId="0" applyFont="1" applyAlignment="1">
      <alignment/>
    </xf>
    <xf numFmtId="3" fontId="11" fillId="0" borderId="20" xfId="0" applyNumberFormat="1" applyFont="1" applyBorder="1" applyAlignment="1">
      <alignment horizontal="right"/>
    </xf>
    <xf numFmtId="3" fontId="11" fillId="0" borderId="12" xfId="0" applyNumberFormat="1" applyFont="1" applyBorder="1" applyAlignment="1">
      <alignment horizontal="right"/>
    </xf>
    <xf numFmtId="3" fontId="11" fillId="0" borderId="79" xfId="0" applyNumberFormat="1" applyFont="1" applyBorder="1" applyAlignment="1">
      <alignment horizontal="right"/>
    </xf>
    <xf numFmtId="0" fontId="11" fillId="0" borderId="11" xfId="0" applyFont="1" applyBorder="1" applyAlignment="1">
      <alignment horizontal="left"/>
    </xf>
    <xf numFmtId="3" fontId="11" fillId="0" borderId="22" xfId="0" applyNumberFormat="1" applyFont="1" applyBorder="1" applyAlignment="1">
      <alignment horizontal="right"/>
    </xf>
    <xf numFmtId="0" fontId="11" fillId="0" borderId="15" xfId="0" applyFont="1" applyBorder="1" applyAlignment="1">
      <alignment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3" fontId="33" fillId="0" borderId="14" xfId="0" applyNumberFormat="1" applyFont="1" applyBorder="1" applyAlignment="1">
      <alignment horizontal="right"/>
    </xf>
    <xf numFmtId="0" fontId="4" fillId="0" borderId="14" xfId="0" applyFont="1" applyBorder="1" applyAlignment="1">
      <alignment horizontal="right" wrapText="1"/>
    </xf>
    <xf numFmtId="0" fontId="4" fillId="0" borderId="14" xfId="0" applyFont="1" applyBorder="1" applyAlignment="1">
      <alignment horizontal="right"/>
    </xf>
    <xf numFmtId="3" fontId="12" fillId="0" borderId="14" xfId="0" applyNumberFormat="1" applyFont="1" applyBorder="1" applyAlignment="1">
      <alignment horizontal="right"/>
    </xf>
    <xf numFmtId="0" fontId="0" fillId="0" borderId="0" xfId="58">
      <alignment/>
      <protection/>
    </xf>
    <xf numFmtId="0" fontId="77" fillId="0" borderId="0" xfId="58" applyFont="1">
      <alignment/>
      <protection/>
    </xf>
    <xf numFmtId="0" fontId="9" fillId="0" borderId="0" xfId="58" applyFont="1">
      <alignment/>
      <protection/>
    </xf>
    <xf numFmtId="3" fontId="19" fillId="0" borderId="0" xfId="58" applyNumberFormat="1" applyFont="1" applyAlignment="1">
      <alignment horizontal="right"/>
      <protection/>
    </xf>
    <xf numFmtId="0" fontId="31" fillId="0" borderId="0" xfId="58" applyFont="1" applyAlignment="1">
      <alignment horizontal="center" vertical="center"/>
      <protection/>
    </xf>
    <xf numFmtId="3" fontId="31" fillId="0" borderId="0" xfId="58" applyNumberFormat="1" applyFont="1" applyAlignment="1">
      <alignment horizontal="center" vertical="center"/>
      <protection/>
    </xf>
    <xf numFmtId="3" fontId="9" fillId="0" borderId="0" xfId="58" applyNumberFormat="1" applyFont="1" applyAlignment="1">
      <alignment horizontal="right"/>
      <protection/>
    </xf>
    <xf numFmtId="3" fontId="11" fillId="0" borderId="14" xfId="58" applyNumberFormat="1" applyFont="1" applyBorder="1" applyAlignment="1">
      <alignment horizontal="center" vertical="center"/>
      <protection/>
    </xf>
    <xf numFmtId="0" fontId="76" fillId="0" borderId="14" xfId="58" applyFont="1" applyBorder="1">
      <alignment/>
      <protection/>
    </xf>
    <xf numFmtId="0" fontId="11" fillId="0" borderId="14" xfId="58" applyFont="1" applyBorder="1">
      <alignment/>
      <protection/>
    </xf>
    <xf numFmtId="3" fontId="11" fillId="0" borderId="14" xfId="58" applyNumberFormat="1" applyFont="1" applyBorder="1">
      <alignment/>
      <protection/>
    </xf>
    <xf numFmtId="0" fontId="77" fillId="0" borderId="14" xfId="58" applyFont="1" applyBorder="1">
      <alignment/>
      <protection/>
    </xf>
    <xf numFmtId="0" fontId="9" fillId="0" borderId="14" xfId="58" applyFont="1" applyBorder="1">
      <alignment/>
      <protection/>
    </xf>
    <xf numFmtId="3" fontId="9" fillId="0" borderId="14" xfId="58" applyNumberFormat="1" applyFont="1" applyBorder="1">
      <alignment/>
      <protection/>
    </xf>
    <xf numFmtId="3" fontId="77" fillId="0" borderId="14" xfId="58" applyNumberFormat="1" applyFont="1" applyBorder="1">
      <alignment/>
      <protection/>
    </xf>
    <xf numFmtId="3" fontId="76" fillId="0" borderId="14" xfId="58" applyNumberFormat="1" applyFont="1" applyBorder="1">
      <alignment/>
      <protection/>
    </xf>
    <xf numFmtId="0" fontId="10" fillId="0" borderId="0" xfId="58" applyFont="1">
      <alignment/>
      <protection/>
    </xf>
    <xf numFmtId="3" fontId="0" fillId="0" borderId="0" xfId="58" applyNumberFormat="1">
      <alignment/>
      <protection/>
    </xf>
    <xf numFmtId="3" fontId="9" fillId="0" borderId="0" xfId="58" applyNumberFormat="1" applyFont="1">
      <alignment/>
      <protection/>
    </xf>
    <xf numFmtId="0" fontId="20" fillId="0" borderId="0" xfId="59" applyFont="1">
      <alignment/>
      <protection/>
    </xf>
    <xf numFmtId="0" fontId="34" fillId="0" borderId="0" xfId="59" applyFont="1" applyAlignment="1">
      <alignment horizontal="right"/>
      <protection/>
    </xf>
    <xf numFmtId="0" fontId="18" fillId="0" borderId="0" xfId="59" applyFont="1" applyAlignment="1">
      <alignment/>
      <protection/>
    </xf>
    <xf numFmtId="0" fontId="20" fillId="0" borderId="0" xfId="59" applyFont="1" applyAlignment="1">
      <alignment/>
      <protection/>
    </xf>
    <xf numFmtId="0" fontId="36" fillId="0" borderId="80" xfId="59" applyFont="1" applyBorder="1" applyAlignment="1">
      <alignment horizontal="center" vertical="center"/>
      <protection/>
    </xf>
    <xf numFmtId="0" fontId="36" fillId="0" borderId="81" xfId="59" applyFont="1" applyBorder="1" applyAlignment="1">
      <alignment horizontal="center" vertical="center" wrapText="1"/>
      <protection/>
    </xf>
    <xf numFmtId="0" fontId="36" fillId="0" borderId="82" xfId="59" applyFont="1" applyBorder="1" applyAlignment="1">
      <alignment horizontal="center" vertical="center" wrapText="1"/>
      <protection/>
    </xf>
    <xf numFmtId="0" fontId="20" fillId="0" borderId="83" xfId="59" applyFont="1" applyBorder="1">
      <alignment/>
      <protection/>
    </xf>
    <xf numFmtId="3" fontId="20" fillId="0" borderId="14" xfId="42" applyNumberFormat="1" applyFont="1" applyBorder="1" applyAlignment="1">
      <alignment/>
    </xf>
    <xf numFmtId="10" fontId="20" fillId="0" borderId="84" xfId="67" applyNumberFormat="1" applyFont="1" applyBorder="1" applyAlignment="1">
      <alignment horizontal="center"/>
    </xf>
    <xf numFmtId="0" fontId="18" fillId="0" borderId="85" xfId="59" applyFont="1" applyBorder="1">
      <alignment/>
      <protection/>
    </xf>
    <xf numFmtId="3" fontId="18" fillId="0" borderId="17" xfId="42" applyNumberFormat="1" applyFont="1" applyBorder="1" applyAlignment="1">
      <alignment/>
    </xf>
    <xf numFmtId="10" fontId="18" fillId="0" borderId="86" xfId="67" applyNumberFormat="1" applyFont="1" applyBorder="1" applyAlignment="1">
      <alignment horizontal="center"/>
    </xf>
    <xf numFmtId="0" fontId="18" fillId="0" borderId="0" xfId="59" applyFont="1">
      <alignment/>
      <protection/>
    </xf>
    <xf numFmtId="0" fontId="20" fillId="0" borderId="87" xfId="59" applyFont="1" applyBorder="1">
      <alignment/>
      <protection/>
    </xf>
    <xf numFmtId="3" fontId="20" fillId="0" borderId="24" xfId="42" applyNumberFormat="1" applyFont="1" applyBorder="1" applyAlignment="1">
      <alignment/>
    </xf>
    <xf numFmtId="10" fontId="20" fillId="0" borderId="88" xfId="67" applyNumberFormat="1" applyFont="1" applyBorder="1" applyAlignment="1">
      <alignment horizontal="center"/>
    </xf>
    <xf numFmtId="0" fontId="20" fillId="0" borderId="89" xfId="59" applyFont="1" applyBorder="1">
      <alignment/>
      <protection/>
    </xf>
    <xf numFmtId="3" fontId="20" fillId="0" borderId="16" xfId="42" applyNumberFormat="1" applyFont="1" applyBorder="1" applyAlignment="1">
      <alignment/>
    </xf>
    <xf numFmtId="10" fontId="20" fillId="0" borderId="90" xfId="67" applyNumberFormat="1" applyFont="1" applyBorder="1" applyAlignment="1">
      <alignment horizontal="center"/>
    </xf>
    <xf numFmtId="0" fontId="18" fillId="0" borderId="91" xfId="59" applyFont="1" applyBorder="1">
      <alignment/>
      <protection/>
    </xf>
    <xf numFmtId="3" fontId="18" fillId="0" borderId="92" xfId="42" applyNumberFormat="1" applyFont="1" applyBorder="1" applyAlignment="1">
      <alignment/>
    </xf>
    <xf numFmtId="10" fontId="18" fillId="0" borderId="93" xfId="67" applyNumberFormat="1" applyFont="1" applyBorder="1" applyAlignment="1">
      <alignment horizontal="center"/>
    </xf>
    <xf numFmtId="3" fontId="10" fillId="0" borderId="14" xfId="58" applyNumberFormat="1" applyFont="1" applyBorder="1">
      <alignment/>
      <protection/>
    </xf>
    <xf numFmtId="0" fontId="35" fillId="0" borderId="0" xfId="59" applyFont="1" applyAlignment="1">
      <alignment horizontal="center" wrapText="1"/>
      <protection/>
    </xf>
    <xf numFmtId="0" fontId="9" fillId="0" borderId="0" xfId="59" applyFont="1" applyAlignment="1">
      <alignment horizontal="right"/>
      <protection/>
    </xf>
    <xf numFmtId="0" fontId="28" fillId="0" borderId="0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5" fillId="0" borderId="29" xfId="0" applyFont="1" applyBorder="1" applyAlignment="1">
      <alignment horizontal="left"/>
    </xf>
    <xf numFmtId="0" fontId="5" fillId="0" borderId="30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3" fontId="9" fillId="0" borderId="65" xfId="0" applyNumberFormat="1" applyFont="1" applyBorder="1" applyAlignment="1">
      <alignment horizontal="right"/>
    </xf>
    <xf numFmtId="0" fontId="5" fillId="0" borderId="14" xfId="0" applyFont="1" applyBorder="1" applyAlignment="1">
      <alignment horizontal="left"/>
    </xf>
    <xf numFmtId="0" fontId="5" fillId="33" borderId="42" xfId="0" applyFont="1" applyFill="1" applyBorder="1" applyAlignment="1">
      <alignment horizontal="left"/>
    </xf>
    <xf numFmtId="0" fontId="4" fillId="0" borderId="29" xfId="0" applyFont="1" applyBorder="1" applyAlignment="1">
      <alignment horizontal="left"/>
    </xf>
    <xf numFmtId="0" fontId="4" fillId="0" borderId="30" xfId="0" applyFont="1" applyBorder="1" applyAlignment="1">
      <alignment horizontal="left"/>
    </xf>
    <xf numFmtId="0" fontId="5" fillId="33" borderId="29" xfId="0" applyFont="1" applyFill="1" applyBorder="1" applyAlignment="1">
      <alignment horizontal="left"/>
    </xf>
    <xf numFmtId="0" fontId="5" fillId="33" borderId="30" xfId="0" applyFont="1" applyFill="1" applyBorder="1" applyAlignment="1">
      <alignment horizontal="left"/>
    </xf>
    <xf numFmtId="0" fontId="5" fillId="0" borderId="79" xfId="0" applyFont="1" applyBorder="1" applyAlignment="1">
      <alignment horizontal="center" vertical="top"/>
    </xf>
    <xf numFmtId="0" fontId="5" fillId="0" borderId="73" xfId="0" applyFont="1" applyBorder="1" applyAlignment="1">
      <alignment horizontal="center" vertical="top"/>
    </xf>
    <xf numFmtId="0" fontId="5" fillId="0" borderId="24" xfId="0" applyFont="1" applyBorder="1" applyAlignment="1">
      <alignment horizontal="center" vertical="top"/>
    </xf>
    <xf numFmtId="0" fontId="5" fillId="0" borderId="16" xfId="0" applyFont="1" applyBorder="1" applyAlignment="1">
      <alignment horizontal="center" vertical="top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vertical="top"/>
    </xf>
    <xf numFmtId="0" fontId="5" fillId="33" borderId="37" xfId="0" applyFont="1" applyFill="1" applyBorder="1" applyAlignment="1">
      <alignment horizontal="left"/>
    </xf>
    <xf numFmtId="0" fontId="5" fillId="33" borderId="43" xfId="0" applyFont="1" applyFill="1" applyBorder="1" applyAlignment="1">
      <alignment horizontal="left"/>
    </xf>
    <xf numFmtId="0" fontId="5" fillId="33" borderId="48" xfId="0" applyFont="1" applyFill="1" applyBorder="1" applyAlignment="1">
      <alignment horizontal="left"/>
    </xf>
    <xf numFmtId="0" fontId="5" fillId="33" borderId="51" xfId="0" applyFont="1" applyFill="1" applyBorder="1" applyAlignment="1">
      <alignment horizontal="left"/>
    </xf>
    <xf numFmtId="0" fontId="8" fillId="0" borderId="0" xfId="0" applyFont="1" applyAlignment="1">
      <alignment horizontal="center"/>
    </xf>
    <xf numFmtId="0" fontId="7" fillId="0" borderId="0" xfId="0" applyFont="1" applyBorder="1" applyAlignment="1">
      <alignment horizontal="right"/>
    </xf>
    <xf numFmtId="0" fontId="16" fillId="0" borderId="71" xfId="0" applyFont="1" applyBorder="1" applyAlignment="1">
      <alignment horizontal="center" vertical="center"/>
    </xf>
    <xf numFmtId="0" fontId="16" fillId="0" borderId="58" xfId="0" applyFont="1" applyBorder="1" applyAlignment="1">
      <alignment horizontal="center" vertical="center"/>
    </xf>
    <xf numFmtId="0" fontId="16" fillId="0" borderId="76" xfId="0" applyFont="1" applyBorder="1" applyAlignment="1">
      <alignment horizontal="center" vertical="center"/>
    </xf>
    <xf numFmtId="0" fontId="16" fillId="0" borderId="94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62" xfId="0" applyFont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15" fillId="0" borderId="0" xfId="0" applyFont="1" applyAlignment="1">
      <alignment horizontal="right"/>
    </xf>
    <xf numFmtId="3" fontId="5" fillId="0" borderId="45" xfId="0" applyNumberFormat="1" applyFont="1" applyFill="1" applyBorder="1" applyAlignment="1">
      <alignment horizontal="center" vertical="center" wrapText="1"/>
    </xf>
    <xf numFmtId="3" fontId="5" fillId="0" borderId="44" xfId="0" applyNumberFormat="1" applyFont="1" applyFill="1" applyBorder="1" applyAlignment="1">
      <alignment horizontal="center" vertical="center" wrapText="1"/>
    </xf>
    <xf numFmtId="3" fontId="5" fillId="0" borderId="46" xfId="0" applyNumberFormat="1" applyFont="1" applyFill="1" applyBorder="1" applyAlignment="1">
      <alignment horizontal="center" vertical="center" wrapText="1"/>
    </xf>
    <xf numFmtId="3" fontId="5" fillId="0" borderId="40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right"/>
    </xf>
    <xf numFmtId="0" fontId="11" fillId="0" borderId="47" xfId="0" applyFont="1" applyFill="1" applyBorder="1" applyAlignment="1">
      <alignment horizontal="center" vertical="center"/>
    </xf>
    <xf numFmtId="0" fontId="11" fillId="0" borderId="48" xfId="0" applyFont="1" applyFill="1" applyBorder="1" applyAlignment="1">
      <alignment horizontal="center" vertical="center"/>
    </xf>
    <xf numFmtId="0" fontId="11" fillId="0" borderId="49" xfId="0" applyFont="1" applyFill="1" applyBorder="1" applyAlignment="1">
      <alignment horizontal="center" vertical="center"/>
    </xf>
    <xf numFmtId="3" fontId="5" fillId="0" borderId="39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27" xfId="0" applyFont="1" applyFill="1" applyBorder="1" applyAlignment="1">
      <alignment horizontal="left" vertical="center" wrapText="1"/>
    </xf>
    <xf numFmtId="0" fontId="11" fillId="0" borderId="41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/>
    </xf>
    <xf numFmtId="3" fontId="11" fillId="0" borderId="95" xfId="0" applyNumberFormat="1" applyFont="1" applyBorder="1" applyAlignment="1">
      <alignment horizontal="center" vertical="center"/>
    </xf>
    <xf numFmtId="3" fontId="11" fillId="0" borderId="75" xfId="0" applyNumberFormat="1" applyFont="1" applyBorder="1" applyAlignment="1">
      <alignment horizontal="center" vertical="center"/>
    </xf>
    <xf numFmtId="3" fontId="11" fillId="0" borderId="96" xfId="0" applyNumberFormat="1" applyFont="1" applyBorder="1" applyAlignment="1">
      <alignment horizontal="center" vertical="center"/>
    </xf>
    <xf numFmtId="0" fontId="29" fillId="0" borderId="97" xfId="0" applyFont="1" applyBorder="1" applyAlignment="1">
      <alignment horizontal="center" vertical="center"/>
    </xf>
    <xf numFmtId="0" fontId="29" fillId="0" borderId="61" xfId="0" applyFont="1" applyBorder="1" applyAlignment="1">
      <alignment horizontal="center" vertical="center"/>
    </xf>
    <xf numFmtId="0" fontId="11" fillId="33" borderId="71" xfId="0" applyFont="1" applyFill="1" applyBorder="1" applyAlignment="1">
      <alignment horizontal="center" vertical="center"/>
    </xf>
    <xf numFmtId="0" fontId="11" fillId="33" borderId="76" xfId="0" applyFont="1" applyFill="1" applyBorder="1" applyAlignment="1">
      <alignment horizontal="center" vertical="center"/>
    </xf>
    <xf numFmtId="0" fontId="11" fillId="33" borderId="71" xfId="0" applyFont="1" applyFill="1" applyBorder="1" applyAlignment="1">
      <alignment horizontal="left" vertical="center"/>
    </xf>
    <xf numFmtId="0" fontId="11" fillId="33" borderId="58" xfId="0" applyFont="1" applyFill="1" applyBorder="1" applyAlignment="1">
      <alignment horizontal="left" vertical="center"/>
    </xf>
    <xf numFmtId="0" fontId="11" fillId="33" borderId="76" xfId="0" applyFont="1" applyFill="1" applyBorder="1" applyAlignment="1">
      <alignment horizontal="left" vertical="center"/>
    </xf>
    <xf numFmtId="3" fontId="78" fillId="0" borderId="45" xfId="0" applyNumberFormat="1" applyFont="1" applyBorder="1" applyAlignment="1">
      <alignment horizontal="center" vertical="center" wrapText="1"/>
    </xf>
    <xf numFmtId="3" fontId="78" fillId="0" borderId="44" xfId="0" applyNumberFormat="1" applyFont="1" applyBorder="1" applyAlignment="1">
      <alignment horizontal="center" vertical="center" wrapText="1"/>
    </xf>
    <xf numFmtId="3" fontId="78" fillId="0" borderId="40" xfId="0" applyNumberFormat="1" applyFont="1" applyBorder="1" applyAlignment="1">
      <alignment horizontal="center" vertical="center" wrapText="1"/>
    </xf>
    <xf numFmtId="0" fontId="29" fillId="0" borderId="98" xfId="0" applyFont="1" applyBorder="1" applyAlignment="1">
      <alignment horizontal="center" vertical="center"/>
    </xf>
    <xf numFmtId="0" fontId="77" fillId="0" borderId="31" xfId="0" applyFont="1" applyBorder="1" applyAlignment="1">
      <alignment horizontal="center" vertical="center"/>
    </xf>
    <xf numFmtId="0" fontId="77" fillId="0" borderId="31" xfId="0" applyFont="1" applyBorder="1" applyAlignment="1">
      <alignment horizontal="right" vertical="center"/>
    </xf>
    <xf numFmtId="3" fontId="78" fillId="0" borderId="46" xfId="0" applyNumberFormat="1" applyFont="1" applyBorder="1" applyAlignment="1">
      <alignment horizontal="center" vertical="center" wrapText="1"/>
    </xf>
    <xf numFmtId="3" fontId="78" fillId="0" borderId="39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right" vertical="center"/>
    </xf>
    <xf numFmtId="0" fontId="79" fillId="0" borderId="0" xfId="0" applyFont="1" applyAlignment="1">
      <alignment horizontal="center" vertical="center"/>
    </xf>
    <xf numFmtId="0" fontId="5" fillId="0" borderId="97" xfId="0" applyFont="1" applyBorder="1" applyAlignment="1">
      <alignment horizontal="center" vertical="center"/>
    </xf>
    <xf numFmtId="0" fontId="5" fillId="0" borderId="98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78" fillId="0" borderId="97" xfId="0" applyFont="1" applyBorder="1" applyAlignment="1">
      <alignment horizontal="center" vertical="center"/>
    </xf>
    <xf numFmtId="0" fontId="78" fillId="0" borderId="98" xfId="0" applyFont="1" applyBorder="1" applyAlignment="1">
      <alignment horizontal="center" vertical="center"/>
    </xf>
    <xf numFmtId="0" fontId="78" fillId="0" borderId="61" xfId="0" applyFont="1" applyBorder="1" applyAlignment="1">
      <alignment horizontal="center" vertical="center"/>
    </xf>
    <xf numFmtId="0" fontId="78" fillId="0" borderId="96" xfId="0" applyFont="1" applyBorder="1" applyAlignment="1">
      <alignment horizontal="center" vertical="center"/>
    </xf>
    <xf numFmtId="0" fontId="78" fillId="0" borderId="77" xfId="0" applyFont="1" applyBorder="1" applyAlignment="1">
      <alignment horizontal="center" vertical="center"/>
    </xf>
    <xf numFmtId="3" fontId="76" fillId="0" borderId="47" xfId="0" applyNumberFormat="1" applyFont="1" applyBorder="1" applyAlignment="1">
      <alignment horizontal="center" vertical="center"/>
    </xf>
    <xf numFmtId="3" fontId="76" fillId="0" borderId="48" xfId="0" applyNumberFormat="1" applyFont="1" applyBorder="1" applyAlignment="1">
      <alignment horizontal="center" vertical="center"/>
    </xf>
    <xf numFmtId="3" fontId="76" fillId="0" borderId="49" xfId="0" applyNumberFormat="1" applyFont="1" applyBorder="1" applyAlignment="1">
      <alignment horizontal="center" vertical="center"/>
    </xf>
    <xf numFmtId="3" fontId="78" fillId="33" borderId="95" xfId="0" applyNumberFormat="1" applyFont="1" applyFill="1" applyBorder="1" applyAlignment="1">
      <alignment horizontal="center" vertical="center" wrapText="1"/>
    </xf>
    <xf numFmtId="3" fontId="78" fillId="33" borderId="75" xfId="0" applyNumberFormat="1" applyFont="1" applyFill="1" applyBorder="1" applyAlignment="1">
      <alignment horizontal="center" vertical="center" wrapText="1"/>
    </xf>
    <xf numFmtId="3" fontId="78" fillId="33" borderId="96" xfId="0" applyNumberFormat="1" applyFont="1" applyFill="1" applyBorder="1" applyAlignment="1">
      <alignment horizontal="center" vertical="center" wrapText="1"/>
    </xf>
    <xf numFmtId="3" fontId="78" fillId="33" borderId="78" xfId="0" applyNumberFormat="1" applyFont="1" applyFill="1" applyBorder="1" applyAlignment="1">
      <alignment horizontal="center" vertical="center" wrapText="1"/>
    </xf>
    <xf numFmtId="3" fontId="78" fillId="33" borderId="59" xfId="0" applyNumberFormat="1" applyFont="1" applyFill="1" applyBorder="1" applyAlignment="1">
      <alignment horizontal="center" vertical="center" wrapText="1"/>
    </xf>
    <xf numFmtId="3" fontId="78" fillId="33" borderId="77" xfId="0" applyNumberFormat="1" applyFont="1" applyFill="1" applyBorder="1" applyAlignment="1">
      <alignment horizontal="center" vertical="center" wrapText="1"/>
    </xf>
    <xf numFmtId="3" fontId="78" fillId="0" borderId="95" xfId="0" applyNumberFormat="1" applyFont="1" applyBorder="1" applyAlignment="1">
      <alignment horizontal="center" vertical="center"/>
    </xf>
    <xf numFmtId="3" fontId="78" fillId="0" borderId="75" xfId="0" applyNumberFormat="1" applyFont="1" applyBorder="1" applyAlignment="1">
      <alignment horizontal="center" vertical="center"/>
    </xf>
    <xf numFmtId="3" fontId="78" fillId="0" borderId="96" xfId="0" applyNumberFormat="1" applyFont="1" applyBorder="1" applyAlignment="1">
      <alignment horizontal="center" vertical="center"/>
    </xf>
    <xf numFmtId="3" fontId="78" fillId="0" borderId="78" xfId="0" applyNumberFormat="1" applyFont="1" applyBorder="1" applyAlignment="1">
      <alignment horizontal="center" vertical="center"/>
    </xf>
    <xf numFmtId="3" fontId="78" fillId="0" borderId="59" xfId="0" applyNumberFormat="1" applyFont="1" applyBorder="1" applyAlignment="1">
      <alignment horizontal="center" vertical="center"/>
    </xf>
    <xf numFmtId="3" fontId="78" fillId="0" borderId="77" xfId="0" applyNumberFormat="1" applyFont="1" applyBorder="1" applyAlignment="1">
      <alignment horizontal="center" vertical="center"/>
    </xf>
    <xf numFmtId="3" fontId="5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/>
    </xf>
    <xf numFmtId="0" fontId="18" fillId="0" borderId="0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right" vertical="top"/>
    </xf>
    <xf numFmtId="0" fontId="28" fillId="0" borderId="0" xfId="0" applyFont="1" applyFill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/>
    </xf>
    <xf numFmtId="0" fontId="11" fillId="0" borderId="73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28" fillId="0" borderId="0" xfId="0" applyFont="1" applyAlignment="1">
      <alignment horizontal="center" vertical="center"/>
    </xf>
    <xf numFmtId="0" fontId="80" fillId="0" borderId="0" xfId="0" applyFont="1" applyAlignment="1">
      <alignment horizontal="right"/>
    </xf>
    <xf numFmtId="0" fontId="80" fillId="0" borderId="0" xfId="0" applyFont="1" applyAlignment="1">
      <alignment/>
    </xf>
    <xf numFmtId="0" fontId="11" fillId="0" borderId="0" xfId="0" applyFont="1" applyAlignment="1">
      <alignment horizontal="right" shrinkToFit="1"/>
    </xf>
    <xf numFmtId="0" fontId="9" fillId="0" borderId="0" xfId="0" applyFont="1" applyAlignment="1">
      <alignment horizontal="right" shrinkToFit="1"/>
    </xf>
    <xf numFmtId="0" fontId="0" fillId="0" borderId="0" xfId="0" applyAlignment="1">
      <alignment horizontal="right" shrinkToFit="1"/>
    </xf>
    <xf numFmtId="0" fontId="0" fillId="0" borderId="0" xfId="0" applyAlignment="1">
      <alignment shrinkToFit="1"/>
    </xf>
    <xf numFmtId="0" fontId="32" fillId="0" borderId="0" xfId="0" applyFont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4" fillId="0" borderId="0" xfId="0" applyFont="1" applyAlignment="1">
      <alignment horizontal="right" shrinkToFit="1"/>
    </xf>
    <xf numFmtId="0" fontId="4" fillId="0" borderId="0" xfId="0" applyFont="1" applyAlignment="1">
      <alignment shrinkToFit="1"/>
    </xf>
    <xf numFmtId="0" fontId="20" fillId="0" borderId="0" xfId="0" applyFont="1" applyAlignment="1">
      <alignment horizontal="center" vertical="center"/>
    </xf>
    <xf numFmtId="0" fontId="32" fillId="0" borderId="0" xfId="58" applyFont="1" applyAlignment="1">
      <alignment horizontal="center" vertical="center"/>
      <protection/>
    </xf>
    <xf numFmtId="0" fontId="11" fillId="0" borderId="14" xfId="58" applyFont="1" applyBorder="1" applyAlignment="1">
      <alignment horizontal="center" vertical="center"/>
      <protection/>
    </xf>
    <xf numFmtId="0" fontId="11" fillId="0" borderId="29" xfId="58" applyFont="1" applyBorder="1" applyAlignment="1">
      <alignment horizontal="left"/>
      <protection/>
    </xf>
    <xf numFmtId="0" fontId="11" fillId="0" borderId="30" xfId="58" applyFont="1" applyBorder="1" applyAlignment="1">
      <alignment horizontal="left"/>
      <protection/>
    </xf>
  </cellXfs>
  <cellStyles count="5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Normál 2" xfId="57"/>
    <cellStyle name="Normál 3" xfId="58"/>
    <cellStyle name="Normál_2009.kv melléklet mód. 09.30. 3.negyedéves beszámolóhoz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  <cellStyle name="Százalék 2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7"/>
  <sheetViews>
    <sheetView zoomScalePageLayoutView="0" workbookViewId="0" topLeftCell="A16">
      <selection activeCell="F7" sqref="F7"/>
    </sheetView>
  </sheetViews>
  <sheetFormatPr defaultColWidth="15.625" defaultRowHeight="12.75"/>
  <cols>
    <col min="1" max="1" width="47.75390625" style="583" bestFit="1" customWidth="1"/>
    <col min="2" max="5" width="16.25390625" style="583" customWidth="1"/>
    <col min="6" max="16384" width="15.625" style="583" customWidth="1"/>
  </cols>
  <sheetData>
    <row r="1" ht="23.25" customHeight="1">
      <c r="E1" s="584" t="s">
        <v>488</v>
      </c>
    </row>
    <row r="2" ht="12.75" customHeight="1"/>
    <row r="3" spans="1:7" ht="45" customHeight="1">
      <c r="A3" s="607" t="s">
        <v>471</v>
      </c>
      <c r="B3" s="607"/>
      <c r="C3" s="607"/>
      <c r="D3" s="607"/>
      <c r="E3" s="607"/>
      <c r="F3" s="585"/>
      <c r="G3" s="585"/>
    </row>
    <row r="5" spans="4:6" ht="27.75" customHeight="1" thickBot="1">
      <c r="D5" s="608" t="s">
        <v>75</v>
      </c>
      <c r="E5" s="608"/>
      <c r="F5" s="586"/>
    </row>
    <row r="6" spans="1:5" ht="25.5" customHeight="1" thickTop="1">
      <c r="A6" s="587" t="s">
        <v>82</v>
      </c>
      <c r="B6" s="588" t="s">
        <v>472</v>
      </c>
      <c r="C6" s="588" t="s">
        <v>473</v>
      </c>
      <c r="D6" s="588" t="s">
        <v>474</v>
      </c>
      <c r="E6" s="589" t="s">
        <v>475</v>
      </c>
    </row>
    <row r="7" spans="1:5" ht="30" customHeight="1">
      <c r="A7" s="590" t="s">
        <v>476</v>
      </c>
      <c r="B7" s="591">
        <v>175091</v>
      </c>
      <c r="C7" s="591">
        <v>136755</v>
      </c>
      <c r="D7" s="591">
        <v>138109</v>
      </c>
      <c r="E7" s="592">
        <f aca="true" t="shared" si="0" ref="E7:E14">D7/C7</f>
        <v>1.0099009176995357</v>
      </c>
    </row>
    <row r="8" spans="1:5" ht="30" customHeight="1">
      <c r="A8" s="590" t="s">
        <v>477</v>
      </c>
      <c r="B8" s="591">
        <v>46959</v>
      </c>
      <c r="C8" s="591">
        <v>33166</v>
      </c>
      <c r="D8" s="591">
        <v>31233</v>
      </c>
      <c r="E8" s="592">
        <f t="shared" si="0"/>
        <v>0.9417174214557077</v>
      </c>
    </row>
    <row r="9" spans="1:5" ht="30" customHeight="1">
      <c r="A9" s="590" t="s">
        <v>19</v>
      </c>
      <c r="B9" s="591">
        <v>127762</v>
      </c>
      <c r="C9" s="591">
        <v>129703</v>
      </c>
      <c r="D9" s="591">
        <v>132075</v>
      </c>
      <c r="E9" s="592">
        <f t="shared" si="0"/>
        <v>1.018287934743221</v>
      </c>
    </row>
    <row r="10" spans="1:5" ht="30" customHeight="1">
      <c r="A10" s="590" t="s">
        <v>478</v>
      </c>
      <c r="B10" s="591">
        <v>62972</v>
      </c>
      <c r="C10" s="591">
        <v>69484</v>
      </c>
      <c r="D10" s="591">
        <v>70828</v>
      </c>
      <c r="E10" s="592">
        <f t="shared" si="0"/>
        <v>1.019342582465028</v>
      </c>
    </row>
    <row r="11" spans="1:5" ht="30" customHeight="1" thickBot="1">
      <c r="A11" s="590" t="s">
        <v>479</v>
      </c>
      <c r="B11" s="591">
        <v>2575</v>
      </c>
      <c r="C11" s="591">
        <v>121507</v>
      </c>
      <c r="D11" s="591">
        <v>123881</v>
      </c>
      <c r="E11" s="592">
        <f t="shared" si="0"/>
        <v>1.019537969005901</v>
      </c>
    </row>
    <row r="12" spans="1:256" ht="30" customHeight="1" thickBot="1">
      <c r="A12" s="593" t="s">
        <v>184</v>
      </c>
      <c r="B12" s="594">
        <f>SUM(B7:B11)</f>
        <v>415359</v>
      </c>
      <c r="C12" s="594">
        <f>SUM(C7:C11)</f>
        <v>490615</v>
      </c>
      <c r="D12" s="594">
        <f>SUM(D7:D11)</f>
        <v>496126</v>
      </c>
      <c r="E12" s="595">
        <f t="shared" si="0"/>
        <v>1.0112328404145816</v>
      </c>
      <c r="F12" s="596"/>
      <c r="G12" s="596"/>
      <c r="H12" s="596"/>
      <c r="I12" s="596"/>
      <c r="J12" s="596"/>
      <c r="K12" s="596"/>
      <c r="L12" s="596"/>
      <c r="M12" s="596"/>
      <c r="N12" s="596"/>
      <c r="O12" s="596"/>
      <c r="P12" s="596"/>
      <c r="Q12" s="596"/>
      <c r="R12" s="596"/>
      <c r="S12" s="596"/>
      <c r="T12" s="596"/>
      <c r="U12" s="596"/>
      <c r="V12" s="596"/>
      <c r="W12" s="596"/>
      <c r="X12" s="596"/>
      <c r="Y12" s="596"/>
      <c r="Z12" s="596"/>
      <c r="AA12" s="596"/>
      <c r="AB12" s="596"/>
      <c r="AC12" s="596"/>
      <c r="AD12" s="596"/>
      <c r="AE12" s="596"/>
      <c r="AF12" s="596"/>
      <c r="AG12" s="596"/>
      <c r="AH12" s="596"/>
      <c r="AI12" s="596"/>
      <c r="AJ12" s="596"/>
      <c r="AK12" s="596"/>
      <c r="AL12" s="596"/>
      <c r="AM12" s="596"/>
      <c r="AN12" s="596"/>
      <c r="AO12" s="596"/>
      <c r="AP12" s="596"/>
      <c r="AQ12" s="596"/>
      <c r="AR12" s="596"/>
      <c r="AS12" s="596"/>
      <c r="AT12" s="596"/>
      <c r="AU12" s="596"/>
      <c r="AV12" s="596"/>
      <c r="AW12" s="596"/>
      <c r="AX12" s="596"/>
      <c r="AY12" s="596"/>
      <c r="AZ12" s="596"/>
      <c r="BA12" s="596"/>
      <c r="BB12" s="596"/>
      <c r="BC12" s="596"/>
      <c r="BD12" s="596"/>
      <c r="BE12" s="596"/>
      <c r="BF12" s="596"/>
      <c r="BG12" s="596"/>
      <c r="BH12" s="596"/>
      <c r="BI12" s="596"/>
      <c r="BJ12" s="596"/>
      <c r="BK12" s="596"/>
      <c r="BL12" s="596"/>
      <c r="BM12" s="596"/>
      <c r="BN12" s="596"/>
      <c r="BO12" s="596"/>
      <c r="BP12" s="596"/>
      <c r="BQ12" s="596"/>
      <c r="BR12" s="596"/>
      <c r="BS12" s="596"/>
      <c r="BT12" s="596"/>
      <c r="BU12" s="596"/>
      <c r="BV12" s="596"/>
      <c r="BW12" s="596"/>
      <c r="BX12" s="596"/>
      <c r="BY12" s="596"/>
      <c r="BZ12" s="596"/>
      <c r="CA12" s="596"/>
      <c r="CB12" s="596"/>
      <c r="CC12" s="596"/>
      <c r="CD12" s="596"/>
      <c r="CE12" s="596"/>
      <c r="CF12" s="596"/>
      <c r="CG12" s="596"/>
      <c r="CH12" s="596"/>
      <c r="CI12" s="596"/>
      <c r="CJ12" s="596"/>
      <c r="CK12" s="596"/>
      <c r="CL12" s="596"/>
      <c r="CM12" s="596"/>
      <c r="CN12" s="596"/>
      <c r="CO12" s="596"/>
      <c r="CP12" s="596"/>
      <c r="CQ12" s="596"/>
      <c r="CR12" s="596"/>
      <c r="CS12" s="596"/>
      <c r="CT12" s="596"/>
      <c r="CU12" s="596"/>
      <c r="CV12" s="596"/>
      <c r="CW12" s="596"/>
      <c r="CX12" s="596"/>
      <c r="CY12" s="596"/>
      <c r="CZ12" s="596"/>
      <c r="DA12" s="596"/>
      <c r="DB12" s="596"/>
      <c r="DC12" s="596"/>
      <c r="DD12" s="596"/>
      <c r="DE12" s="596"/>
      <c r="DF12" s="596"/>
      <c r="DG12" s="596"/>
      <c r="DH12" s="596"/>
      <c r="DI12" s="596"/>
      <c r="DJ12" s="596"/>
      <c r="DK12" s="596"/>
      <c r="DL12" s="596"/>
      <c r="DM12" s="596"/>
      <c r="DN12" s="596"/>
      <c r="DO12" s="596"/>
      <c r="DP12" s="596"/>
      <c r="DQ12" s="596"/>
      <c r="DR12" s="596"/>
      <c r="DS12" s="596"/>
      <c r="DT12" s="596"/>
      <c r="DU12" s="596"/>
      <c r="DV12" s="596"/>
      <c r="DW12" s="596"/>
      <c r="DX12" s="596"/>
      <c r="DY12" s="596"/>
      <c r="DZ12" s="596"/>
      <c r="EA12" s="596"/>
      <c r="EB12" s="596"/>
      <c r="EC12" s="596"/>
      <c r="ED12" s="596"/>
      <c r="EE12" s="596"/>
      <c r="EF12" s="596"/>
      <c r="EG12" s="596"/>
      <c r="EH12" s="596"/>
      <c r="EI12" s="596"/>
      <c r="EJ12" s="596"/>
      <c r="EK12" s="596"/>
      <c r="EL12" s="596"/>
      <c r="EM12" s="596"/>
      <c r="EN12" s="596"/>
      <c r="EO12" s="596"/>
      <c r="EP12" s="596"/>
      <c r="EQ12" s="596"/>
      <c r="ER12" s="596"/>
      <c r="ES12" s="596"/>
      <c r="ET12" s="596"/>
      <c r="EU12" s="596"/>
      <c r="EV12" s="596"/>
      <c r="EW12" s="596"/>
      <c r="EX12" s="596"/>
      <c r="EY12" s="596"/>
      <c r="EZ12" s="596"/>
      <c r="FA12" s="596"/>
      <c r="FB12" s="596"/>
      <c r="FC12" s="596"/>
      <c r="FD12" s="596"/>
      <c r="FE12" s="596"/>
      <c r="FF12" s="596"/>
      <c r="FG12" s="596"/>
      <c r="FH12" s="596"/>
      <c r="FI12" s="596"/>
      <c r="FJ12" s="596"/>
      <c r="FK12" s="596"/>
      <c r="FL12" s="596"/>
      <c r="FM12" s="596"/>
      <c r="FN12" s="596"/>
      <c r="FO12" s="596"/>
      <c r="FP12" s="596"/>
      <c r="FQ12" s="596"/>
      <c r="FR12" s="596"/>
      <c r="FS12" s="596"/>
      <c r="FT12" s="596"/>
      <c r="FU12" s="596"/>
      <c r="FV12" s="596"/>
      <c r="FW12" s="596"/>
      <c r="FX12" s="596"/>
      <c r="FY12" s="596"/>
      <c r="FZ12" s="596"/>
      <c r="GA12" s="596"/>
      <c r="GB12" s="596"/>
      <c r="GC12" s="596"/>
      <c r="GD12" s="596"/>
      <c r="GE12" s="596"/>
      <c r="GF12" s="596"/>
      <c r="GG12" s="596"/>
      <c r="GH12" s="596"/>
      <c r="GI12" s="596"/>
      <c r="GJ12" s="596"/>
      <c r="GK12" s="596"/>
      <c r="GL12" s="596"/>
      <c r="GM12" s="596"/>
      <c r="GN12" s="596"/>
      <c r="GO12" s="596"/>
      <c r="GP12" s="596"/>
      <c r="GQ12" s="596"/>
      <c r="GR12" s="596"/>
      <c r="GS12" s="596"/>
      <c r="GT12" s="596"/>
      <c r="GU12" s="596"/>
      <c r="GV12" s="596"/>
      <c r="GW12" s="596"/>
      <c r="GX12" s="596"/>
      <c r="GY12" s="596"/>
      <c r="GZ12" s="596"/>
      <c r="HA12" s="596"/>
      <c r="HB12" s="596"/>
      <c r="HC12" s="596"/>
      <c r="HD12" s="596"/>
      <c r="HE12" s="596"/>
      <c r="HF12" s="596"/>
      <c r="HG12" s="596"/>
      <c r="HH12" s="596"/>
      <c r="HI12" s="596"/>
      <c r="HJ12" s="596"/>
      <c r="HK12" s="596"/>
      <c r="HL12" s="596"/>
      <c r="HM12" s="596"/>
      <c r="HN12" s="596"/>
      <c r="HO12" s="596"/>
      <c r="HP12" s="596"/>
      <c r="HQ12" s="596"/>
      <c r="HR12" s="596"/>
      <c r="HS12" s="596"/>
      <c r="HT12" s="596"/>
      <c r="HU12" s="596"/>
      <c r="HV12" s="596"/>
      <c r="HW12" s="596"/>
      <c r="HX12" s="596"/>
      <c r="HY12" s="596"/>
      <c r="HZ12" s="596"/>
      <c r="IA12" s="596"/>
      <c r="IB12" s="596"/>
      <c r="IC12" s="596"/>
      <c r="ID12" s="596"/>
      <c r="IE12" s="596"/>
      <c r="IF12" s="596"/>
      <c r="IG12" s="596"/>
      <c r="IH12" s="596"/>
      <c r="II12" s="596"/>
      <c r="IJ12" s="596"/>
      <c r="IK12" s="596"/>
      <c r="IL12" s="596"/>
      <c r="IM12" s="596"/>
      <c r="IN12" s="596"/>
      <c r="IO12" s="596"/>
      <c r="IP12" s="596"/>
      <c r="IQ12" s="596"/>
      <c r="IR12" s="596"/>
      <c r="IS12" s="596"/>
      <c r="IT12" s="596"/>
      <c r="IU12" s="596"/>
      <c r="IV12" s="596"/>
    </row>
    <row r="13" spans="1:5" ht="30" customHeight="1">
      <c r="A13" s="597" t="s">
        <v>189</v>
      </c>
      <c r="B13" s="598">
        <v>894407</v>
      </c>
      <c r="C13" s="598">
        <v>897611</v>
      </c>
      <c r="D13" s="598">
        <v>917686</v>
      </c>
      <c r="E13" s="599">
        <f t="shared" si="0"/>
        <v>1.022364921998505</v>
      </c>
    </row>
    <row r="14" spans="1:5" ht="30" customHeight="1">
      <c r="A14" s="590" t="s">
        <v>97</v>
      </c>
      <c r="B14" s="591">
        <v>5909</v>
      </c>
      <c r="C14" s="591">
        <v>1551</v>
      </c>
      <c r="D14" s="591"/>
      <c r="E14" s="592">
        <f t="shared" si="0"/>
        <v>0</v>
      </c>
    </row>
    <row r="15" spans="1:5" ht="30" customHeight="1" thickBot="1">
      <c r="A15" s="600" t="s">
        <v>480</v>
      </c>
      <c r="B15" s="601"/>
      <c r="C15" s="601"/>
      <c r="D15" s="601">
        <v>-658</v>
      </c>
      <c r="E15" s="602" t="s">
        <v>481</v>
      </c>
    </row>
    <row r="16" spans="1:256" ht="30" customHeight="1" thickBot="1" thickTop="1">
      <c r="A16" s="603" t="s">
        <v>191</v>
      </c>
      <c r="B16" s="604">
        <f>B12+B13+B14+B15</f>
        <v>1315675</v>
      </c>
      <c r="C16" s="604">
        <f>C12+C13+C14+C15</f>
        <v>1389777</v>
      </c>
      <c r="D16" s="604">
        <f>D12+D13+D14+D15</f>
        <v>1413154</v>
      </c>
      <c r="E16" s="605">
        <f aca="true" t="shared" si="1" ref="E16:E24">D16/C16</f>
        <v>1.016820684181707</v>
      </c>
      <c r="F16" s="596"/>
      <c r="G16" s="596"/>
      <c r="H16" s="596"/>
      <c r="I16" s="596"/>
      <c r="J16" s="596"/>
      <c r="K16" s="596"/>
      <c r="L16" s="596"/>
      <c r="M16" s="596"/>
      <c r="N16" s="596"/>
      <c r="O16" s="596"/>
      <c r="P16" s="596"/>
      <c r="Q16" s="596"/>
      <c r="R16" s="596"/>
      <c r="S16" s="596"/>
      <c r="T16" s="596"/>
      <c r="U16" s="596"/>
      <c r="V16" s="596"/>
      <c r="W16" s="596"/>
      <c r="X16" s="596"/>
      <c r="Y16" s="596"/>
      <c r="Z16" s="596"/>
      <c r="AA16" s="596"/>
      <c r="AB16" s="596"/>
      <c r="AC16" s="596"/>
      <c r="AD16" s="596"/>
      <c r="AE16" s="596"/>
      <c r="AF16" s="596"/>
      <c r="AG16" s="596"/>
      <c r="AH16" s="596"/>
      <c r="AI16" s="596"/>
      <c r="AJ16" s="596"/>
      <c r="AK16" s="596"/>
      <c r="AL16" s="596"/>
      <c r="AM16" s="596"/>
      <c r="AN16" s="596"/>
      <c r="AO16" s="596"/>
      <c r="AP16" s="596"/>
      <c r="AQ16" s="596"/>
      <c r="AR16" s="596"/>
      <c r="AS16" s="596"/>
      <c r="AT16" s="596"/>
      <c r="AU16" s="596"/>
      <c r="AV16" s="596"/>
      <c r="AW16" s="596"/>
      <c r="AX16" s="596"/>
      <c r="AY16" s="596"/>
      <c r="AZ16" s="596"/>
      <c r="BA16" s="596"/>
      <c r="BB16" s="596"/>
      <c r="BC16" s="596"/>
      <c r="BD16" s="596"/>
      <c r="BE16" s="596"/>
      <c r="BF16" s="596"/>
      <c r="BG16" s="596"/>
      <c r="BH16" s="596"/>
      <c r="BI16" s="596"/>
      <c r="BJ16" s="596"/>
      <c r="BK16" s="596"/>
      <c r="BL16" s="596"/>
      <c r="BM16" s="596"/>
      <c r="BN16" s="596"/>
      <c r="BO16" s="596"/>
      <c r="BP16" s="596"/>
      <c r="BQ16" s="596"/>
      <c r="BR16" s="596"/>
      <c r="BS16" s="596"/>
      <c r="BT16" s="596"/>
      <c r="BU16" s="596"/>
      <c r="BV16" s="596"/>
      <c r="BW16" s="596"/>
      <c r="BX16" s="596"/>
      <c r="BY16" s="596"/>
      <c r="BZ16" s="596"/>
      <c r="CA16" s="596"/>
      <c r="CB16" s="596"/>
      <c r="CC16" s="596"/>
      <c r="CD16" s="596"/>
      <c r="CE16" s="596"/>
      <c r="CF16" s="596"/>
      <c r="CG16" s="596"/>
      <c r="CH16" s="596"/>
      <c r="CI16" s="596"/>
      <c r="CJ16" s="596"/>
      <c r="CK16" s="596"/>
      <c r="CL16" s="596"/>
      <c r="CM16" s="596"/>
      <c r="CN16" s="596"/>
      <c r="CO16" s="596"/>
      <c r="CP16" s="596"/>
      <c r="CQ16" s="596"/>
      <c r="CR16" s="596"/>
      <c r="CS16" s="596"/>
      <c r="CT16" s="596"/>
      <c r="CU16" s="596"/>
      <c r="CV16" s="596"/>
      <c r="CW16" s="596"/>
      <c r="CX16" s="596"/>
      <c r="CY16" s="596"/>
      <c r="CZ16" s="596"/>
      <c r="DA16" s="596"/>
      <c r="DB16" s="596"/>
      <c r="DC16" s="596"/>
      <c r="DD16" s="596"/>
      <c r="DE16" s="596"/>
      <c r="DF16" s="596"/>
      <c r="DG16" s="596"/>
      <c r="DH16" s="596"/>
      <c r="DI16" s="596"/>
      <c r="DJ16" s="596"/>
      <c r="DK16" s="596"/>
      <c r="DL16" s="596"/>
      <c r="DM16" s="596"/>
      <c r="DN16" s="596"/>
      <c r="DO16" s="596"/>
      <c r="DP16" s="596"/>
      <c r="DQ16" s="596"/>
      <c r="DR16" s="596"/>
      <c r="DS16" s="596"/>
      <c r="DT16" s="596"/>
      <c r="DU16" s="596"/>
      <c r="DV16" s="596"/>
      <c r="DW16" s="596"/>
      <c r="DX16" s="596"/>
      <c r="DY16" s="596"/>
      <c r="DZ16" s="596"/>
      <c r="EA16" s="596"/>
      <c r="EB16" s="596"/>
      <c r="EC16" s="596"/>
      <c r="ED16" s="596"/>
      <c r="EE16" s="596"/>
      <c r="EF16" s="596"/>
      <c r="EG16" s="596"/>
      <c r="EH16" s="596"/>
      <c r="EI16" s="596"/>
      <c r="EJ16" s="596"/>
      <c r="EK16" s="596"/>
      <c r="EL16" s="596"/>
      <c r="EM16" s="596"/>
      <c r="EN16" s="596"/>
      <c r="EO16" s="596"/>
      <c r="EP16" s="596"/>
      <c r="EQ16" s="596"/>
      <c r="ER16" s="596"/>
      <c r="ES16" s="596"/>
      <c r="ET16" s="596"/>
      <c r="EU16" s="596"/>
      <c r="EV16" s="596"/>
      <c r="EW16" s="596"/>
      <c r="EX16" s="596"/>
      <c r="EY16" s="596"/>
      <c r="EZ16" s="596"/>
      <c r="FA16" s="596"/>
      <c r="FB16" s="596"/>
      <c r="FC16" s="596"/>
      <c r="FD16" s="596"/>
      <c r="FE16" s="596"/>
      <c r="FF16" s="596"/>
      <c r="FG16" s="596"/>
      <c r="FH16" s="596"/>
      <c r="FI16" s="596"/>
      <c r="FJ16" s="596"/>
      <c r="FK16" s="596"/>
      <c r="FL16" s="596"/>
      <c r="FM16" s="596"/>
      <c r="FN16" s="596"/>
      <c r="FO16" s="596"/>
      <c r="FP16" s="596"/>
      <c r="FQ16" s="596"/>
      <c r="FR16" s="596"/>
      <c r="FS16" s="596"/>
      <c r="FT16" s="596"/>
      <c r="FU16" s="596"/>
      <c r="FV16" s="596"/>
      <c r="FW16" s="596"/>
      <c r="FX16" s="596"/>
      <c r="FY16" s="596"/>
      <c r="FZ16" s="596"/>
      <c r="GA16" s="596"/>
      <c r="GB16" s="596"/>
      <c r="GC16" s="596"/>
      <c r="GD16" s="596"/>
      <c r="GE16" s="596"/>
      <c r="GF16" s="596"/>
      <c r="GG16" s="596"/>
      <c r="GH16" s="596"/>
      <c r="GI16" s="596"/>
      <c r="GJ16" s="596"/>
      <c r="GK16" s="596"/>
      <c r="GL16" s="596"/>
      <c r="GM16" s="596"/>
      <c r="GN16" s="596"/>
      <c r="GO16" s="596"/>
      <c r="GP16" s="596"/>
      <c r="GQ16" s="596"/>
      <c r="GR16" s="596"/>
      <c r="GS16" s="596"/>
      <c r="GT16" s="596"/>
      <c r="GU16" s="596"/>
      <c r="GV16" s="596"/>
      <c r="GW16" s="596"/>
      <c r="GX16" s="596"/>
      <c r="GY16" s="596"/>
      <c r="GZ16" s="596"/>
      <c r="HA16" s="596"/>
      <c r="HB16" s="596"/>
      <c r="HC16" s="596"/>
      <c r="HD16" s="596"/>
      <c r="HE16" s="596"/>
      <c r="HF16" s="596"/>
      <c r="HG16" s="596"/>
      <c r="HH16" s="596"/>
      <c r="HI16" s="596"/>
      <c r="HJ16" s="596"/>
      <c r="HK16" s="596"/>
      <c r="HL16" s="596"/>
      <c r="HM16" s="596"/>
      <c r="HN16" s="596"/>
      <c r="HO16" s="596"/>
      <c r="HP16" s="596"/>
      <c r="HQ16" s="596"/>
      <c r="HR16" s="596"/>
      <c r="HS16" s="596"/>
      <c r="HT16" s="596"/>
      <c r="HU16" s="596"/>
      <c r="HV16" s="596"/>
      <c r="HW16" s="596"/>
      <c r="HX16" s="596"/>
      <c r="HY16" s="596"/>
      <c r="HZ16" s="596"/>
      <c r="IA16" s="596"/>
      <c r="IB16" s="596"/>
      <c r="IC16" s="596"/>
      <c r="ID16" s="596"/>
      <c r="IE16" s="596"/>
      <c r="IF16" s="596"/>
      <c r="IG16" s="596"/>
      <c r="IH16" s="596"/>
      <c r="II16" s="596"/>
      <c r="IJ16" s="596"/>
      <c r="IK16" s="596"/>
      <c r="IL16" s="596"/>
      <c r="IM16" s="596"/>
      <c r="IN16" s="596"/>
      <c r="IO16" s="596"/>
      <c r="IP16" s="596"/>
      <c r="IQ16" s="596"/>
      <c r="IR16" s="596"/>
      <c r="IS16" s="596"/>
      <c r="IT16" s="596"/>
      <c r="IU16" s="596"/>
      <c r="IV16" s="596"/>
    </row>
    <row r="17" spans="1:5" ht="30" customHeight="1" thickTop="1">
      <c r="A17" s="597" t="s">
        <v>152</v>
      </c>
      <c r="B17" s="598">
        <v>41236</v>
      </c>
      <c r="C17" s="598">
        <v>35594</v>
      </c>
      <c r="D17" s="598">
        <v>39952</v>
      </c>
      <c r="E17" s="599">
        <f t="shared" si="1"/>
        <v>1.122436365679609</v>
      </c>
    </row>
    <row r="18" spans="1:5" ht="30" customHeight="1">
      <c r="A18" s="590" t="s">
        <v>261</v>
      </c>
      <c r="B18" s="591">
        <v>38989</v>
      </c>
      <c r="C18" s="591">
        <v>48158</v>
      </c>
      <c r="D18" s="591">
        <v>47488</v>
      </c>
      <c r="E18" s="592">
        <f t="shared" si="1"/>
        <v>0.986087462103908</v>
      </c>
    </row>
    <row r="19" spans="1:5" ht="30" customHeight="1">
      <c r="A19" s="590" t="s">
        <v>482</v>
      </c>
      <c r="B19" s="591">
        <v>307161</v>
      </c>
      <c r="C19" s="591">
        <v>329876</v>
      </c>
      <c r="D19" s="591">
        <v>337845</v>
      </c>
      <c r="E19" s="592">
        <f t="shared" si="1"/>
        <v>1.0241575622355066</v>
      </c>
    </row>
    <row r="20" spans="1:5" ht="30" customHeight="1">
      <c r="A20" s="590" t="s">
        <v>483</v>
      </c>
      <c r="B20" s="591">
        <v>26382</v>
      </c>
      <c r="C20" s="591">
        <v>74998</v>
      </c>
      <c r="D20" s="591">
        <v>85947</v>
      </c>
      <c r="E20" s="592">
        <f t="shared" si="1"/>
        <v>1.14599055974826</v>
      </c>
    </row>
    <row r="21" spans="1:5" ht="30" customHeight="1">
      <c r="A21" s="590" t="s">
        <v>32</v>
      </c>
      <c r="B21" s="591">
        <v>5080</v>
      </c>
      <c r="C21" s="591">
        <v>5080</v>
      </c>
      <c r="D21" s="591">
        <v>4440</v>
      </c>
      <c r="E21" s="592">
        <f t="shared" si="1"/>
        <v>0.8740157480314961</v>
      </c>
    </row>
    <row r="22" spans="1:5" ht="30" customHeight="1">
      <c r="A22" s="590" t="s">
        <v>484</v>
      </c>
      <c r="B22" s="591">
        <v>700</v>
      </c>
      <c r="C22" s="591">
        <v>700</v>
      </c>
      <c r="D22" s="591">
        <v>344</v>
      </c>
      <c r="E22" s="592">
        <f t="shared" si="1"/>
        <v>0.49142857142857144</v>
      </c>
    </row>
    <row r="23" spans="1:5" ht="30" customHeight="1">
      <c r="A23" s="590" t="s">
        <v>485</v>
      </c>
      <c r="B23" s="591">
        <v>875973</v>
      </c>
      <c r="C23" s="591">
        <v>874970</v>
      </c>
      <c r="D23" s="591">
        <v>907503</v>
      </c>
      <c r="E23" s="592">
        <f t="shared" si="1"/>
        <v>1.037181846234728</v>
      </c>
    </row>
    <row r="24" spans="1:5" ht="30" customHeight="1">
      <c r="A24" s="590" t="s">
        <v>486</v>
      </c>
      <c r="B24" s="591">
        <v>5154</v>
      </c>
      <c r="C24" s="591">
        <v>5154</v>
      </c>
      <c r="D24" s="591"/>
      <c r="E24" s="592">
        <f t="shared" si="1"/>
        <v>0</v>
      </c>
    </row>
    <row r="25" spans="1:5" ht="18.75">
      <c r="A25" s="590" t="s">
        <v>487</v>
      </c>
      <c r="B25" s="591"/>
      <c r="C25" s="591"/>
      <c r="D25" s="591">
        <v>-371</v>
      </c>
      <c r="E25" s="592" t="s">
        <v>481</v>
      </c>
    </row>
    <row r="26" spans="1:5" ht="19.5" thickBot="1">
      <c r="A26" s="600" t="s">
        <v>17</v>
      </c>
      <c r="B26" s="601">
        <v>15000</v>
      </c>
      <c r="C26" s="601">
        <v>15247</v>
      </c>
      <c r="D26" s="601">
        <v>40649</v>
      </c>
      <c r="E26" s="602">
        <f>D26/C26</f>
        <v>2.6660326621630484</v>
      </c>
    </row>
    <row r="27" spans="1:256" ht="20.25" thickBot="1" thickTop="1">
      <c r="A27" s="603" t="s">
        <v>182</v>
      </c>
      <c r="B27" s="604">
        <f>SUM(B17:B26)</f>
        <v>1315675</v>
      </c>
      <c r="C27" s="604">
        <f>SUM(C17:C26)</f>
        <v>1389777</v>
      </c>
      <c r="D27" s="604">
        <f>SUM(D17:D26)</f>
        <v>1463797</v>
      </c>
      <c r="E27" s="605">
        <f>D27/C27</f>
        <v>1.0532603432061403</v>
      </c>
      <c r="F27" s="596"/>
      <c r="G27" s="596"/>
      <c r="H27" s="596"/>
      <c r="I27" s="596"/>
      <c r="J27" s="596"/>
      <c r="K27" s="596"/>
      <c r="L27" s="596"/>
      <c r="M27" s="596"/>
      <c r="N27" s="596"/>
      <c r="O27" s="596"/>
      <c r="P27" s="596"/>
      <c r="Q27" s="596"/>
      <c r="R27" s="596"/>
      <c r="S27" s="596"/>
      <c r="T27" s="596"/>
      <c r="U27" s="596"/>
      <c r="V27" s="596"/>
      <c r="W27" s="596"/>
      <c r="X27" s="596"/>
      <c r="Y27" s="596"/>
      <c r="Z27" s="596"/>
      <c r="AA27" s="596"/>
      <c r="AB27" s="596"/>
      <c r="AC27" s="596"/>
      <c r="AD27" s="596"/>
      <c r="AE27" s="596"/>
      <c r="AF27" s="596"/>
      <c r="AG27" s="596"/>
      <c r="AH27" s="596"/>
      <c r="AI27" s="596"/>
      <c r="AJ27" s="596"/>
      <c r="AK27" s="596"/>
      <c r="AL27" s="596"/>
      <c r="AM27" s="596"/>
      <c r="AN27" s="596"/>
      <c r="AO27" s="596"/>
      <c r="AP27" s="596"/>
      <c r="AQ27" s="596"/>
      <c r="AR27" s="596"/>
      <c r="AS27" s="596"/>
      <c r="AT27" s="596"/>
      <c r="AU27" s="596"/>
      <c r="AV27" s="596"/>
      <c r="AW27" s="596"/>
      <c r="AX27" s="596"/>
      <c r="AY27" s="596"/>
      <c r="AZ27" s="596"/>
      <c r="BA27" s="596"/>
      <c r="BB27" s="596"/>
      <c r="BC27" s="596"/>
      <c r="BD27" s="596"/>
      <c r="BE27" s="596"/>
      <c r="BF27" s="596"/>
      <c r="BG27" s="596"/>
      <c r="BH27" s="596"/>
      <c r="BI27" s="596"/>
      <c r="BJ27" s="596"/>
      <c r="BK27" s="596"/>
      <c r="BL27" s="596"/>
      <c r="BM27" s="596"/>
      <c r="BN27" s="596"/>
      <c r="BO27" s="596"/>
      <c r="BP27" s="596"/>
      <c r="BQ27" s="596"/>
      <c r="BR27" s="596"/>
      <c r="BS27" s="596"/>
      <c r="BT27" s="596"/>
      <c r="BU27" s="596"/>
      <c r="BV27" s="596"/>
      <c r="BW27" s="596"/>
      <c r="BX27" s="596"/>
      <c r="BY27" s="596"/>
      <c r="BZ27" s="596"/>
      <c r="CA27" s="596"/>
      <c r="CB27" s="596"/>
      <c r="CC27" s="596"/>
      <c r="CD27" s="596"/>
      <c r="CE27" s="596"/>
      <c r="CF27" s="596"/>
      <c r="CG27" s="596"/>
      <c r="CH27" s="596"/>
      <c r="CI27" s="596"/>
      <c r="CJ27" s="596"/>
      <c r="CK27" s="596"/>
      <c r="CL27" s="596"/>
      <c r="CM27" s="596"/>
      <c r="CN27" s="596"/>
      <c r="CO27" s="596"/>
      <c r="CP27" s="596"/>
      <c r="CQ27" s="596"/>
      <c r="CR27" s="596"/>
      <c r="CS27" s="596"/>
      <c r="CT27" s="596"/>
      <c r="CU27" s="596"/>
      <c r="CV27" s="596"/>
      <c r="CW27" s="596"/>
      <c r="CX27" s="596"/>
      <c r="CY27" s="596"/>
      <c r="CZ27" s="596"/>
      <c r="DA27" s="596"/>
      <c r="DB27" s="596"/>
      <c r="DC27" s="596"/>
      <c r="DD27" s="596"/>
      <c r="DE27" s="596"/>
      <c r="DF27" s="596"/>
      <c r="DG27" s="596"/>
      <c r="DH27" s="596"/>
      <c r="DI27" s="596"/>
      <c r="DJ27" s="596"/>
      <c r="DK27" s="596"/>
      <c r="DL27" s="596"/>
      <c r="DM27" s="596"/>
      <c r="DN27" s="596"/>
      <c r="DO27" s="596"/>
      <c r="DP27" s="596"/>
      <c r="DQ27" s="596"/>
      <c r="DR27" s="596"/>
      <c r="DS27" s="596"/>
      <c r="DT27" s="596"/>
      <c r="DU27" s="596"/>
      <c r="DV27" s="596"/>
      <c r="DW27" s="596"/>
      <c r="DX27" s="596"/>
      <c r="DY27" s="596"/>
      <c r="DZ27" s="596"/>
      <c r="EA27" s="596"/>
      <c r="EB27" s="596"/>
      <c r="EC27" s="596"/>
      <c r="ED27" s="596"/>
      <c r="EE27" s="596"/>
      <c r="EF27" s="596"/>
      <c r="EG27" s="596"/>
      <c r="EH27" s="596"/>
      <c r="EI27" s="596"/>
      <c r="EJ27" s="596"/>
      <c r="EK27" s="596"/>
      <c r="EL27" s="596"/>
      <c r="EM27" s="596"/>
      <c r="EN27" s="596"/>
      <c r="EO27" s="596"/>
      <c r="EP27" s="596"/>
      <c r="EQ27" s="596"/>
      <c r="ER27" s="596"/>
      <c r="ES27" s="596"/>
      <c r="ET27" s="596"/>
      <c r="EU27" s="596"/>
      <c r="EV27" s="596"/>
      <c r="EW27" s="596"/>
      <c r="EX27" s="596"/>
      <c r="EY27" s="596"/>
      <c r="EZ27" s="596"/>
      <c r="FA27" s="596"/>
      <c r="FB27" s="596"/>
      <c r="FC27" s="596"/>
      <c r="FD27" s="596"/>
      <c r="FE27" s="596"/>
      <c r="FF27" s="596"/>
      <c r="FG27" s="596"/>
      <c r="FH27" s="596"/>
      <c r="FI27" s="596"/>
      <c r="FJ27" s="596"/>
      <c r="FK27" s="596"/>
      <c r="FL27" s="596"/>
      <c r="FM27" s="596"/>
      <c r="FN27" s="596"/>
      <c r="FO27" s="596"/>
      <c r="FP27" s="596"/>
      <c r="FQ27" s="596"/>
      <c r="FR27" s="596"/>
      <c r="FS27" s="596"/>
      <c r="FT27" s="596"/>
      <c r="FU27" s="596"/>
      <c r="FV27" s="596"/>
      <c r="FW27" s="596"/>
      <c r="FX27" s="596"/>
      <c r="FY27" s="596"/>
      <c r="FZ27" s="596"/>
      <c r="GA27" s="596"/>
      <c r="GB27" s="596"/>
      <c r="GC27" s="596"/>
      <c r="GD27" s="596"/>
      <c r="GE27" s="596"/>
      <c r="GF27" s="596"/>
      <c r="GG27" s="596"/>
      <c r="GH27" s="596"/>
      <c r="GI27" s="596"/>
      <c r="GJ27" s="596"/>
      <c r="GK27" s="596"/>
      <c r="GL27" s="596"/>
      <c r="GM27" s="596"/>
      <c r="GN27" s="596"/>
      <c r="GO27" s="596"/>
      <c r="GP27" s="596"/>
      <c r="GQ27" s="596"/>
      <c r="GR27" s="596"/>
      <c r="GS27" s="596"/>
      <c r="GT27" s="596"/>
      <c r="GU27" s="596"/>
      <c r="GV27" s="596"/>
      <c r="GW27" s="596"/>
      <c r="GX27" s="596"/>
      <c r="GY27" s="596"/>
      <c r="GZ27" s="596"/>
      <c r="HA27" s="596"/>
      <c r="HB27" s="596"/>
      <c r="HC27" s="596"/>
      <c r="HD27" s="596"/>
      <c r="HE27" s="596"/>
      <c r="HF27" s="596"/>
      <c r="HG27" s="596"/>
      <c r="HH27" s="596"/>
      <c r="HI27" s="596"/>
      <c r="HJ27" s="596"/>
      <c r="HK27" s="596"/>
      <c r="HL27" s="596"/>
      <c r="HM27" s="596"/>
      <c r="HN27" s="596"/>
      <c r="HO27" s="596"/>
      <c r="HP27" s="596"/>
      <c r="HQ27" s="596"/>
      <c r="HR27" s="596"/>
      <c r="HS27" s="596"/>
      <c r="HT27" s="596"/>
      <c r="HU27" s="596"/>
      <c r="HV27" s="596"/>
      <c r="HW27" s="596"/>
      <c r="HX27" s="596"/>
      <c r="HY27" s="596"/>
      <c r="HZ27" s="596"/>
      <c r="IA27" s="596"/>
      <c r="IB27" s="596"/>
      <c r="IC27" s="596"/>
      <c r="ID27" s="596"/>
      <c r="IE27" s="596"/>
      <c r="IF27" s="596"/>
      <c r="IG27" s="596"/>
      <c r="IH27" s="596"/>
      <c r="II27" s="596"/>
      <c r="IJ27" s="596"/>
      <c r="IK27" s="596"/>
      <c r="IL27" s="596"/>
      <c r="IM27" s="596"/>
      <c r="IN27" s="596"/>
      <c r="IO27" s="596"/>
      <c r="IP27" s="596"/>
      <c r="IQ27" s="596"/>
      <c r="IR27" s="596"/>
      <c r="IS27" s="596"/>
      <c r="IT27" s="596"/>
      <c r="IU27" s="596"/>
      <c r="IV27" s="596"/>
    </row>
    <row r="28" ht="19.5" thickTop="1"/>
  </sheetData>
  <sheetProtection/>
  <mergeCells count="2">
    <mergeCell ref="A3:E3"/>
    <mergeCell ref="D5:E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12.125" style="0" customWidth="1"/>
    <col min="2" max="2" width="55.00390625" style="0" bestFit="1" customWidth="1"/>
    <col min="3" max="3" width="15.125" style="0" bestFit="1" customWidth="1"/>
  </cols>
  <sheetData>
    <row r="1" spans="1:4" ht="15.75">
      <c r="A1" s="646" t="s">
        <v>495</v>
      </c>
      <c r="B1" s="646"/>
      <c r="C1" s="646"/>
      <c r="D1" s="646"/>
    </row>
    <row r="2" spans="2:3" ht="15.75">
      <c r="B2" s="708"/>
      <c r="C2" s="709"/>
    </row>
    <row r="3" spans="1:4" ht="25.5" customHeight="1">
      <c r="A3" s="710" t="s">
        <v>328</v>
      </c>
      <c r="B3" s="710"/>
      <c r="C3" s="710"/>
      <c r="D3" s="710"/>
    </row>
    <row r="4" spans="2:4" ht="15.75">
      <c r="B4" s="538"/>
      <c r="C4" s="538"/>
      <c r="D4" s="538"/>
    </row>
    <row r="5" spans="2:4" ht="15.75">
      <c r="B5" s="98"/>
      <c r="C5" s="102" t="s">
        <v>79</v>
      </c>
      <c r="D5" s="98"/>
    </row>
    <row r="6" spans="2:4" ht="15.75">
      <c r="B6" s="98"/>
      <c r="C6" s="102"/>
      <c r="D6" s="98"/>
    </row>
    <row r="7" spans="2:3" ht="24.75" customHeight="1">
      <c r="B7" s="101" t="s">
        <v>329</v>
      </c>
      <c r="C7" s="100">
        <v>50216</v>
      </c>
    </row>
    <row r="8" spans="2:3" ht="24.75" customHeight="1">
      <c r="B8" s="101" t="s">
        <v>330</v>
      </c>
      <c r="C8" s="100">
        <v>0</v>
      </c>
    </row>
    <row r="9" spans="2:3" ht="24.75" customHeight="1">
      <c r="B9" s="539" t="s">
        <v>331</v>
      </c>
      <c r="C9" s="540">
        <v>50216</v>
      </c>
    </row>
    <row r="10" spans="2:3" ht="24.75" customHeight="1">
      <c r="B10" s="101" t="s">
        <v>332</v>
      </c>
      <c r="C10" s="100">
        <v>171</v>
      </c>
    </row>
    <row r="11" spans="2:3" ht="24.75" customHeight="1">
      <c r="B11" s="101" t="s">
        <v>333</v>
      </c>
      <c r="C11" s="100">
        <v>50387</v>
      </c>
    </row>
    <row r="12" spans="2:3" ht="24.75" customHeight="1">
      <c r="B12" s="101" t="s">
        <v>334</v>
      </c>
      <c r="C12" s="100">
        <v>562</v>
      </c>
    </row>
    <row r="13" spans="2:3" ht="24.75" customHeight="1">
      <c r="B13" s="539" t="s">
        <v>335</v>
      </c>
      <c r="C13" s="540">
        <v>50949</v>
      </c>
    </row>
    <row r="14" spans="2:3" ht="24.75" customHeight="1">
      <c r="B14" s="539" t="s">
        <v>336</v>
      </c>
      <c r="C14" s="540"/>
    </row>
    <row r="15" spans="2:3" ht="15.75">
      <c r="B15" s="94" t="s">
        <v>337</v>
      </c>
      <c r="C15" s="541">
        <v>0</v>
      </c>
    </row>
    <row r="16" spans="2:3" ht="15.75">
      <c r="B16" s="94" t="s">
        <v>338</v>
      </c>
      <c r="C16" s="100">
        <v>50949</v>
      </c>
    </row>
    <row r="17" spans="2:3" ht="15.75">
      <c r="B17" s="98"/>
      <c r="C17" s="91"/>
    </row>
  </sheetData>
  <sheetProtection/>
  <mergeCells count="3">
    <mergeCell ref="A1:D1"/>
    <mergeCell ref="B2:C2"/>
    <mergeCell ref="A3:D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zoomScalePageLayoutView="0" workbookViewId="0" topLeftCell="A1">
      <selection activeCell="A1" sqref="A1:K1"/>
    </sheetView>
  </sheetViews>
  <sheetFormatPr defaultColWidth="9.00390625" defaultRowHeight="12.75"/>
  <cols>
    <col min="1" max="1" width="39.375" style="0" customWidth="1"/>
    <col min="2" max="2" width="13.375" style="0" customWidth="1"/>
    <col min="3" max="3" width="13.75390625" style="0" bestFit="1" customWidth="1"/>
    <col min="4" max="4" width="14.125" style="0" customWidth="1"/>
    <col min="5" max="6" width="13.875" style="0" customWidth="1"/>
    <col min="7" max="7" width="14.00390625" style="0" customWidth="1"/>
    <col min="8" max="8" width="14.625" style="0" customWidth="1"/>
    <col min="9" max="9" width="13.875" style="0" customWidth="1"/>
    <col min="10" max="10" width="14.625" style="0" bestFit="1" customWidth="1"/>
    <col min="11" max="11" width="11.00390625" style="0" bestFit="1" customWidth="1"/>
  </cols>
  <sheetData>
    <row r="1" spans="1:11" ht="15.75">
      <c r="A1" s="646" t="s">
        <v>496</v>
      </c>
      <c r="B1" s="646"/>
      <c r="C1" s="646"/>
      <c r="D1" s="646"/>
      <c r="E1" s="711"/>
      <c r="F1" s="711"/>
      <c r="G1" s="711"/>
      <c r="H1" s="711"/>
      <c r="I1" s="711"/>
      <c r="J1" s="711"/>
      <c r="K1" s="712"/>
    </row>
    <row r="2" spans="1:11" ht="15.75">
      <c r="A2" s="713"/>
      <c r="B2" s="714"/>
      <c r="C2" s="714"/>
      <c r="D2" s="714"/>
      <c r="E2" s="715"/>
      <c r="F2" s="715"/>
      <c r="G2" s="715"/>
      <c r="H2" s="715"/>
      <c r="I2" s="715"/>
      <c r="J2" s="715"/>
      <c r="K2" s="716"/>
    </row>
    <row r="3" spans="1:11" ht="15.75">
      <c r="A3" s="537"/>
      <c r="B3" s="102"/>
      <c r="C3" s="102"/>
      <c r="D3" s="102"/>
      <c r="E3" s="98"/>
      <c r="F3" s="98"/>
      <c r="G3" s="98"/>
      <c r="H3" s="98"/>
      <c r="I3" s="98"/>
      <c r="J3" s="98"/>
      <c r="K3" s="98"/>
    </row>
    <row r="4" spans="1:11" ht="26.25" customHeight="1">
      <c r="A4" s="717" t="s">
        <v>358</v>
      </c>
      <c r="B4" s="717"/>
      <c r="C4" s="717"/>
      <c r="D4" s="717"/>
      <c r="E4" s="717"/>
      <c r="F4" s="717"/>
      <c r="G4" s="717"/>
      <c r="H4" s="717"/>
      <c r="I4" s="717"/>
      <c r="J4" s="717"/>
      <c r="K4" s="717"/>
    </row>
    <row r="5" spans="1:11" ht="15.75">
      <c r="A5" s="538"/>
      <c r="B5" s="538"/>
      <c r="C5" s="538"/>
      <c r="D5" s="538"/>
      <c r="E5" s="538"/>
      <c r="F5" s="538"/>
      <c r="G5" s="98"/>
      <c r="H5" s="98"/>
      <c r="I5" s="98"/>
      <c r="J5" s="98"/>
      <c r="K5" s="98"/>
    </row>
    <row r="6" spans="1:11" ht="15.75">
      <c r="A6" s="98"/>
      <c r="B6" s="98"/>
      <c r="C6" s="98"/>
      <c r="D6" s="98"/>
      <c r="E6" s="98"/>
      <c r="F6" s="98"/>
      <c r="G6" s="98"/>
      <c r="H6" s="98"/>
      <c r="I6" s="98"/>
      <c r="J6" s="709"/>
      <c r="K6" s="709"/>
    </row>
    <row r="7" spans="1:13" ht="16.5" thickBot="1">
      <c r="A7" s="98"/>
      <c r="B7" s="98"/>
      <c r="C7" s="98"/>
      <c r="D7" s="98"/>
      <c r="E7" s="98"/>
      <c r="F7" s="98"/>
      <c r="G7" s="98"/>
      <c r="H7" s="98"/>
      <c r="I7" s="98"/>
      <c r="J7" s="709" t="s">
        <v>79</v>
      </c>
      <c r="K7" s="709"/>
      <c r="L7" s="542"/>
      <c r="M7" s="542"/>
    </row>
    <row r="8" spans="1:13" ht="47.25">
      <c r="A8" s="559" t="s">
        <v>82</v>
      </c>
      <c r="B8" s="558" t="s">
        <v>357</v>
      </c>
      <c r="C8" s="558" t="s">
        <v>356</v>
      </c>
      <c r="D8" s="558" t="s">
        <v>355</v>
      </c>
      <c r="E8" s="558" t="s">
        <v>354</v>
      </c>
      <c r="F8" s="558" t="s">
        <v>353</v>
      </c>
      <c r="G8" s="558" t="s">
        <v>352</v>
      </c>
      <c r="H8" s="558" t="s">
        <v>351</v>
      </c>
      <c r="I8" s="558" t="s">
        <v>350</v>
      </c>
      <c r="J8" s="558" t="s">
        <v>349</v>
      </c>
      <c r="K8" s="557" t="s">
        <v>25</v>
      </c>
      <c r="L8" s="542"/>
      <c r="M8" s="542"/>
    </row>
    <row r="9" spans="1:13" ht="16.5" thickBot="1">
      <c r="A9" s="556" t="s">
        <v>348</v>
      </c>
      <c r="B9" s="544">
        <v>9834</v>
      </c>
      <c r="C9" s="544">
        <v>-4493</v>
      </c>
      <c r="D9" s="544">
        <v>1083988</v>
      </c>
      <c r="E9" s="544">
        <v>1089329</v>
      </c>
      <c r="F9" s="544">
        <v>-825</v>
      </c>
      <c r="G9" s="544">
        <v>3537</v>
      </c>
      <c r="H9" s="544">
        <v>1078772</v>
      </c>
      <c r="I9" s="544">
        <v>2434</v>
      </c>
      <c r="J9" s="544">
        <v>3761</v>
      </c>
      <c r="K9" s="555">
        <v>6195</v>
      </c>
      <c r="L9" s="542"/>
      <c r="M9" s="542"/>
    </row>
    <row r="10" spans="1:11" s="550" customFormat="1" ht="21.75" customHeight="1">
      <c r="A10" s="554" t="s">
        <v>347</v>
      </c>
      <c r="B10" s="552">
        <v>9834</v>
      </c>
      <c r="C10" s="552">
        <v>-4493</v>
      </c>
      <c r="D10" s="552">
        <v>1083988</v>
      </c>
      <c r="E10" s="553">
        <v>1089329</v>
      </c>
      <c r="F10" s="552">
        <v>-825</v>
      </c>
      <c r="G10" s="552">
        <v>3537</v>
      </c>
      <c r="H10" s="552">
        <v>1078772</v>
      </c>
      <c r="I10" s="552">
        <v>2434</v>
      </c>
      <c r="J10" s="552">
        <v>3761</v>
      </c>
      <c r="K10" s="551">
        <v>6195</v>
      </c>
    </row>
    <row r="11" spans="1:13" ht="31.5">
      <c r="A11" s="549" t="s">
        <v>346</v>
      </c>
      <c r="B11" s="95">
        <v>4493</v>
      </c>
      <c r="C11" s="95">
        <v>-4493</v>
      </c>
      <c r="D11" s="95">
        <v>1081712</v>
      </c>
      <c r="E11" s="544">
        <f>SUM(B11:D11)</f>
        <v>1081712</v>
      </c>
      <c r="F11" s="544"/>
      <c r="G11" s="95"/>
      <c r="H11" s="95">
        <v>1078715</v>
      </c>
      <c r="I11" s="95">
        <v>630</v>
      </c>
      <c r="J11" s="95">
        <v>2367</v>
      </c>
      <c r="K11" s="543">
        <v>2997</v>
      </c>
      <c r="L11" s="542"/>
      <c r="M11" s="542"/>
    </row>
    <row r="12" spans="1:13" ht="15.75">
      <c r="A12" s="549" t="s">
        <v>345</v>
      </c>
      <c r="B12" s="95"/>
      <c r="C12" s="95"/>
      <c r="D12" s="95">
        <v>917685</v>
      </c>
      <c r="E12" s="544">
        <v>917685</v>
      </c>
      <c r="F12" s="544"/>
      <c r="G12" s="95"/>
      <c r="H12" s="95">
        <v>917685</v>
      </c>
      <c r="I12" s="95"/>
      <c r="J12" s="95"/>
      <c r="K12" s="543"/>
      <c r="L12" s="542"/>
      <c r="M12" s="542"/>
    </row>
    <row r="13" spans="1:13" ht="15.75">
      <c r="A13" s="549" t="s">
        <v>344</v>
      </c>
      <c r="B13" s="95"/>
      <c r="C13" s="95"/>
      <c r="D13" s="95">
        <v>48744</v>
      </c>
      <c r="E13" s="544">
        <v>48744</v>
      </c>
      <c r="F13" s="544"/>
      <c r="G13" s="95"/>
      <c r="H13" s="95">
        <v>46021</v>
      </c>
      <c r="I13" s="95">
        <v>630</v>
      </c>
      <c r="J13" s="95">
        <v>2093</v>
      </c>
      <c r="K13" s="543">
        <v>2723</v>
      </c>
      <c r="L13" s="542"/>
      <c r="M13" s="542"/>
    </row>
    <row r="14" spans="1:13" ht="15.75">
      <c r="A14" s="549" t="s">
        <v>343</v>
      </c>
      <c r="B14" s="95"/>
      <c r="C14" s="95"/>
      <c r="D14" s="95">
        <v>115283</v>
      </c>
      <c r="E14" s="544">
        <v>115283</v>
      </c>
      <c r="F14" s="544"/>
      <c r="G14" s="95"/>
      <c r="H14" s="95">
        <v>115009</v>
      </c>
      <c r="I14" s="95"/>
      <c r="J14" s="95">
        <v>274</v>
      </c>
      <c r="K14" s="543">
        <v>274</v>
      </c>
      <c r="L14" s="542"/>
      <c r="M14" s="542"/>
    </row>
    <row r="15" spans="1:13" ht="15.75">
      <c r="A15" s="548" t="s">
        <v>342</v>
      </c>
      <c r="B15" s="95">
        <v>5341</v>
      </c>
      <c r="C15" s="95"/>
      <c r="D15" s="95">
        <v>2276</v>
      </c>
      <c r="E15" s="544">
        <v>7617</v>
      </c>
      <c r="F15" s="95">
        <v>-825</v>
      </c>
      <c r="G15" s="95">
        <v>3537</v>
      </c>
      <c r="H15" s="95">
        <v>57</v>
      </c>
      <c r="I15" s="95">
        <v>1804</v>
      </c>
      <c r="J15" s="95">
        <v>1394</v>
      </c>
      <c r="K15" s="543">
        <v>3198</v>
      </c>
      <c r="L15" s="542"/>
      <c r="M15" s="542"/>
    </row>
    <row r="16" spans="1:13" ht="15.75">
      <c r="A16" s="545" t="s">
        <v>341</v>
      </c>
      <c r="B16" s="95">
        <v>564</v>
      </c>
      <c r="C16" s="95"/>
      <c r="D16" s="95">
        <v>284</v>
      </c>
      <c r="E16" s="544">
        <f>SUM(B16:D16)</f>
        <v>848</v>
      </c>
      <c r="F16" s="547">
        <v>-384</v>
      </c>
      <c r="G16" s="95"/>
      <c r="H16" s="95"/>
      <c r="I16" s="95">
        <v>564</v>
      </c>
      <c r="J16" s="95">
        <v>-101</v>
      </c>
      <c r="K16" s="543">
        <f>SUM(I16:J16)</f>
        <v>463</v>
      </c>
      <c r="L16" s="542"/>
      <c r="M16" s="546"/>
    </row>
    <row r="17" spans="1:13" ht="15.75">
      <c r="A17" s="545" t="s">
        <v>340</v>
      </c>
      <c r="B17" s="95">
        <v>44</v>
      </c>
      <c r="C17" s="95"/>
      <c r="D17" s="95">
        <v>54</v>
      </c>
      <c r="E17" s="544">
        <v>75</v>
      </c>
      <c r="F17" s="547"/>
      <c r="G17" s="95"/>
      <c r="H17" s="95">
        <v>1</v>
      </c>
      <c r="I17" s="95">
        <v>21</v>
      </c>
      <c r="J17" s="95">
        <v>54</v>
      </c>
      <c r="K17" s="543">
        <v>75</v>
      </c>
      <c r="L17" s="542"/>
      <c r="M17" s="546"/>
    </row>
    <row r="18" spans="1:13" ht="15.75">
      <c r="A18" s="545" t="s">
        <v>339</v>
      </c>
      <c r="B18" s="95">
        <v>4733</v>
      </c>
      <c r="C18" s="95"/>
      <c r="D18" s="95">
        <v>1938</v>
      </c>
      <c r="E18" s="97">
        <f>SUM(B18:D18)</f>
        <v>6671</v>
      </c>
      <c r="F18" s="97">
        <v>-825</v>
      </c>
      <c r="G18" s="95">
        <v>3537</v>
      </c>
      <c r="H18" s="95">
        <v>56</v>
      </c>
      <c r="I18" s="95">
        <v>1219</v>
      </c>
      <c r="J18" s="95">
        <v>1441</v>
      </c>
      <c r="K18" s="543">
        <f>SUM(I18:J18)</f>
        <v>2660</v>
      </c>
      <c r="L18" s="542"/>
      <c r="M18" s="542"/>
    </row>
    <row r="19" spans="1:13" ht="15.75">
      <c r="A19" s="98"/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542"/>
      <c r="M19" s="542"/>
    </row>
    <row r="20" spans="1:13" ht="15.75">
      <c r="A20" s="98"/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542"/>
      <c r="M20" s="542"/>
    </row>
    <row r="21" spans="1:13" ht="15.75">
      <c r="A21" s="98"/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542"/>
      <c r="M21" s="542"/>
    </row>
    <row r="22" spans="1:11" ht="15.75">
      <c r="A22" s="98"/>
      <c r="B22" s="98"/>
      <c r="C22" s="98"/>
      <c r="D22" s="98"/>
      <c r="E22" s="98"/>
      <c r="F22" s="98"/>
      <c r="G22" s="98"/>
      <c r="H22" s="98"/>
      <c r="I22" s="98"/>
      <c r="J22" s="98"/>
      <c r="K22" s="98"/>
    </row>
    <row r="23" spans="1:11" ht="15.75">
      <c r="A23" s="98"/>
      <c r="B23" s="98"/>
      <c r="C23" s="98"/>
      <c r="D23" s="98"/>
      <c r="E23" s="98"/>
      <c r="F23" s="98"/>
      <c r="G23" s="98"/>
      <c r="H23" s="98"/>
      <c r="I23" s="98"/>
      <c r="J23" s="98"/>
      <c r="K23" s="98"/>
    </row>
    <row r="24" spans="1:11" ht="15.75">
      <c r="A24" s="98"/>
      <c r="B24" s="98"/>
      <c r="C24" s="98"/>
      <c r="D24" s="98"/>
      <c r="E24" s="98"/>
      <c r="F24" s="98"/>
      <c r="G24" s="98"/>
      <c r="H24" s="98"/>
      <c r="I24" s="98"/>
      <c r="J24" s="98"/>
      <c r="K24" s="98"/>
    </row>
    <row r="25" spans="1:11" ht="15.75">
      <c r="A25" s="98"/>
      <c r="B25" s="98"/>
      <c r="C25" s="98"/>
      <c r="D25" s="98"/>
      <c r="E25" s="98"/>
      <c r="F25" s="98"/>
      <c r="G25" s="98"/>
      <c r="H25" s="98"/>
      <c r="I25" s="98"/>
      <c r="J25" s="98"/>
      <c r="K25" s="98"/>
    </row>
    <row r="26" spans="1:11" ht="15.75">
      <c r="A26" s="98"/>
      <c r="B26" s="98"/>
      <c r="C26" s="98"/>
      <c r="D26" s="98"/>
      <c r="E26" s="98"/>
      <c r="F26" s="98"/>
      <c r="G26" s="98"/>
      <c r="H26" s="98"/>
      <c r="I26" s="98"/>
      <c r="J26" s="98"/>
      <c r="K26" s="98"/>
    </row>
    <row r="27" spans="1:11" ht="15.75">
      <c r="A27" s="98"/>
      <c r="B27" s="98"/>
      <c r="C27" s="98"/>
      <c r="D27" s="98"/>
      <c r="E27" s="98"/>
      <c r="F27" s="98"/>
      <c r="G27" s="98"/>
      <c r="H27" s="98"/>
      <c r="I27" s="98"/>
      <c r="J27" s="98"/>
      <c r="K27" s="98"/>
    </row>
    <row r="28" spans="1:11" ht="15.75">
      <c r="A28" s="98"/>
      <c r="B28" s="98"/>
      <c r="C28" s="98"/>
      <c r="D28" s="98"/>
      <c r="E28" s="98"/>
      <c r="F28" s="98"/>
      <c r="G28" s="98"/>
      <c r="H28" s="98"/>
      <c r="I28" s="98"/>
      <c r="J28" s="98"/>
      <c r="K28" s="98"/>
    </row>
    <row r="29" spans="1:11" ht="15.75">
      <c r="A29" s="98"/>
      <c r="B29" s="98"/>
      <c r="C29" s="98"/>
      <c r="D29" s="98"/>
      <c r="E29" s="98"/>
      <c r="F29" s="98"/>
      <c r="G29" s="98"/>
      <c r="H29" s="98"/>
      <c r="I29" s="98"/>
      <c r="J29" s="98"/>
      <c r="K29" s="98"/>
    </row>
    <row r="30" spans="1:11" ht="15.75">
      <c r="A30" s="98"/>
      <c r="B30" s="98"/>
      <c r="C30" s="98"/>
      <c r="D30" s="98"/>
      <c r="E30" s="98"/>
      <c r="F30" s="98"/>
      <c r="G30" s="98"/>
      <c r="H30" s="98"/>
      <c r="I30" s="98"/>
      <c r="J30" s="98"/>
      <c r="K30" s="98"/>
    </row>
    <row r="31" spans="1:11" ht="15.75">
      <c r="A31" s="98"/>
      <c r="B31" s="98"/>
      <c r="C31" s="98"/>
      <c r="D31" s="98"/>
      <c r="E31" s="98"/>
      <c r="F31" s="98"/>
      <c r="G31" s="98"/>
      <c r="H31" s="98"/>
      <c r="I31" s="98"/>
      <c r="J31" s="98"/>
      <c r="K31" s="98"/>
    </row>
    <row r="32" spans="1:11" ht="15.75">
      <c r="A32" s="98"/>
      <c r="B32" s="98"/>
      <c r="C32" s="98"/>
      <c r="D32" s="98"/>
      <c r="E32" s="98"/>
      <c r="F32" s="98"/>
      <c r="G32" s="98"/>
      <c r="H32" s="98"/>
      <c r="I32" s="98"/>
      <c r="J32" s="98"/>
      <c r="K32" s="98"/>
    </row>
    <row r="33" spans="1:11" ht="15.75">
      <c r="A33" s="98"/>
      <c r="B33" s="98"/>
      <c r="C33" s="98"/>
      <c r="D33" s="98"/>
      <c r="E33" s="98"/>
      <c r="F33" s="98"/>
      <c r="G33" s="98"/>
      <c r="H33" s="98"/>
      <c r="I33" s="98"/>
      <c r="J33" s="98"/>
      <c r="K33" s="98"/>
    </row>
    <row r="34" spans="1:11" ht="15.75">
      <c r="A34" s="98"/>
      <c r="B34" s="98"/>
      <c r="C34" s="98"/>
      <c r="D34" s="98"/>
      <c r="E34" s="98"/>
      <c r="F34" s="98"/>
      <c r="G34" s="98"/>
      <c r="H34" s="98"/>
      <c r="I34" s="98"/>
      <c r="J34" s="98"/>
      <c r="K34" s="98"/>
    </row>
    <row r="35" spans="1:11" ht="15.75">
      <c r="A35" s="98"/>
      <c r="B35" s="98"/>
      <c r="C35" s="98"/>
      <c r="D35" s="98"/>
      <c r="E35" s="98"/>
      <c r="F35" s="98"/>
      <c r="G35" s="98"/>
      <c r="H35" s="98"/>
      <c r="I35" s="98"/>
      <c r="J35" s="98"/>
      <c r="K35" s="98"/>
    </row>
  </sheetData>
  <sheetProtection/>
  <mergeCells count="5">
    <mergeCell ref="A1:K1"/>
    <mergeCell ref="A2:K2"/>
    <mergeCell ref="A4:K4"/>
    <mergeCell ref="J6:K6"/>
    <mergeCell ref="J7:K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tabSelected="1" zoomScalePageLayoutView="0" workbookViewId="0" topLeftCell="A1">
      <selection activeCell="A1" sqref="A1:K1"/>
    </sheetView>
  </sheetViews>
  <sheetFormatPr defaultColWidth="9.00390625" defaultRowHeight="12.75"/>
  <cols>
    <col min="1" max="1" width="31.375" style="0" customWidth="1"/>
    <col min="2" max="2" width="11.00390625" style="0" customWidth="1"/>
    <col min="3" max="3" width="9.75390625" style="0" customWidth="1"/>
    <col min="4" max="4" width="9.25390625" style="0" customWidth="1"/>
    <col min="5" max="5" width="10.125" style="0" customWidth="1"/>
    <col min="6" max="6" width="9.75390625" style="0" customWidth="1"/>
    <col min="7" max="7" width="10.00390625" style="0" bestFit="1" customWidth="1"/>
    <col min="8" max="8" width="9.875" style="0" bestFit="1" customWidth="1"/>
    <col min="9" max="9" width="9.875" style="0" customWidth="1"/>
    <col min="10" max="10" width="10.125" style="0" customWidth="1"/>
    <col min="11" max="11" width="10.00390625" style="0" bestFit="1" customWidth="1"/>
  </cols>
  <sheetData>
    <row r="1" spans="1:11" ht="15.75">
      <c r="A1" s="646" t="s">
        <v>497</v>
      </c>
      <c r="B1" s="646"/>
      <c r="C1" s="646"/>
      <c r="D1" s="646"/>
      <c r="E1" s="718"/>
      <c r="F1" s="718"/>
      <c r="G1" s="718"/>
      <c r="H1" s="718"/>
      <c r="I1" s="718"/>
      <c r="J1" s="718"/>
      <c r="K1" s="719"/>
    </row>
    <row r="2" spans="1:11" ht="15.75">
      <c r="A2" s="713"/>
      <c r="B2" s="713"/>
      <c r="C2" s="714"/>
      <c r="D2" s="714"/>
      <c r="E2" s="720"/>
      <c r="F2" s="720"/>
      <c r="G2" s="720"/>
      <c r="H2" s="720"/>
      <c r="I2" s="720"/>
      <c r="J2" s="720"/>
      <c r="K2" s="721"/>
    </row>
    <row r="3" spans="1:11" ht="15.75">
      <c r="A3" s="537"/>
      <c r="B3" s="537"/>
      <c r="C3" s="102"/>
      <c r="D3" s="102"/>
      <c r="E3" s="98"/>
      <c r="F3" s="98"/>
      <c r="G3" s="98"/>
      <c r="H3" s="98"/>
      <c r="I3" s="98"/>
      <c r="J3" s="98"/>
      <c r="K3" s="98"/>
    </row>
    <row r="4" spans="1:11" ht="25.5" customHeight="1">
      <c r="A4" s="710" t="s">
        <v>359</v>
      </c>
      <c r="B4" s="710"/>
      <c r="C4" s="722"/>
      <c r="D4" s="722"/>
      <c r="E4" s="722"/>
      <c r="F4" s="722"/>
      <c r="G4" s="722"/>
      <c r="H4" s="722"/>
      <c r="I4" s="722"/>
      <c r="J4" s="722"/>
      <c r="K4" s="722"/>
    </row>
    <row r="5" spans="1:11" ht="15.75">
      <c r="A5" s="538"/>
      <c r="B5" s="538"/>
      <c r="C5" s="538"/>
      <c r="D5" s="538"/>
      <c r="E5" s="98"/>
      <c r="F5" s="98"/>
      <c r="G5" s="98"/>
      <c r="H5" s="98"/>
      <c r="I5" s="98"/>
      <c r="J5" s="98"/>
      <c r="K5" s="98"/>
    </row>
    <row r="6" spans="1:11" ht="15.75">
      <c r="A6" s="98"/>
      <c r="B6" s="98"/>
      <c r="C6" s="98"/>
      <c r="D6" s="98"/>
      <c r="E6" s="98"/>
      <c r="F6" s="98"/>
      <c r="G6" s="98"/>
      <c r="H6" s="98"/>
      <c r="I6" s="98"/>
      <c r="J6" s="98"/>
      <c r="K6" s="102"/>
    </row>
    <row r="7" spans="1:11" ht="15.75">
      <c r="A7" s="98"/>
      <c r="B7" s="98"/>
      <c r="C7" s="98"/>
      <c r="D7" s="98"/>
      <c r="E7" s="98"/>
      <c r="F7" s="98"/>
      <c r="G7" s="98"/>
      <c r="H7" s="98"/>
      <c r="I7" s="98"/>
      <c r="J7" s="98"/>
      <c r="K7" s="102"/>
    </row>
    <row r="8" spans="1:11" ht="38.25">
      <c r="A8" s="298" t="s">
        <v>82</v>
      </c>
      <c r="B8" s="298" t="s">
        <v>360</v>
      </c>
      <c r="C8" s="298" t="s">
        <v>361</v>
      </c>
      <c r="D8" s="298" t="s">
        <v>362</v>
      </c>
      <c r="E8" s="298" t="s">
        <v>363</v>
      </c>
      <c r="F8" s="298" t="s">
        <v>364</v>
      </c>
      <c r="G8" s="298" t="s">
        <v>365</v>
      </c>
      <c r="H8" s="298" t="s">
        <v>366</v>
      </c>
      <c r="I8" s="298" t="s">
        <v>367</v>
      </c>
      <c r="J8" s="298" t="s">
        <v>368</v>
      </c>
      <c r="K8" s="298" t="s">
        <v>25</v>
      </c>
    </row>
    <row r="9" spans="1:11" ht="19.5" customHeight="1">
      <c r="A9" s="299" t="s">
        <v>369</v>
      </c>
      <c r="B9" s="299">
        <v>1375</v>
      </c>
      <c r="C9" s="560"/>
      <c r="D9" s="560"/>
      <c r="E9" s="560">
        <v>1375</v>
      </c>
      <c r="F9" s="560"/>
      <c r="G9" s="560">
        <v>344</v>
      </c>
      <c r="H9" s="560"/>
      <c r="I9" s="560"/>
      <c r="J9" s="560">
        <v>1031</v>
      </c>
      <c r="K9" s="560">
        <f>SUM(J9:J9)</f>
        <v>1031</v>
      </c>
    </row>
    <row r="10" spans="1:11" ht="19.5" customHeight="1">
      <c r="A10" s="299" t="s">
        <v>370</v>
      </c>
      <c r="B10" s="299">
        <v>13669</v>
      </c>
      <c r="C10" s="560">
        <v>6256</v>
      </c>
      <c r="D10" s="560">
        <v>82349</v>
      </c>
      <c r="E10" s="560">
        <v>102274</v>
      </c>
      <c r="F10" s="560"/>
      <c r="G10" s="560">
        <v>9083</v>
      </c>
      <c r="H10" s="560">
        <v>60865</v>
      </c>
      <c r="I10" s="560">
        <v>21484</v>
      </c>
      <c r="J10" s="560">
        <v>10842</v>
      </c>
      <c r="K10" s="560">
        <v>32326</v>
      </c>
    </row>
    <row r="11" spans="1:11" ht="19.5" customHeight="1">
      <c r="A11" s="561" t="s">
        <v>371</v>
      </c>
      <c r="B11" s="561">
        <v>3016</v>
      </c>
      <c r="C11" s="560">
        <v>3998</v>
      </c>
      <c r="D11" s="560">
        <v>14658</v>
      </c>
      <c r="E11" s="560">
        <v>21672</v>
      </c>
      <c r="F11" s="560">
        <v>-212</v>
      </c>
      <c r="G11" s="560">
        <v>796</v>
      </c>
      <c r="H11" s="560">
        <v>12773</v>
      </c>
      <c r="I11" s="560">
        <v>1673</v>
      </c>
      <c r="J11" s="560">
        <v>6218</v>
      </c>
      <c r="K11" s="560">
        <v>7891</v>
      </c>
    </row>
    <row r="12" spans="1:11" ht="19.5" customHeight="1">
      <c r="A12" s="562" t="s">
        <v>372</v>
      </c>
      <c r="B12" s="562">
        <v>3100</v>
      </c>
      <c r="C12" s="560">
        <v>2258</v>
      </c>
      <c r="D12" s="560">
        <v>15662</v>
      </c>
      <c r="E12" s="560">
        <v>21020</v>
      </c>
      <c r="F12" s="560">
        <v>-3418</v>
      </c>
      <c r="G12" s="560">
        <v>951</v>
      </c>
      <c r="H12" s="560">
        <v>9768</v>
      </c>
      <c r="I12" s="560">
        <v>2476</v>
      </c>
      <c r="J12" s="560">
        <v>4407</v>
      </c>
      <c r="K12" s="560">
        <v>6883</v>
      </c>
    </row>
    <row r="13" spans="1:11" ht="19.5" customHeight="1">
      <c r="A13" s="182" t="s">
        <v>373</v>
      </c>
      <c r="B13" s="182">
        <v>15044</v>
      </c>
      <c r="C13" s="563">
        <v>6256</v>
      </c>
      <c r="D13" s="563">
        <f>SUM(D9:D10)</f>
        <v>82349</v>
      </c>
      <c r="E13" s="563">
        <v>103649</v>
      </c>
      <c r="F13" s="563"/>
      <c r="G13" s="563">
        <f>SUM(G9:G10)</f>
        <v>9427</v>
      </c>
      <c r="H13" s="563">
        <f>SUM(H9:H10)</f>
        <v>60865</v>
      </c>
      <c r="I13" s="563">
        <v>21484</v>
      </c>
      <c r="J13" s="563">
        <f>SUM(J9:J10)</f>
        <v>11873</v>
      </c>
      <c r="K13" s="563">
        <f>SUM(K9:K10)</f>
        <v>33357</v>
      </c>
    </row>
  </sheetData>
  <sheetProtection/>
  <mergeCells count="3">
    <mergeCell ref="A1:K1"/>
    <mergeCell ref="A2:K2"/>
    <mergeCell ref="A4:K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4"/>
  <sheetViews>
    <sheetView zoomScalePageLayoutView="0" workbookViewId="0" topLeftCell="A1">
      <selection activeCell="G9" sqref="G9"/>
    </sheetView>
  </sheetViews>
  <sheetFormatPr defaultColWidth="9.00390625" defaultRowHeight="12.75"/>
  <cols>
    <col min="1" max="1" width="11.125" style="21" customWidth="1"/>
    <col min="2" max="2" width="64.125" style="92" customWidth="1"/>
    <col min="3" max="3" width="13.125" style="96" customWidth="1"/>
    <col min="4" max="4" width="10.375" style="91" bestFit="1" customWidth="1"/>
    <col min="5" max="7" width="9.125" style="98" customWidth="1"/>
    <col min="8" max="16384" width="9.125" style="21" customWidth="1"/>
  </cols>
  <sheetData>
    <row r="1" spans="1:4" ht="15.75">
      <c r="A1" s="646" t="s">
        <v>498</v>
      </c>
      <c r="B1" s="646"/>
      <c r="C1" s="646"/>
      <c r="D1" s="646"/>
    </row>
    <row r="2" ht="15.75">
      <c r="B2" s="57"/>
    </row>
    <row r="3" spans="1:256" ht="18.75">
      <c r="A3" s="704" t="s">
        <v>48</v>
      </c>
      <c r="B3" s="704"/>
      <c r="C3" s="704"/>
      <c r="D3" s="704"/>
      <c r="E3" s="107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  <c r="BM3" s="103"/>
      <c r="BN3" s="103"/>
      <c r="BO3" s="103"/>
      <c r="BP3" s="103"/>
      <c r="BQ3" s="103"/>
      <c r="BR3" s="103"/>
      <c r="BS3" s="103"/>
      <c r="BT3" s="103"/>
      <c r="BU3" s="103"/>
      <c r="BV3" s="103"/>
      <c r="BW3" s="103"/>
      <c r="BX3" s="103"/>
      <c r="BY3" s="103"/>
      <c r="BZ3" s="103"/>
      <c r="CA3" s="103"/>
      <c r="CB3" s="103"/>
      <c r="CC3" s="103"/>
      <c r="CD3" s="103"/>
      <c r="CE3" s="103"/>
      <c r="CF3" s="103"/>
      <c r="CG3" s="103"/>
      <c r="CH3" s="103"/>
      <c r="CI3" s="103"/>
      <c r="CJ3" s="103"/>
      <c r="CK3" s="103"/>
      <c r="CL3" s="103"/>
      <c r="CM3" s="103"/>
      <c r="CN3" s="103"/>
      <c r="CO3" s="103"/>
      <c r="CP3" s="103"/>
      <c r="CQ3" s="103"/>
      <c r="CR3" s="103"/>
      <c r="CS3" s="103"/>
      <c r="CT3" s="103"/>
      <c r="CU3" s="103"/>
      <c r="CV3" s="103"/>
      <c r="CW3" s="103"/>
      <c r="CX3" s="103"/>
      <c r="CY3" s="103"/>
      <c r="CZ3" s="103"/>
      <c r="DA3" s="103"/>
      <c r="DB3" s="103"/>
      <c r="DC3" s="103"/>
      <c r="DD3" s="103"/>
      <c r="DE3" s="103"/>
      <c r="DF3" s="103"/>
      <c r="DG3" s="103"/>
      <c r="DH3" s="103"/>
      <c r="DI3" s="103"/>
      <c r="DJ3" s="103"/>
      <c r="DK3" s="103"/>
      <c r="DL3" s="103"/>
      <c r="DM3" s="103"/>
      <c r="DN3" s="103"/>
      <c r="DO3" s="103"/>
      <c r="DP3" s="103"/>
      <c r="DQ3" s="103"/>
      <c r="DR3" s="103"/>
      <c r="DS3" s="103"/>
      <c r="DT3" s="103"/>
      <c r="DU3" s="103"/>
      <c r="DV3" s="103"/>
      <c r="DW3" s="103"/>
      <c r="DX3" s="103"/>
      <c r="DY3" s="103"/>
      <c r="DZ3" s="103"/>
      <c r="EA3" s="103"/>
      <c r="EB3" s="103"/>
      <c r="EC3" s="103"/>
      <c r="ED3" s="103"/>
      <c r="EE3" s="103"/>
      <c r="EF3" s="103"/>
      <c r="EG3" s="103"/>
      <c r="EH3" s="103"/>
      <c r="EI3" s="103"/>
      <c r="EJ3" s="103"/>
      <c r="EK3" s="103"/>
      <c r="EL3" s="103"/>
      <c r="EM3" s="103"/>
      <c r="EN3" s="103"/>
      <c r="EO3" s="103"/>
      <c r="EP3" s="103"/>
      <c r="EQ3" s="103"/>
      <c r="ER3" s="103"/>
      <c r="ES3" s="103"/>
      <c r="ET3" s="103"/>
      <c r="EU3" s="103"/>
      <c r="EV3" s="103"/>
      <c r="EW3" s="103"/>
      <c r="EX3" s="103"/>
      <c r="EY3" s="103"/>
      <c r="EZ3" s="103"/>
      <c r="FA3" s="103"/>
      <c r="FB3" s="103"/>
      <c r="FC3" s="103"/>
      <c r="FD3" s="103"/>
      <c r="FE3" s="103"/>
      <c r="FF3" s="103"/>
      <c r="FG3" s="103"/>
      <c r="FH3" s="103"/>
      <c r="FI3" s="103"/>
      <c r="FJ3" s="103"/>
      <c r="FK3" s="103"/>
      <c r="FL3" s="103"/>
      <c r="FM3" s="103"/>
      <c r="FN3" s="103"/>
      <c r="FO3" s="103"/>
      <c r="FP3" s="103"/>
      <c r="FQ3" s="103"/>
      <c r="FR3" s="103"/>
      <c r="FS3" s="103"/>
      <c r="FT3" s="103"/>
      <c r="FU3" s="103"/>
      <c r="FV3" s="103"/>
      <c r="FW3" s="103"/>
      <c r="FX3" s="103"/>
      <c r="FY3" s="103"/>
      <c r="FZ3" s="103"/>
      <c r="GA3" s="103"/>
      <c r="GB3" s="103"/>
      <c r="GC3" s="103"/>
      <c r="GD3" s="103"/>
      <c r="GE3" s="103"/>
      <c r="GF3" s="103"/>
      <c r="GG3" s="103"/>
      <c r="GH3" s="103"/>
      <c r="GI3" s="103"/>
      <c r="GJ3" s="103"/>
      <c r="GK3" s="103"/>
      <c r="GL3" s="103"/>
      <c r="GM3" s="103"/>
      <c r="GN3" s="103"/>
      <c r="GO3" s="103"/>
      <c r="GP3" s="103"/>
      <c r="GQ3" s="103"/>
      <c r="GR3" s="103"/>
      <c r="GS3" s="103"/>
      <c r="GT3" s="103"/>
      <c r="GU3" s="103"/>
      <c r="GV3" s="103"/>
      <c r="GW3" s="103"/>
      <c r="GX3" s="103"/>
      <c r="GY3" s="103"/>
      <c r="GZ3" s="103"/>
      <c r="HA3" s="103"/>
      <c r="HB3" s="103"/>
      <c r="HC3" s="103"/>
      <c r="HD3" s="103"/>
      <c r="HE3" s="103"/>
      <c r="HF3" s="103"/>
      <c r="HG3" s="103"/>
      <c r="HH3" s="103"/>
      <c r="HI3" s="103"/>
      <c r="HJ3" s="103"/>
      <c r="HK3" s="103"/>
      <c r="HL3" s="103"/>
      <c r="HM3" s="103"/>
      <c r="HN3" s="103"/>
      <c r="HO3" s="103"/>
      <c r="HP3" s="103"/>
      <c r="HQ3" s="103"/>
      <c r="HR3" s="103"/>
      <c r="HS3" s="103"/>
      <c r="HT3" s="103"/>
      <c r="HU3" s="103"/>
      <c r="HV3" s="103"/>
      <c r="HW3" s="103"/>
      <c r="HX3" s="103"/>
      <c r="HY3" s="103"/>
      <c r="HZ3" s="103"/>
      <c r="IA3" s="103"/>
      <c r="IB3" s="103"/>
      <c r="IC3" s="103"/>
      <c r="ID3" s="103"/>
      <c r="IE3" s="103"/>
      <c r="IF3" s="103"/>
      <c r="IG3" s="103"/>
      <c r="IH3" s="103"/>
      <c r="II3" s="103"/>
      <c r="IJ3" s="103"/>
      <c r="IK3" s="103"/>
      <c r="IL3" s="103"/>
      <c r="IM3" s="103"/>
      <c r="IN3" s="103"/>
      <c r="IO3" s="103"/>
      <c r="IP3" s="103"/>
      <c r="IQ3" s="103"/>
      <c r="IR3" s="103"/>
      <c r="IS3" s="103"/>
      <c r="IT3" s="103"/>
      <c r="IU3" s="103"/>
      <c r="IV3" s="103"/>
    </row>
    <row r="4" spans="1:256" ht="18.75">
      <c r="A4" s="704" t="s">
        <v>260</v>
      </c>
      <c r="B4" s="704"/>
      <c r="C4" s="704"/>
      <c r="D4" s="704"/>
      <c r="E4" s="107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  <c r="BM4" s="103"/>
      <c r="BN4" s="103"/>
      <c r="BO4" s="103"/>
      <c r="BP4" s="103"/>
      <c r="BQ4" s="103"/>
      <c r="BR4" s="103"/>
      <c r="BS4" s="103"/>
      <c r="BT4" s="103"/>
      <c r="BU4" s="103"/>
      <c r="BV4" s="103"/>
      <c r="BW4" s="103"/>
      <c r="BX4" s="103"/>
      <c r="BY4" s="103"/>
      <c r="BZ4" s="103"/>
      <c r="CA4" s="103"/>
      <c r="CB4" s="103"/>
      <c r="CC4" s="103"/>
      <c r="CD4" s="103"/>
      <c r="CE4" s="103"/>
      <c r="CF4" s="103"/>
      <c r="CG4" s="103"/>
      <c r="CH4" s="103"/>
      <c r="CI4" s="103"/>
      <c r="CJ4" s="103"/>
      <c r="CK4" s="103"/>
      <c r="CL4" s="103"/>
      <c r="CM4" s="103"/>
      <c r="CN4" s="103"/>
      <c r="CO4" s="103"/>
      <c r="CP4" s="103"/>
      <c r="CQ4" s="103"/>
      <c r="CR4" s="103"/>
      <c r="CS4" s="103"/>
      <c r="CT4" s="103"/>
      <c r="CU4" s="103"/>
      <c r="CV4" s="103"/>
      <c r="CW4" s="103"/>
      <c r="CX4" s="103"/>
      <c r="CY4" s="103"/>
      <c r="CZ4" s="103"/>
      <c r="DA4" s="103"/>
      <c r="DB4" s="103"/>
      <c r="DC4" s="103"/>
      <c r="DD4" s="103"/>
      <c r="DE4" s="103"/>
      <c r="DF4" s="103"/>
      <c r="DG4" s="103"/>
      <c r="DH4" s="103"/>
      <c r="DI4" s="103"/>
      <c r="DJ4" s="103"/>
      <c r="DK4" s="103"/>
      <c r="DL4" s="103"/>
      <c r="DM4" s="103"/>
      <c r="DN4" s="103"/>
      <c r="DO4" s="103"/>
      <c r="DP4" s="103"/>
      <c r="DQ4" s="103"/>
      <c r="DR4" s="103"/>
      <c r="DS4" s="103"/>
      <c r="DT4" s="103"/>
      <c r="DU4" s="103"/>
      <c r="DV4" s="103"/>
      <c r="DW4" s="103"/>
      <c r="DX4" s="103"/>
      <c r="DY4" s="103"/>
      <c r="DZ4" s="103"/>
      <c r="EA4" s="103"/>
      <c r="EB4" s="103"/>
      <c r="EC4" s="103"/>
      <c r="ED4" s="103"/>
      <c r="EE4" s="103"/>
      <c r="EF4" s="103"/>
      <c r="EG4" s="103"/>
      <c r="EH4" s="103"/>
      <c r="EI4" s="103"/>
      <c r="EJ4" s="103"/>
      <c r="EK4" s="103"/>
      <c r="EL4" s="103"/>
      <c r="EM4" s="103"/>
      <c r="EN4" s="103"/>
      <c r="EO4" s="103"/>
      <c r="EP4" s="103"/>
      <c r="EQ4" s="103"/>
      <c r="ER4" s="103"/>
      <c r="ES4" s="103"/>
      <c r="ET4" s="103"/>
      <c r="EU4" s="103"/>
      <c r="EV4" s="103"/>
      <c r="EW4" s="103"/>
      <c r="EX4" s="103"/>
      <c r="EY4" s="103"/>
      <c r="EZ4" s="103"/>
      <c r="FA4" s="103"/>
      <c r="FB4" s="103"/>
      <c r="FC4" s="103"/>
      <c r="FD4" s="103"/>
      <c r="FE4" s="103"/>
      <c r="FF4" s="103"/>
      <c r="FG4" s="103"/>
      <c r="FH4" s="103"/>
      <c r="FI4" s="103"/>
      <c r="FJ4" s="103"/>
      <c r="FK4" s="103"/>
      <c r="FL4" s="103"/>
      <c r="FM4" s="103"/>
      <c r="FN4" s="103"/>
      <c r="FO4" s="103"/>
      <c r="FP4" s="103"/>
      <c r="FQ4" s="103"/>
      <c r="FR4" s="103"/>
      <c r="FS4" s="103"/>
      <c r="FT4" s="103"/>
      <c r="FU4" s="103"/>
      <c r="FV4" s="103"/>
      <c r="FW4" s="103"/>
      <c r="FX4" s="103"/>
      <c r="FY4" s="103"/>
      <c r="FZ4" s="103"/>
      <c r="GA4" s="103"/>
      <c r="GB4" s="103"/>
      <c r="GC4" s="103"/>
      <c r="GD4" s="103"/>
      <c r="GE4" s="103"/>
      <c r="GF4" s="103"/>
      <c r="GG4" s="103"/>
      <c r="GH4" s="103"/>
      <c r="GI4" s="103"/>
      <c r="GJ4" s="103"/>
      <c r="GK4" s="103"/>
      <c r="GL4" s="103"/>
      <c r="GM4" s="103"/>
      <c r="GN4" s="103"/>
      <c r="GO4" s="103"/>
      <c r="GP4" s="103"/>
      <c r="GQ4" s="103"/>
      <c r="GR4" s="103"/>
      <c r="GS4" s="103"/>
      <c r="GT4" s="103"/>
      <c r="GU4" s="103"/>
      <c r="GV4" s="103"/>
      <c r="GW4" s="103"/>
      <c r="GX4" s="103"/>
      <c r="GY4" s="103"/>
      <c r="GZ4" s="103"/>
      <c r="HA4" s="103"/>
      <c r="HB4" s="103"/>
      <c r="HC4" s="103"/>
      <c r="HD4" s="103"/>
      <c r="HE4" s="103"/>
      <c r="HF4" s="103"/>
      <c r="HG4" s="103"/>
      <c r="HH4" s="103"/>
      <c r="HI4" s="103"/>
      <c r="HJ4" s="103"/>
      <c r="HK4" s="103"/>
      <c r="HL4" s="103"/>
      <c r="HM4" s="103"/>
      <c r="HN4" s="103"/>
      <c r="HO4" s="103"/>
      <c r="HP4" s="103"/>
      <c r="HQ4" s="103"/>
      <c r="HR4" s="103"/>
      <c r="HS4" s="103"/>
      <c r="HT4" s="103"/>
      <c r="HU4" s="103"/>
      <c r="HV4" s="103"/>
      <c r="HW4" s="103"/>
      <c r="HX4" s="103"/>
      <c r="HY4" s="103"/>
      <c r="HZ4" s="103"/>
      <c r="IA4" s="103"/>
      <c r="IB4" s="103"/>
      <c r="IC4" s="103"/>
      <c r="ID4" s="103"/>
      <c r="IE4" s="103"/>
      <c r="IF4" s="103"/>
      <c r="IG4" s="103"/>
      <c r="IH4" s="103"/>
      <c r="II4" s="103"/>
      <c r="IJ4" s="103"/>
      <c r="IK4" s="103"/>
      <c r="IL4" s="103"/>
      <c r="IM4" s="103"/>
      <c r="IN4" s="103"/>
      <c r="IO4" s="103"/>
      <c r="IP4" s="103"/>
      <c r="IQ4" s="103"/>
      <c r="IR4" s="103"/>
      <c r="IS4" s="103"/>
      <c r="IT4" s="103"/>
      <c r="IU4" s="103"/>
      <c r="IV4" s="103"/>
    </row>
    <row r="5" spans="2:3" ht="15.75">
      <c r="B5" s="99"/>
      <c r="C5" s="93"/>
    </row>
    <row r="6" ht="15.75">
      <c r="C6" s="96" t="s">
        <v>75</v>
      </c>
    </row>
    <row r="7" spans="1:256" ht="31.5">
      <c r="A7" s="53"/>
      <c r="B7" s="106" t="s">
        <v>56</v>
      </c>
      <c r="C7" s="118"/>
      <c r="D7" s="108"/>
      <c r="E7" s="108"/>
      <c r="F7" s="64"/>
      <c r="G7" s="64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  <c r="DD7" s="53"/>
      <c r="DE7" s="53"/>
      <c r="DF7" s="53"/>
      <c r="DG7" s="53"/>
      <c r="DH7" s="53"/>
      <c r="DI7" s="53"/>
      <c r="DJ7" s="53"/>
      <c r="DK7" s="53"/>
      <c r="DL7" s="53"/>
      <c r="DM7" s="53"/>
      <c r="DN7" s="53"/>
      <c r="DO7" s="53"/>
      <c r="DP7" s="53"/>
      <c r="DQ7" s="53"/>
      <c r="DR7" s="53"/>
      <c r="DS7" s="53"/>
      <c r="DT7" s="53"/>
      <c r="DU7" s="53"/>
      <c r="DV7" s="53"/>
      <c r="DW7" s="53"/>
      <c r="DX7" s="53"/>
      <c r="DY7" s="53"/>
      <c r="DZ7" s="53"/>
      <c r="EA7" s="53"/>
      <c r="EB7" s="53"/>
      <c r="EC7" s="53"/>
      <c r="ED7" s="53"/>
      <c r="EE7" s="53"/>
      <c r="EF7" s="53"/>
      <c r="EG7" s="53"/>
      <c r="EH7" s="53"/>
      <c r="EI7" s="53"/>
      <c r="EJ7" s="53"/>
      <c r="EK7" s="53"/>
      <c r="EL7" s="53"/>
      <c r="EM7" s="53"/>
      <c r="EN7" s="53"/>
      <c r="EO7" s="53"/>
      <c r="EP7" s="53"/>
      <c r="EQ7" s="53"/>
      <c r="ER7" s="53"/>
      <c r="ES7" s="53"/>
      <c r="ET7" s="53"/>
      <c r="EU7" s="53"/>
      <c r="EV7" s="53"/>
      <c r="EW7" s="53"/>
      <c r="EX7" s="53"/>
      <c r="EY7" s="53"/>
      <c r="EZ7" s="53"/>
      <c r="FA7" s="53"/>
      <c r="FB7" s="53"/>
      <c r="FC7" s="53"/>
      <c r="FD7" s="53"/>
      <c r="FE7" s="53"/>
      <c r="FF7" s="53"/>
      <c r="FG7" s="53"/>
      <c r="FH7" s="53"/>
      <c r="FI7" s="53"/>
      <c r="FJ7" s="53"/>
      <c r="FK7" s="53"/>
      <c r="FL7" s="53"/>
      <c r="FM7" s="53"/>
      <c r="FN7" s="53"/>
      <c r="FO7" s="53"/>
      <c r="FP7" s="53"/>
      <c r="FQ7" s="53"/>
      <c r="FR7" s="53"/>
      <c r="FS7" s="53"/>
      <c r="FT7" s="53"/>
      <c r="FU7" s="53"/>
      <c r="FV7" s="53"/>
      <c r="FW7" s="53"/>
      <c r="FX7" s="53"/>
      <c r="FY7" s="53"/>
      <c r="FZ7" s="53"/>
      <c r="GA7" s="53"/>
      <c r="GB7" s="53"/>
      <c r="GC7" s="53"/>
      <c r="GD7" s="53"/>
      <c r="GE7" s="53"/>
      <c r="GF7" s="53"/>
      <c r="GG7" s="53"/>
      <c r="GH7" s="53"/>
      <c r="GI7" s="53"/>
      <c r="GJ7" s="53"/>
      <c r="GK7" s="53"/>
      <c r="GL7" s="53"/>
      <c r="GM7" s="53"/>
      <c r="GN7" s="53"/>
      <c r="GO7" s="53"/>
      <c r="GP7" s="53"/>
      <c r="GQ7" s="53"/>
      <c r="GR7" s="53"/>
      <c r="GS7" s="53"/>
      <c r="GT7" s="53"/>
      <c r="GU7" s="53"/>
      <c r="GV7" s="53"/>
      <c r="GW7" s="53"/>
      <c r="GX7" s="53"/>
      <c r="GY7" s="53"/>
      <c r="GZ7" s="53"/>
      <c r="HA7" s="53"/>
      <c r="HB7" s="53"/>
      <c r="HC7" s="53"/>
      <c r="HD7" s="53"/>
      <c r="HE7" s="53"/>
      <c r="HF7" s="53"/>
      <c r="HG7" s="53"/>
      <c r="HH7" s="53"/>
      <c r="HI7" s="53"/>
      <c r="HJ7" s="53"/>
      <c r="HK7" s="53"/>
      <c r="HL7" s="53"/>
      <c r="HM7" s="53"/>
      <c r="HN7" s="53"/>
      <c r="HO7" s="53"/>
      <c r="HP7" s="53"/>
      <c r="HQ7" s="53"/>
      <c r="HR7" s="53"/>
      <c r="HS7" s="53"/>
      <c r="HT7" s="53"/>
      <c r="HU7" s="53"/>
      <c r="HV7" s="53"/>
      <c r="HW7" s="53"/>
      <c r="HX7" s="53"/>
      <c r="HY7" s="53"/>
      <c r="HZ7" s="53"/>
      <c r="IA7" s="53"/>
      <c r="IB7" s="53"/>
      <c r="IC7" s="53"/>
      <c r="ID7" s="53"/>
      <c r="IE7" s="53"/>
      <c r="IF7" s="53"/>
      <c r="IG7" s="53"/>
      <c r="IH7" s="53"/>
      <c r="II7" s="53"/>
      <c r="IJ7" s="53"/>
      <c r="IK7" s="53"/>
      <c r="IL7" s="53"/>
      <c r="IM7" s="53"/>
      <c r="IN7" s="53"/>
      <c r="IO7" s="53"/>
      <c r="IP7" s="53"/>
      <c r="IQ7" s="53"/>
      <c r="IR7" s="53"/>
      <c r="IS7" s="53"/>
      <c r="IT7" s="53"/>
      <c r="IU7" s="53"/>
      <c r="IV7" s="53"/>
    </row>
    <row r="8" spans="1:256" ht="15.75">
      <c r="A8" s="53"/>
      <c r="B8" s="115" t="s">
        <v>57</v>
      </c>
      <c r="C8" s="95"/>
      <c r="D8" s="109"/>
      <c r="E8" s="64"/>
      <c r="F8" s="64"/>
      <c r="G8" s="64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/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/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/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/>
      <c r="EV8" s="53"/>
      <c r="EW8" s="53"/>
      <c r="EX8" s="53"/>
      <c r="EY8" s="53"/>
      <c r="EZ8" s="53"/>
      <c r="FA8" s="53"/>
      <c r="FB8" s="53"/>
      <c r="FC8" s="53"/>
      <c r="FD8" s="53"/>
      <c r="FE8" s="53"/>
      <c r="FF8" s="53"/>
      <c r="FG8" s="53"/>
      <c r="FH8" s="53"/>
      <c r="FI8" s="53"/>
      <c r="FJ8" s="53"/>
      <c r="FK8" s="53"/>
      <c r="FL8" s="53"/>
      <c r="FM8" s="53"/>
      <c r="FN8" s="53"/>
      <c r="FO8" s="53"/>
      <c r="FP8" s="53"/>
      <c r="FQ8" s="53"/>
      <c r="FR8" s="53"/>
      <c r="FS8" s="53"/>
      <c r="FT8" s="53"/>
      <c r="FU8" s="53"/>
      <c r="FV8" s="53"/>
      <c r="FW8" s="53"/>
      <c r="FX8" s="53"/>
      <c r="FY8" s="53"/>
      <c r="FZ8" s="53"/>
      <c r="GA8" s="53"/>
      <c r="GB8" s="53"/>
      <c r="GC8" s="53"/>
      <c r="GD8" s="53"/>
      <c r="GE8" s="53"/>
      <c r="GF8" s="53"/>
      <c r="GG8" s="53"/>
      <c r="GH8" s="53"/>
      <c r="GI8" s="53"/>
      <c r="GJ8" s="53"/>
      <c r="GK8" s="53"/>
      <c r="GL8" s="53"/>
      <c r="GM8" s="53"/>
      <c r="GN8" s="53"/>
      <c r="GO8" s="53"/>
      <c r="GP8" s="53"/>
      <c r="GQ8" s="53"/>
      <c r="GR8" s="53"/>
      <c r="GS8" s="53"/>
      <c r="GT8" s="53"/>
      <c r="GU8" s="53"/>
      <c r="GV8" s="53"/>
      <c r="GW8" s="53"/>
      <c r="GX8" s="53"/>
      <c r="GY8" s="53"/>
      <c r="GZ8" s="53"/>
      <c r="HA8" s="53"/>
      <c r="HB8" s="53"/>
      <c r="HC8" s="53"/>
      <c r="HD8" s="53"/>
      <c r="HE8" s="53"/>
      <c r="HF8" s="53"/>
      <c r="HG8" s="53"/>
      <c r="HH8" s="53"/>
      <c r="HI8" s="53"/>
      <c r="HJ8" s="53"/>
      <c r="HK8" s="53"/>
      <c r="HL8" s="53"/>
      <c r="HM8" s="53"/>
      <c r="HN8" s="53"/>
      <c r="HO8" s="53"/>
      <c r="HP8" s="53"/>
      <c r="HQ8" s="53"/>
      <c r="HR8" s="53"/>
      <c r="HS8" s="53"/>
      <c r="HT8" s="53"/>
      <c r="HU8" s="53"/>
      <c r="HV8" s="53"/>
      <c r="HW8" s="53"/>
      <c r="HX8" s="53"/>
      <c r="HY8" s="53"/>
      <c r="HZ8" s="53"/>
      <c r="IA8" s="53"/>
      <c r="IB8" s="53"/>
      <c r="IC8" s="53"/>
      <c r="ID8" s="53"/>
      <c r="IE8" s="53"/>
      <c r="IF8" s="53"/>
      <c r="IG8" s="53"/>
      <c r="IH8" s="53"/>
      <c r="II8" s="53"/>
      <c r="IJ8" s="53"/>
      <c r="IK8" s="53"/>
      <c r="IL8" s="53"/>
      <c r="IM8" s="53"/>
      <c r="IN8" s="53"/>
      <c r="IO8" s="53"/>
      <c r="IP8" s="53"/>
      <c r="IQ8" s="53"/>
      <c r="IR8" s="53"/>
      <c r="IS8" s="53"/>
      <c r="IT8" s="53"/>
      <c r="IU8" s="53"/>
      <c r="IV8" s="53"/>
    </row>
    <row r="9" spans="1:256" ht="15.75">
      <c r="A9" s="53"/>
      <c r="B9" s="76" t="s">
        <v>55</v>
      </c>
      <c r="C9" s="78">
        <f>SUM(C8)</f>
        <v>0</v>
      </c>
      <c r="D9" s="109"/>
      <c r="E9" s="64"/>
      <c r="F9" s="64"/>
      <c r="G9" s="64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/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/>
      <c r="DX9" s="53"/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/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/>
      <c r="EV9" s="53"/>
      <c r="EW9" s="53"/>
      <c r="EX9" s="53"/>
      <c r="EY9" s="53"/>
      <c r="EZ9" s="53"/>
      <c r="FA9" s="53"/>
      <c r="FB9" s="53"/>
      <c r="FC9" s="53"/>
      <c r="FD9" s="53"/>
      <c r="FE9" s="53"/>
      <c r="FF9" s="53"/>
      <c r="FG9" s="53"/>
      <c r="FH9" s="53"/>
      <c r="FI9" s="53"/>
      <c r="FJ9" s="53"/>
      <c r="FK9" s="53"/>
      <c r="FL9" s="53"/>
      <c r="FM9" s="53"/>
      <c r="FN9" s="53"/>
      <c r="FO9" s="53"/>
      <c r="FP9" s="53"/>
      <c r="FQ9" s="53"/>
      <c r="FR9" s="53"/>
      <c r="FS9" s="53"/>
      <c r="FT9" s="53"/>
      <c r="FU9" s="53"/>
      <c r="FV9" s="53"/>
      <c r="FW9" s="53"/>
      <c r="FX9" s="53"/>
      <c r="FY9" s="53"/>
      <c r="FZ9" s="53"/>
      <c r="GA9" s="53"/>
      <c r="GB9" s="53"/>
      <c r="GC9" s="53"/>
      <c r="GD9" s="53"/>
      <c r="GE9" s="53"/>
      <c r="GF9" s="53"/>
      <c r="GG9" s="53"/>
      <c r="GH9" s="53"/>
      <c r="GI9" s="53"/>
      <c r="GJ9" s="53"/>
      <c r="GK9" s="53"/>
      <c r="GL9" s="53"/>
      <c r="GM9" s="53"/>
      <c r="GN9" s="53"/>
      <c r="GO9" s="53"/>
      <c r="GP9" s="53"/>
      <c r="GQ9" s="53"/>
      <c r="GR9" s="53"/>
      <c r="GS9" s="53"/>
      <c r="GT9" s="53"/>
      <c r="GU9" s="53"/>
      <c r="GV9" s="53"/>
      <c r="GW9" s="53"/>
      <c r="GX9" s="53"/>
      <c r="GY9" s="53"/>
      <c r="GZ9" s="53"/>
      <c r="HA9" s="53"/>
      <c r="HB9" s="53"/>
      <c r="HC9" s="53"/>
      <c r="HD9" s="53"/>
      <c r="HE9" s="53"/>
      <c r="HF9" s="53"/>
      <c r="HG9" s="53"/>
      <c r="HH9" s="53"/>
      <c r="HI9" s="53"/>
      <c r="HJ9" s="53"/>
      <c r="HK9" s="53"/>
      <c r="HL9" s="53"/>
      <c r="HM9" s="53"/>
      <c r="HN9" s="53"/>
      <c r="HO9" s="53"/>
      <c r="HP9" s="53"/>
      <c r="HQ9" s="53"/>
      <c r="HR9" s="53"/>
      <c r="HS9" s="53"/>
      <c r="HT9" s="53"/>
      <c r="HU9" s="53"/>
      <c r="HV9" s="53"/>
      <c r="HW9" s="53"/>
      <c r="HX9" s="53"/>
      <c r="HY9" s="53"/>
      <c r="HZ9" s="53"/>
      <c r="IA9" s="53"/>
      <c r="IB9" s="53"/>
      <c r="IC9" s="53"/>
      <c r="ID9" s="53"/>
      <c r="IE9" s="53"/>
      <c r="IF9" s="53"/>
      <c r="IG9" s="53"/>
      <c r="IH9" s="53"/>
      <c r="II9" s="53"/>
      <c r="IJ9" s="53"/>
      <c r="IK9" s="53"/>
      <c r="IL9" s="53"/>
      <c r="IM9" s="53"/>
      <c r="IN9" s="53"/>
      <c r="IO9" s="53"/>
      <c r="IP9" s="53"/>
      <c r="IQ9" s="53"/>
      <c r="IR9" s="53"/>
      <c r="IS9" s="53"/>
      <c r="IT9" s="53"/>
      <c r="IU9" s="53"/>
      <c r="IV9" s="53"/>
    </row>
    <row r="10" spans="1:256" ht="15.75">
      <c r="A10" s="53"/>
      <c r="B10" s="116"/>
      <c r="C10" s="114"/>
      <c r="D10" s="109"/>
      <c r="E10" s="64"/>
      <c r="F10" s="64"/>
      <c r="G10" s="64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/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/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/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/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/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/>
      <c r="GF10" s="53"/>
      <c r="GG10" s="53"/>
      <c r="GH10" s="53"/>
      <c r="GI10" s="53"/>
      <c r="GJ10" s="53"/>
      <c r="GK10" s="53"/>
      <c r="GL10" s="53"/>
      <c r="GM10" s="53"/>
      <c r="GN10" s="53"/>
      <c r="GO10" s="53"/>
      <c r="GP10" s="53"/>
      <c r="GQ10" s="53"/>
      <c r="GR10" s="53"/>
      <c r="GS10" s="53"/>
      <c r="GT10" s="53"/>
      <c r="GU10" s="53"/>
      <c r="GV10" s="53"/>
      <c r="GW10" s="53"/>
      <c r="GX10" s="53"/>
      <c r="GY10" s="53"/>
      <c r="GZ10" s="53"/>
      <c r="HA10" s="53"/>
      <c r="HB10" s="53"/>
      <c r="HC10" s="53"/>
      <c r="HD10" s="53"/>
      <c r="HE10" s="53"/>
      <c r="HF10" s="53"/>
      <c r="HG10" s="53"/>
      <c r="HH10" s="53"/>
      <c r="HI10" s="53"/>
      <c r="HJ10" s="53"/>
      <c r="HK10" s="53"/>
      <c r="HL10" s="53"/>
      <c r="HM10" s="53"/>
      <c r="HN10" s="53"/>
      <c r="HO10" s="53"/>
      <c r="HP10" s="53"/>
      <c r="HQ10" s="53"/>
      <c r="HR10" s="53"/>
      <c r="HS10" s="53"/>
      <c r="HT10" s="53"/>
      <c r="HU10" s="53"/>
      <c r="HV10" s="53"/>
      <c r="HW10" s="53"/>
      <c r="HX10" s="53"/>
      <c r="HY10" s="53"/>
      <c r="HZ10" s="53"/>
      <c r="IA10" s="53"/>
      <c r="IB10" s="53"/>
      <c r="IC10" s="53"/>
      <c r="ID10" s="53"/>
      <c r="IE10" s="53"/>
      <c r="IF10" s="53"/>
      <c r="IG10" s="53"/>
      <c r="IH10" s="53"/>
      <c r="II10" s="53"/>
      <c r="IJ10" s="53"/>
      <c r="IK10" s="53"/>
      <c r="IL10" s="53"/>
      <c r="IM10" s="53"/>
      <c r="IN10" s="53"/>
      <c r="IO10" s="53"/>
      <c r="IP10" s="53"/>
      <c r="IQ10" s="53"/>
      <c r="IR10" s="53"/>
      <c r="IS10" s="53"/>
      <c r="IT10" s="53"/>
      <c r="IU10" s="53"/>
      <c r="IV10" s="53"/>
    </row>
    <row r="11" spans="1:256" ht="31.5">
      <c r="A11" s="53"/>
      <c r="B11" s="106" t="s">
        <v>59</v>
      </c>
      <c r="C11" s="119"/>
      <c r="D11" s="64"/>
      <c r="E11" s="64"/>
      <c r="F11" s="64"/>
      <c r="G11" s="64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/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/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/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/>
      <c r="GF11" s="53"/>
      <c r="GG11" s="53"/>
      <c r="GH11" s="53"/>
      <c r="GI11" s="53"/>
      <c r="GJ11" s="53"/>
      <c r="GK11" s="53"/>
      <c r="GL11" s="53"/>
      <c r="GM11" s="53"/>
      <c r="GN11" s="53"/>
      <c r="GO11" s="53"/>
      <c r="GP11" s="53"/>
      <c r="GQ11" s="53"/>
      <c r="GR11" s="53"/>
      <c r="GS11" s="53"/>
      <c r="GT11" s="53"/>
      <c r="GU11" s="53"/>
      <c r="GV11" s="53"/>
      <c r="GW11" s="53"/>
      <c r="GX11" s="53"/>
      <c r="GY11" s="53"/>
      <c r="GZ11" s="53"/>
      <c r="HA11" s="53"/>
      <c r="HB11" s="53"/>
      <c r="HC11" s="53"/>
      <c r="HD11" s="53"/>
      <c r="HE11" s="53"/>
      <c r="HF11" s="53"/>
      <c r="HG11" s="53"/>
      <c r="HH11" s="53"/>
      <c r="HI11" s="53"/>
      <c r="HJ11" s="53"/>
      <c r="HK11" s="53"/>
      <c r="HL11" s="53"/>
      <c r="HM11" s="53"/>
      <c r="HN11" s="53"/>
      <c r="HO11" s="53"/>
      <c r="HP11" s="53"/>
      <c r="HQ11" s="53"/>
      <c r="HR11" s="53"/>
      <c r="HS11" s="53"/>
      <c r="HT11" s="53"/>
      <c r="HU11" s="53"/>
      <c r="HV11" s="53"/>
      <c r="HW11" s="53"/>
      <c r="HX11" s="53"/>
      <c r="HY11" s="53"/>
      <c r="HZ11" s="53"/>
      <c r="IA11" s="53"/>
      <c r="IB11" s="53"/>
      <c r="IC11" s="53"/>
      <c r="ID11" s="53"/>
      <c r="IE11" s="53"/>
      <c r="IF11" s="53"/>
      <c r="IG11" s="53"/>
      <c r="IH11" s="53"/>
      <c r="II11" s="53"/>
      <c r="IJ11" s="53"/>
      <c r="IK11" s="53"/>
      <c r="IL11" s="53"/>
      <c r="IM11" s="53"/>
      <c r="IN11" s="53"/>
      <c r="IO11" s="53"/>
      <c r="IP11" s="53"/>
      <c r="IQ11" s="53"/>
      <c r="IR11" s="53"/>
      <c r="IS11" s="53"/>
      <c r="IT11" s="53"/>
      <c r="IU11" s="53"/>
      <c r="IV11" s="53"/>
    </row>
    <row r="12" spans="1:256" ht="15.75">
      <c r="A12" s="53"/>
      <c r="B12" s="115" t="s">
        <v>374</v>
      </c>
      <c r="C12" s="117"/>
      <c r="D12" s="64"/>
      <c r="E12" s="64"/>
      <c r="F12" s="64"/>
      <c r="G12" s="64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/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/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/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/>
      <c r="GF12" s="53"/>
      <c r="GG12" s="53"/>
      <c r="GH12" s="53"/>
      <c r="GI12" s="53"/>
      <c r="GJ12" s="53"/>
      <c r="GK12" s="53"/>
      <c r="GL12" s="53"/>
      <c r="GM12" s="53"/>
      <c r="GN12" s="53"/>
      <c r="GO12" s="53"/>
      <c r="GP12" s="53"/>
      <c r="GQ12" s="53"/>
      <c r="GR12" s="53"/>
      <c r="GS12" s="53"/>
      <c r="GT12" s="53"/>
      <c r="GU12" s="53"/>
      <c r="GV12" s="53"/>
      <c r="GW12" s="53"/>
      <c r="GX12" s="53"/>
      <c r="GY12" s="53"/>
      <c r="GZ12" s="53"/>
      <c r="HA12" s="53"/>
      <c r="HB12" s="53"/>
      <c r="HC12" s="53"/>
      <c r="HD12" s="53"/>
      <c r="HE12" s="53"/>
      <c r="HF12" s="53"/>
      <c r="HG12" s="53"/>
      <c r="HH12" s="53"/>
      <c r="HI12" s="53"/>
      <c r="HJ12" s="53"/>
      <c r="HK12" s="53"/>
      <c r="HL12" s="53"/>
      <c r="HM12" s="53"/>
      <c r="HN12" s="53"/>
      <c r="HO12" s="53"/>
      <c r="HP12" s="53"/>
      <c r="HQ12" s="53"/>
      <c r="HR12" s="53"/>
      <c r="HS12" s="53"/>
      <c r="HT12" s="53"/>
      <c r="HU12" s="53"/>
      <c r="HV12" s="53"/>
      <c r="HW12" s="53"/>
      <c r="HX12" s="53"/>
      <c r="HY12" s="53"/>
      <c r="HZ12" s="53"/>
      <c r="IA12" s="53"/>
      <c r="IB12" s="53"/>
      <c r="IC12" s="53"/>
      <c r="ID12" s="53"/>
      <c r="IE12" s="53"/>
      <c r="IF12" s="53"/>
      <c r="IG12" s="53"/>
      <c r="IH12" s="53"/>
      <c r="II12" s="53"/>
      <c r="IJ12" s="53"/>
      <c r="IK12" s="53"/>
      <c r="IL12" s="53"/>
      <c r="IM12" s="53"/>
      <c r="IN12" s="53"/>
      <c r="IO12" s="53"/>
      <c r="IP12" s="53"/>
      <c r="IQ12" s="53"/>
      <c r="IR12" s="53"/>
      <c r="IS12" s="53"/>
      <c r="IT12" s="53"/>
      <c r="IU12" s="53"/>
      <c r="IV12" s="53"/>
    </row>
    <row r="13" spans="1:256" ht="15.75">
      <c r="A13" s="53"/>
      <c r="B13" s="115"/>
      <c r="C13" s="97"/>
      <c r="D13" s="109"/>
      <c r="E13" s="64"/>
      <c r="F13" s="64"/>
      <c r="G13" s="64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/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/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/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/>
      <c r="GF13" s="53"/>
      <c r="GG13" s="53"/>
      <c r="GH13" s="53"/>
      <c r="GI13" s="53"/>
      <c r="GJ13" s="53"/>
      <c r="GK13" s="53"/>
      <c r="GL13" s="53"/>
      <c r="GM13" s="53"/>
      <c r="GN13" s="53"/>
      <c r="GO13" s="53"/>
      <c r="GP13" s="53"/>
      <c r="GQ13" s="53"/>
      <c r="GR13" s="53"/>
      <c r="GS13" s="53"/>
      <c r="GT13" s="53"/>
      <c r="GU13" s="53"/>
      <c r="GV13" s="53"/>
      <c r="GW13" s="53"/>
      <c r="GX13" s="53"/>
      <c r="GY13" s="53"/>
      <c r="GZ13" s="53"/>
      <c r="HA13" s="53"/>
      <c r="HB13" s="53"/>
      <c r="HC13" s="53"/>
      <c r="HD13" s="53"/>
      <c r="HE13" s="53"/>
      <c r="HF13" s="53"/>
      <c r="HG13" s="53"/>
      <c r="HH13" s="53"/>
      <c r="HI13" s="53"/>
      <c r="HJ13" s="53"/>
      <c r="HK13" s="53"/>
      <c r="HL13" s="53"/>
      <c r="HM13" s="53"/>
      <c r="HN13" s="53"/>
      <c r="HO13" s="53"/>
      <c r="HP13" s="53"/>
      <c r="HQ13" s="53"/>
      <c r="HR13" s="53"/>
      <c r="HS13" s="53"/>
      <c r="HT13" s="53"/>
      <c r="HU13" s="53"/>
      <c r="HV13" s="53"/>
      <c r="HW13" s="53"/>
      <c r="HX13" s="53"/>
      <c r="HY13" s="53"/>
      <c r="HZ13" s="53"/>
      <c r="IA13" s="53"/>
      <c r="IB13" s="53"/>
      <c r="IC13" s="53"/>
      <c r="ID13" s="53"/>
      <c r="IE13" s="53"/>
      <c r="IF13" s="53"/>
      <c r="IG13" s="53"/>
      <c r="IH13" s="53"/>
      <c r="II13" s="53"/>
      <c r="IJ13" s="53"/>
      <c r="IK13" s="53"/>
      <c r="IL13" s="53"/>
      <c r="IM13" s="53"/>
      <c r="IN13" s="53"/>
      <c r="IO13" s="53"/>
      <c r="IP13" s="53"/>
      <c r="IQ13" s="53"/>
      <c r="IR13" s="53"/>
      <c r="IS13" s="53"/>
      <c r="IT13" s="53"/>
      <c r="IU13" s="53"/>
      <c r="IV13" s="53"/>
    </row>
    <row r="14" spans="1:256" ht="31.5">
      <c r="A14" s="110"/>
      <c r="B14" s="106" t="s">
        <v>52</v>
      </c>
      <c r="C14" s="120"/>
      <c r="D14" s="104"/>
      <c r="E14" s="104"/>
      <c r="F14" s="108"/>
      <c r="G14" s="108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  <c r="BK14" s="110"/>
      <c r="BL14" s="110"/>
      <c r="BM14" s="110"/>
      <c r="BN14" s="110"/>
      <c r="BO14" s="110"/>
      <c r="BP14" s="110"/>
      <c r="BQ14" s="110"/>
      <c r="BR14" s="110"/>
      <c r="BS14" s="110"/>
      <c r="BT14" s="110"/>
      <c r="BU14" s="110"/>
      <c r="BV14" s="110"/>
      <c r="BW14" s="110"/>
      <c r="BX14" s="110"/>
      <c r="BY14" s="110"/>
      <c r="BZ14" s="110"/>
      <c r="CA14" s="110"/>
      <c r="CB14" s="110"/>
      <c r="CC14" s="110"/>
      <c r="CD14" s="110"/>
      <c r="CE14" s="110"/>
      <c r="CF14" s="110"/>
      <c r="CG14" s="110"/>
      <c r="CH14" s="110"/>
      <c r="CI14" s="110"/>
      <c r="CJ14" s="110"/>
      <c r="CK14" s="110"/>
      <c r="CL14" s="110"/>
      <c r="CM14" s="110"/>
      <c r="CN14" s="110"/>
      <c r="CO14" s="110"/>
      <c r="CP14" s="110"/>
      <c r="CQ14" s="110"/>
      <c r="CR14" s="110"/>
      <c r="CS14" s="110"/>
      <c r="CT14" s="110"/>
      <c r="CU14" s="110"/>
      <c r="CV14" s="110"/>
      <c r="CW14" s="110"/>
      <c r="CX14" s="110"/>
      <c r="CY14" s="110"/>
      <c r="CZ14" s="110"/>
      <c r="DA14" s="110"/>
      <c r="DB14" s="110"/>
      <c r="DC14" s="110"/>
      <c r="DD14" s="110"/>
      <c r="DE14" s="110"/>
      <c r="DF14" s="110"/>
      <c r="DG14" s="110"/>
      <c r="DH14" s="110"/>
      <c r="DI14" s="110"/>
      <c r="DJ14" s="110"/>
      <c r="DK14" s="110"/>
      <c r="DL14" s="110"/>
      <c r="DM14" s="110"/>
      <c r="DN14" s="110"/>
      <c r="DO14" s="110"/>
      <c r="DP14" s="110"/>
      <c r="DQ14" s="110"/>
      <c r="DR14" s="110"/>
      <c r="DS14" s="110"/>
      <c r="DT14" s="110"/>
      <c r="DU14" s="110"/>
      <c r="DV14" s="110"/>
      <c r="DW14" s="110"/>
      <c r="DX14" s="110"/>
      <c r="DY14" s="110"/>
      <c r="DZ14" s="110"/>
      <c r="EA14" s="110"/>
      <c r="EB14" s="110"/>
      <c r="EC14" s="110"/>
      <c r="ED14" s="110"/>
      <c r="EE14" s="110"/>
      <c r="EF14" s="110"/>
      <c r="EG14" s="110"/>
      <c r="EH14" s="110"/>
      <c r="EI14" s="110"/>
      <c r="EJ14" s="110"/>
      <c r="EK14" s="110"/>
      <c r="EL14" s="110"/>
      <c r="EM14" s="110"/>
      <c r="EN14" s="110"/>
      <c r="EO14" s="110"/>
      <c r="EP14" s="110"/>
      <c r="EQ14" s="110"/>
      <c r="ER14" s="110"/>
      <c r="ES14" s="110"/>
      <c r="ET14" s="110"/>
      <c r="EU14" s="110"/>
      <c r="EV14" s="110"/>
      <c r="EW14" s="110"/>
      <c r="EX14" s="110"/>
      <c r="EY14" s="110"/>
      <c r="EZ14" s="110"/>
      <c r="FA14" s="110"/>
      <c r="FB14" s="110"/>
      <c r="FC14" s="110"/>
      <c r="FD14" s="110"/>
      <c r="FE14" s="110"/>
      <c r="FF14" s="110"/>
      <c r="FG14" s="110"/>
      <c r="FH14" s="110"/>
      <c r="FI14" s="110"/>
      <c r="FJ14" s="110"/>
      <c r="FK14" s="110"/>
      <c r="FL14" s="110"/>
      <c r="FM14" s="110"/>
      <c r="FN14" s="110"/>
      <c r="FO14" s="110"/>
      <c r="FP14" s="110"/>
      <c r="FQ14" s="110"/>
      <c r="FR14" s="110"/>
      <c r="FS14" s="110"/>
      <c r="FT14" s="110"/>
      <c r="FU14" s="110"/>
      <c r="FV14" s="110"/>
      <c r="FW14" s="110"/>
      <c r="FX14" s="110"/>
      <c r="FY14" s="110"/>
      <c r="FZ14" s="110"/>
      <c r="GA14" s="110"/>
      <c r="GB14" s="110"/>
      <c r="GC14" s="110"/>
      <c r="GD14" s="110"/>
      <c r="GE14" s="110"/>
      <c r="GF14" s="110"/>
      <c r="GG14" s="110"/>
      <c r="GH14" s="110"/>
      <c r="GI14" s="110"/>
      <c r="GJ14" s="110"/>
      <c r="GK14" s="110"/>
      <c r="GL14" s="110"/>
      <c r="GM14" s="110"/>
      <c r="GN14" s="110"/>
      <c r="GO14" s="110"/>
      <c r="GP14" s="110"/>
      <c r="GQ14" s="110"/>
      <c r="GR14" s="110"/>
      <c r="GS14" s="110"/>
      <c r="GT14" s="110"/>
      <c r="GU14" s="110"/>
      <c r="GV14" s="110"/>
      <c r="GW14" s="110"/>
      <c r="GX14" s="110"/>
      <c r="GY14" s="110"/>
      <c r="GZ14" s="110"/>
      <c r="HA14" s="110"/>
      <c r="HB14" s="110"/>
      <c r="HC14" s="110"/>
      <c r="HD14" s="110"/>
      <c r="HE14" s="110"/>
      <c r="HF14" s="110"/>
      <c r="HG14" s="110"/>
      <c r="HH14" s="110"/>
      <c r="HI14" s="110"/>
      <c r="HJ14" s="110"/>
      <c r="HK14" s="110"/>
      <c r="HL14" s="110"/>
      <c r="HM14" s="110"/>
      <c r="HN14" s="110"/>
      <c r="HO14" s="110"/>
      <c r="HP14" s="110"/>
      <c r="HQ14" s="110"/>
      <c r="HR14" s="110"/>
      <c r="HS14" s="110"/>
      <c r="HT14" s="110"/>
      <c r="HU14" s="110"/>
      <c r="HV14" s="110"/>
      <c r="HW14" s="110"/>
      <c r="HX14" s="110"/>
      <c r="HY14" s="110"/>
      <c r="HZ14" s="110"/>
      <c r="IA14" s="110"/>
      <c r="IB14" s="110"/>
      <c r="IC14" s="110"/>
      <c r="ID14" s="110"/>
      <c r="IE14" s="110"/>
      <c r="IF14" s="110"/>
      <c r="IG14" s="110"/>
      <c r="IH14" s="110"/>
      <c r="II14" s="110"/>
      <c r="IJ14" s="110"/>
      <c r="IK14" s="110"/>
      <c r="IL14" s="110"/>
      <c r="IM14" s="110"/>
      <c r="IN14" s="110"/>
      <c r="IO14" s="110"/>
      <c r="IP14" s="110"/>
      <c r="IQ14" s="110"/>
      <c r="IR14" s="110"/>
      <c r="IS14" s="110"/>
      <c r="IT14" s="110"/>
      <c r="IU14" s="110"/>
      <c r="IV14" s="110"/>
    </row>
    <row r="15" spans="1:256" ht="15.75">
      <c r="A15" s="53"/>
      <c r="B15" s="116" t="s">
        <v>53</v>
      </c>
      <c r="C15" s="95"/>
      <c r="D15" s="109"/>
      <c r="E15" s="64"/>
      <c r="F15" s="64"/>
      <c r="G15" s="64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/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/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/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/>
      <c r="GF15" s="53"/>
      <c r="GG15" s="53"/>
      <c r="GH15" s="53"/>
      <c r="GI15" s="53"/>
      <c r="GJ15" s="53"/>
      <c r="GK15" s="53"/>
      <c r="GL15" s="53"/>
      <c r="GM15" s="53"/>
      <c r="GN15" s="53"/>
      <c r="GO15" s="53"/>
      <c r="GP15" s="53"/>
      <c r="GQ15" s="53"/>
      <c r="GR15" s="53"/>
      <c r="GS15" s="53"/>
      <c r="GT15" s="53"/>
      <c r="GU15" s="53"/>
      <c r="GV15" s="53"/>
      <c r="GW15" s="53"/>
      <c r="GX15" s="53"/>
      <c r="GY15" s="53"/>
      <c r="GZ15" s="53"/>
      <c r="HA15" s="53"/>
      <c r="HB15" s="53"/>
      <c r="HC15" s="53"/>
      <c r="HD15" s="53"/>
      <c r="HE15" s="53"/>
      <c r="HF15" s="53"/>
      <c r="HG15" s="53"/>
      <c r="HH15" s="53"/>
      <c r="HI15" s="53"/>
      <c r="HJ15" s="53"/>
      <c r="HK15" s="53"/>
      <c r="HL15" s="53"/>
      <c r="HM15" s="53"/>
      <c r="HN15" s="53"/>
      <c r="HO15" s="53"/>
      <c r="HP15" s="53"/>
      <c r="HQ15" s="53"/>
      <c r="HR15" s="53"/>
      <c r="HS15" s="53"/>
      <c r="HT15" s="53"/>
      <c r="HU15" s="53"/>
      <c r="HV15" s="53"/>
      <c r="HW15" s="53"/>
      <c r="HX15" s="53"/>
      <c r="HY15" s="53"/>
      <c r="HZ15" s="53"/>
      <c r="IA15" s="53"/>
      <c r="IB15" s="53"/>
      <c r="IC15" s="53"/>
      <c r="ID15" s="53"/>
      <c r="IE15" s="53"/>
      <c r="IF15" s="53"/>
      <c r="IG15" s="53"/>
      <c r="IH15" s="53"/>
      <c r="II15" s="53"/>
      <c r="IJ15" s="53"/>
      <c r="IK15" s="53"/>
      <c r="IL15" s="53"/>
      <c r="IM15" s="53"/>
      <c r="IN15" s="53"/>
      <c r="IO15" s="53"/>
      <c r="IP15" s="53"/>
      <c r="IQ15" s="53"/>
      <c r="IR15" s="53"/>
      <c r="IS15" s="53"/>
      <c r="IT15" s="53"/>
      <c r="IU15" s="53"/>
      <c r="IV15" s="53"/>
    </row>
    <row r="16" spans="1:256" ht="15.75">
      <c r="A16" s="113"/>
      <c r="B16" s="115" t="s">
        <v>50</v>
      </c>
      <c r="C16" s="95">
        <v>0</v>
      </c>
      <c r="D16" s="112"/>
      <c r="E16" s="111"/>
      <c r="F16" s="111"/>
      <c r="G16" s="111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3"/>
      <c r="BF16" s="113"/>
      <c r="BG16" s="113"/>
      <c r="BH16" s="113"/>
      <c r="BI16" s="113"/>
      <c r="BJ16" s="113"/>
      <c r="BK16" s="113"/>
      <c r="BL16" s="113"/>
      <c r="BM16" s="113"/>
      <c r="BN16" s="113"/>
      <c r="BO16" s="113"/>
      <c r="BP16" s="113"/>
      <c r="BQ16" s="113"/>
      <c r="BR16" s="113"/>
      <c r="BS16" s="113"/>
      <c r="BT16" s="113"/>
      <c r="BU16" s="113"/>
      <c r="BV16" s="113"/>
      <c r="BW16" s="113"/>
      <c r="BX16" s="113"/>
      <c r="BY16" s="113"/>
      <c r="BZ16" s="113"/>
      <c r="CA16" s="113"/>
      <c r="CB16" s="113"/>
      <c r="CC16" s="113"/>
      <c r="CD16" s="113"/>
      <c r="CE16" s="113"/>
      <c r="CF16" s="113"/>
      <c r="CG16" s="113"/>
      <c r="CH16" s="113"/>
      <c r="CI16" s="113"/>
      <c r="CJ16" s="113"/>
      <c r="CK16" s="113"/>
      <c r="CL16" s="113"/>
      <c r="CM16" s="113"/>
      <c r="CN16" s="113"/>
      <c r="CO16" s="113"/>
      <c r="CP16" s="113"/>
      <c r="CQ16" s="113"/>
      <c r="CR16" s="113"/>
      <c r="CS16" s="113"/>
      <c r="CT16" s="113"/>
      <c r="CU16" s="113"/>
      <c r="CV16" s="113"/>
      <c r="CW16" s="113"/>
      <c r="CX16" s="113"/>
      <c r="CY16" s="113"/>
      <c r="CZ16" s="113"/>
      <c r="DA16" s="113"/>
      <c r="DB16" s="113"/>
      <c r="DC16" s="113"/>
      <c r="DD16" s="113"/>
      <c r="DE16" s="113"/>
      <c r="DF16" s="113"/>
      <c r="DG16" s="113"/>
      <c r="DH16" s="113"/>
      <c r="DI16" s="113"/>
      <c r="DJ16" s="113"/>
      <c r="DK16" s="113"/>
      <c r="DL16" s="113"/>
      <c r="DM16" s="113"/>
      <c r="DN16" s="113"/>
      <c r="DO16" s="113"/>
      <c r="DP16" s="113"/>
      <c r="DQ16" s="113"/>
      <c r="DR16" s="113"/>
      <c r="DS16" s="113"/>
      <c r="DT16" s="113"/>
      <c r="DU16" s="113"/>
      <c r="DV16" s="113"/>
      <c r="DW16" s="113"/>
      <c r="DX16" s="113"/>
      <c r="DY16" s="113"/>
      <c r="DZ16" s="113"/>
      <c r="EA16" s="113"/>
      <c r="EB16" s="113"/>
      <c r="EC16" s="113"/>
      <c r="ED16" s="113"/>
      <c r="EE16" s="113"/>
      <c r="EF16" s="113"/>
      <c r="EG16" s="113"/>
      <c r="EH16" s="113"/>
      <c r="EI16" s="113"/>
      <c r="EJ16" s="113"/>
      <c r="EK16" s="113"/>
      <c r="EL16" s="113"/>
      <c r="EM16" s="113"/>
      <c r="EN16" s="113"/>
      <c r="EO16" s="113"/>
      <c r="EP16" s="113"/>
      <c r="EQ16" s="113"/>
      <c r="ER16" s="113"/>
      <c r="ES16" s="113"/>
      <c r="ET16" s="113"/>
      <c r="EU16" s="113"/>
      <c r="EV16" s="113"/>
      <c r="EW16" s="113"/>
      <c r="EX16" s="113"/>
      <c r="EY16" s="113"/>
      <c r="EZ16" s="113"/>
      <c r="FA16" s="113"/>
      <c r="FB16" s="113"/>
      <c r="FC16" s="113"/>
      <c r="FD16" s="113"/>
      <c r="FE16" s="113"/>
      <c r="FF16" s="113"/>
      <c r="FG16" s="113"/>
      <c r="FH16" s="113"/>
      <c r="FI16" s="113"/>
      <c r="FJ16" s="113"/>
      <c r="FK16" s="113"/>
      <c r="FL16" s="113"/>
      <c r="FM16" s="113"/>
      <c r="FN16" s="113"/>
      <c r="FO16" s="113"/>
      <c r="FP16" s="113"/>
      <c r="FQ16" s="113"/>
      <c r="FR16" s="113"/>
      <c r="FS16" s="113"/>
      <c r="FT16" s="113"/>
      <c r="FU16" s="113"/>
      <c r="FV16" s="113"/>
      <c r="FW16" s="113"/>
      <c r="FX16" s="113"/>
      <c r="FY16" s="113"/>
      <c r="FZ16" s="113"/>
      <c r="GA16" s="113"/>
      <c r="GB16" s="113"/>
      <c r="GC16" s="113"/>
      <c r="GD16" s="113"/>
      <c r="GE16" s="113"/>
      <c r="GF16" s="113"/>
      <c r="GG16" s="113"/>
      <c r="GH16" s="113"/>
      <c r="GI16" s="113"/>
      <c r="GJ16" s="113"/>
      <c r="GK16" s="113"/>
      <c r="GL16" s="113"/>
      <c r="GM16" s="113"/>
      <c r="GN16" s="113"/>
      <c r="GO16" s="113"/>
      <c r="GP16" s="113"/>
      <c r="GQ16" s="113"/>
      <c r="GR16" s="113"/>
      <c r="GS16" s="113"/>
      <c r="GT16" s="113"/>
      <c r="GU16" s="113"/>
      <c r="GV16" s="113"/>
      <c r="GW16" s="113"/>
      <c r="GX16" s="113"/>
      <c r="GY16" s="113"/>
      <c r="GZ16" s="113"/>
      <c r="HA16" s="113"/>
      <c r="HB16" s="113"/>
      <c r="HC16" s="113"/>
      <c r="HD16" s="113"/>
      <c r="HE16" s="113"/>
      <c r="HF16" s="113"/>
      <c r="HG16" s="113"/>
      <c r="HH16" s="113"/>
      <c r="HI16" s="113"/>
      <c r="HJ16" s="113"/>
      <c r="HK16" s="113"/>
      <c r="HL16" s="113"/>
      <c r="HM16" s="113"/>
      <c r="HN16" s="113"/>
      <c r="HO16" s="113"/>
      <c r="HP16" s="113"/>
      <c r="HQ16" s="113"/>
      <c r="HR16" s="113"/>
      <c r="HS16" s="113"/>
      <c r="HT16" s="113"/>
      <c r="HU16" s="113"/>
      <c r="HV16" s="113"/>
      <c r="HW16" s="113"/>
      <c r="HX16" s="113"/>
      <c r="HY16" s="113"/>
      <c r="HZ16" s="113"/>
      <c r="IA16" s="113"/>
      <c r="IB16" s="113"/>
      <c r="IC16" s="113"/>
      <c r="ID16" s="113"/>
      <c r="IE16" s="113"/>
      <c r="IF16" s="113"/>
      <c r="IG16" s="113"/>
      <c r="IH16" s="113"/>
      <c r="II16" s="113"/>
      <c r="IJ16" s="113"/>
      <c r="IK16" s="113"/>
      <c r="IL16" s="113"/>
      <c r="IM16" s="113"/>
      <c r="IN16" s="113"/>
      <c r="IO16" s="113"/>
      <c r="IP16" s="113"/>
      <c r="IQ16" s="113"/>
      <c r="IR16" s="113"/>
      <c r="IS16" s="113"/>
      <c r="IT16" s="113"/>
      <c r="IU16" s="113"/>
      <c r="IV16" s="113"/>
    </row>
    <row r="17" spans="1:256" ht="15.75">
      <c r="A17" s="53"/>
      <c r="B17" s="115"/>
      <c r="C17" s="95"/>
      <c r="D17" s="109"/>
      <c r="E17" s="64"/>
      <c r="F17" s="64"/>
      <c r="G17" s="64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/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/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/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/>
      <c r="GF17" s="53"/>
      <c r="GG17" s="53"/>
      <c r="GH17" s="53"/>
      <c r="GI17" s="53"/>
      <c r="GJ17" s="53"/>
      <c r="GK17" s="53"/>
      <c r="GL17" s="53"/>
      <c r="GM17" s="53"/>
      <c r="GN17" s="53"/>
      <c r="GO17" s="53"/>
      <c r="GP17" s="53"/>
      <c r="GQ17" s="53"/>
      <c r="GR17" s="53"/>
      <c r="GS17" s="53"/>
      <c r="GT17" s="53"/>
      <c r="GU17" s="53"/>
      <c r="GV17" s="53"/>
      <c r="GW17" s="53"/>
      <c r="GX17" s="53"/>
      <c r="GY17" s="53"/>
      <c r="GZ17" s="53"/>
      <c r="HA17" s="53"/>
      <c r="HB17" s="53"/>
      <c r="HC17" s="53"/>
      <c r="HD17" s="53"/>
      <c r="HE17" s="53"/>
      <c r="HF17" s="53"/>
      <c r="HG17" s="53"/>
      <c r="HH17" s="53"/>
      <c r="HI17" s="53"/>
      <c r="HJ17" s="53"/>
      <c r="HK17" s="53"/>
      <c r="HL17" s="53"/>
      <c r="HM17" s="53"/>
      <c r="HN17" s="53"/>
      <c r="HO17" s="53"/>
      <c r="HP17" s="53"/>
      <c r="HQ17" s="53"/>
      <c r="HR17" s="53"/>
      <c r="HS17" s="53"/>
      <c r="HT17" s="53"/>
      <c r="HU17" s="53"/>
      <c r="HV17" s="53"/>
      <c r="HW17" s="53"/>
      <c r="HX17" s="53"/>
      <c r="HY17" s="53"/>
      <c r="HZ17" s="53"/>
      <c r="IA17" s="53"/>
      <c r="IB17" s="53"/>
      <c r="IC17" s="53"/>
      <c r="ID17" s="53"/>
      <c r="IE17" s="53"/>
      <c r="IF17" s="53"/>
      <c r="IG17" s="53"/>
      <c r="IH17" s="53"/>
      <c r="II17" s="53"/>
      <c r="IJ17" s="53"/>
      <c r="IK17" s="53"/>
      <c r="IL17" s="53"/>
      <c r="IM17" s="53"/>
      <c r="IN17" s="53"/>
      <c r="IO17" s="53"/>
      <c r="IP17" s="53"/>
      <c r="IQ17" s="53"/>
      <c r="IR17" s="53"/>
      <c r="IS17" s="53"/>
      <c r="IT17" s="53"/>
      <c r="IU17" s="53"/>
      <c r="IV17" s="53"/>
    </row>
    <row r="18" spans="1:256" ht="15.75">
      <c r="A18" s="53"/>
      <c r="B18" s="76" t="s">
        <v>54</v>
      </c>
      <c r="C18" s="79"/>
      <c r="D18" s="109"/>
      <c r="E18" s="64"/>
      <c r="F18" s="64"/>
      <c r="G18" s="64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/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/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/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/>
      <c r="GF18" s="53"/>
      <c r="GG18" s="53"/>
      <c r="GH18" s="53"/>
      <c r="GI18" s="53"/>
      <c r="GJ18" s="53"/>
      <c r="GK18" s="53"/>
      <c r="GL18" s="53"/>
      <c r="GM18" s="53"/>
      <c r="GN18" s="53"/>
      <c r="GO18" s="53"/>
      <c r="GP18" s="53"/>
      <c r="GQ18" s="53"/>
      <c r="GR18" s="53"/>
      <c r="GS18" s="53"/>
      <c r="GT18" s="53"/>
      <c r="GU18" s="53"/>
      <c r="GV18" s="53"/>
      <c r="GW18" s="53"/>
      <c r="GX18" s="53"/>
      <c r="GY18" s="53"/>
      <c r="GZ18" s="53"/>
      <c r="HA18" s="53"/>
      <c r="HB18" s="53"/>
      <c r="HC18" s="53"/>
      <c r="HD18" s="53"/>
      <c r="HE18" s="53"/>
      <c r="HF18" s="53"/>
      <c r="HG18" s="53"/>
      <c r="HH18" s="53"/>
      <c r="HI18" s="53"/>
      <c r="HJ18" s="53"/>
      <c r="HK18" s="53"/>
      <c r="HL18" s="53"/>
      <c r="HM18" s="53"/>
      <c r="HN18" s="53"/>
      <c r="HO18" s="53"/>
      <c r="HP18" s="53"/>
      <c r="HQ18" s="53"/>
      <c r="HR18" s="53"/>
      <c r="HS18" s="53"/>
      <c r="HT18" s="53"/>
      <c r="HU18" s="53"/>
      <c r="HV18" s="53"/>
      <c r="HW18" s="53"/>
      <c r="HX18" s="53"/>
      <c r="HY18" s="53"/>
      <c r="HZ18" s="53"/>
      <c r="IA18" s="53"/>
      <c r="IB18" s="53"/>
      <c r="IC18" s="53"/>
      <c r="ID18" s="53"/>
      <c r="IE18" s="53"/>
      <c r="IF18" s="53"/>
      <c r="IG18" s="53"/>
      <c r="IH18" s="53"/>
      <c r="II18" s="53"/>
      <c r="IJ18" s="53"/>
      <c r="IK18" s="53"/>
      <c r="IL18" s="53"/>
      <c r="IM18" s="53"/>
      <c r="IN18" s="53"/>
      <c r="IO18" s="53"/>
      <c r="IP18" s="53"/>
      <c r="IQ18" s="53"/>
      <c r="IR18" s="53"/>
      <c r="IS18" s="53"/>
      <c r="IT18" s="53"/>
      <c r="IU18" s="53"/>
      <c r="IV18" s="53"/>
    </row>
    <row r="19" spans="1:256" ht="15.75">
      <c r="A19" s="53"/>
      <c r="B19" s="115" t="s">
        <v>375</v>
      </c>
      <c r="C19" s="95">
        <v>95</v>
      </c>
      <c r="D19" s="109"/>
      <c r="E19" s="64"/>
      <c r="F19" s="64"/>
      <c r="G19" s="64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/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/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/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/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/>
      <c r="FT19" s="53"/>
      <c r="FU19" s="53"/>
      <c r="FV19" s="53"/>
      <c r="FW19" s="53"/>
      <c r="FX19" s="53"/>
      <c r="FY19" s="53"/>
      <c r="FZ19" s="53"/>
      <c r="GA19" s="53"/>
      <c r="GB19" s="53"/>
      <c r="GC19" s="53"/>
      <c r="GD19" s="53"/>
      <c r="GE19" s="53"/>
      <c r="GF19" s="53"/>
      <c r="GG19" s="53"/>
      <c r="GH19" s="53"/>
      <c r="GI19" s="53"/>
      <c r="GJ19" s="53"/>
      <c r="GK19" s="53"/>
      <c r="GL19" s="53"/>
      <c r="GM19" s="53"/>
      <c r="GN19" s="53"/>
      <c r="GO19" s="53"/>
      <c r="GP19" s="53"/>
      <c r="GQ19" s="53"/>
      <c r="GR19" s="53"/>
      <c r="GS19" s="53"/>
      <c r="GT19" s="53"/>
      <c r="GU19" s="53"/>
      <c r="GV19" s="53"/>
      <c r="GW19" s="53"/>
      <c r="GX19" s="53"/>
      <c r="GY19" s="53"/>
      <c r="GZ19" s="53"/>
      <c r="HA19" s="53"/>
      <c r="HB19" s="53"/>
      <c r="HC19" s="53"/>
      <c r="HD19" s="53"/>
      <c r="HE19" s="53"/>
      <c r="HF19" s="53"/>
      <c r="HG19" s="53"/>
      <c r="HH19" s="53"/>
      <c r="HI19" s="53"/>
      <c r="HJ19" s="53"/>
      <c r="HK19" s="53"/>
      <c r="HL19" s="53"/>
      <c r="HM19" s="53"/>
      <c r="HN19" s="53"/>
      <c r="HO19" s="53"/>
      <c r="HP19" s="53"/>
      <c r="HQ19" s="53"/>
      <c r="HR19" s="53"/>
      <c r="HS19" s="53"/>
      <c r="HT19" s="53"/>
      <c r="HU19" s="53"/>
      <c r="HV19" s="53"/>
      <c r="HW19" s="53"/>
      <c r="HX19" s="53"/>
      <c r="HY19" s="53"/>
      <c r="HZ19" s="53"/>
      <c r="IA19" s="53"/>
      <c r="IB19" s="53"/>
      <c r="IC19" s="53"/>
      <c r="ID19" s="53"/>
      <c r="IE19" s="53"/>
      <c r="IF19" s="53"/>
      <c r="IG19" s="53"/>
      <c r="IH19" s="53"/>
      <c r="II19" s="53"/>
      <c r="IJ19" s="53"/>
      <c r="IK19" s="53"/>
      <c r="IL19" s="53"/>
      <c r="IM19" s="53"/>
      <c r="IN19" s="53"/>
      <c r="IO19" s="53"/>
      <c r="IP19" s="53"/>
      <c r="IQ19" s="53"/>
      <c r="IR19" s="53"/>
      <c r="IS19" s="53"/>
      <c r="IT19" s="53"/>
      <c r="IU19" s="53"/>
      <c r="IV19" s="53"/>
    </row>
    <row r="20" spans="1:256" ht="15.75">
      <c r="A20" s="53"/>
      <c r="B20" s="115" t="s">
        <v>51</v>
      </c>
      <c r="C20" s="95">
        <v>69</v>
      </c>
      <c r="D20" s="109"/>
      <c r="E20" s="64"/>
      <c r="F20" s="64"/>
      <c r="G20" s="64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/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/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/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/>
      <c r="GF20" s="53"/>
      <c r="GG20" s="53"/>
      <c r="GH20" s="53"/>
      <c r="GI20" s="53"/>
      <c r="GJ20" s="53"/>
      <c r="GK20" s="53"/>
      <c r="GL20" s="53"/>
      <c r="GM20" s="53"/>
      <c r="GN20" s="53"/>
      <c r="GO20" s="53"/>
      <c r="GP20" s="53"/>
      <c r="GQ20" s="53"/>
      <c r="GR20" s="53"/>
      <c r="GS20" s="53"/>
      <c r="GT20" s="53"/>
      <c r="GU20" s="53"/>
      <c r="GV20" s="53"/>
      <c r="GW20" s="53"/>
      <c r="GX20" s="53"/>
      <c r="GY20" s="53"/>
      <c r="GZ20" s="53"/>
      <c r="HA20" s="53"/>
      <c r="HB20" s="53"/>
      <c r="HC20" s="53"/>
      <c r="HD20" s="53"/>
      <c r="HE20" s="53"/>
      <c r="HF20" s="53"/>
      <c r="HG20" s="53"/>
      <c r="HH20" s="53"/>
      <c r="HI20" s="53"/>
      <c r="HJ20" s="53"/>
      <c r="HK20" s="53"/>
      <c r="HL20" s="53"/>
      <c r="HM20" s="53"/>
      <c r="HN20" s="53"/>
      <c r="HO20" s="53"/>
      <c r="HP20" s="53"/>
      <c r="HQ20" s="53"/>
      <c r="HR20" s="53"/>
      <c r="HS20" s="53"/>
      <c r="HT20" s="53"/>
      <c r="HU20" s="53"/>
      <c r="HV20" s="53"/>
      <c r="HW20" s="53"/>
      <c r="HX20" s="53"/>
      <c r="HY20" s="53"/>
      <c r="HZ20" s="53"/>
      <c r="IA20" s="53"/>
      <c r="IB20" s="53"/>
      <c r="IC20" s="53"/>
      <c r="ID20" s="53"/>
      <c r="IE20" s="53"/>
      <c r="IF20" s="53"/>
      <c r="IG20" s="53"/>
      <c r="IH20" s="53"/>
      <c r="II20" s="53"/>
      <c r="IJ20" s="53"/>
      <c r="IK20" s="53"/>
      <c r="IL20" s="53"/>
      <c r="IM20" s="53"/>
      <c r="IN20" s="53"/>
      <c r="IO20" s="53"/>
      <c r="IP20" s="53"/>
      <c r="IQ20" s="53"/>
      <c r="IR20" s="53"/>
      <c r="IS20" s="53"/>
      <c r="IT20" s="53"/>
      <c r="IU20" s="53"/>
      <c r="IV20" s="53"/>
    </row>
    <row r="21" spans="1:256" ht="15.75">
      <c r="A21" s="53"/>
      <c r="B21" s="76" t="s">
        <v>55</v>
      </c>
      <c r="C21" s="78">
        <v>164</v>
      </c>
      <c r="D21" s="109"/>
      <c r="E21" s="64"/>
      <c r="F21" s="64"/>
      <c r="G21" s="64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/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/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/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/>
      <c r="GF21" s="53"/>
      <c r="GG21" s="53"/>
      <c r="GH21" s="53"/>
      <c r="GI21" s="53"/>
      <c r="GJ21" s="53"/>
      <c r="GK21" s="53"/>
      <c r="GL21" s="53"/>
      <c r="GM21" s="53"/>
      <c r="GN21" s="53"/>
      <c r="GO21" s="53"/>
      <c r="GP21" s="53"/>
      <c r="GQ21" s="53"/>
      <c r="GR21" s="53"/>
      <c r="GS21" s="53"/>
      <c r="GT21" s="53"/>
      <c r="GU21" s="53"/>
      <c r="GV21" s="53"/>
      <c r="GW21" s="53"/>
      <c r="GX21" s="53"/>
      <c r="GY21" s="53"/>
      <c r="GZ21" s="53"/>
      <c r="HA21" s="53"/>
      <c r="HB21" s="53"/>
      <c r="HC21" s="53"/>
      <c r="HD21" s="53"/>
      <c r="HE21" s="53"/>
      <c r="HF21" s="53"/>
      <c r="HG21" s="53"/>
      <c r="HH21" s="53"/>
      <c r="HI21" s="53"/>
      <c r="HJ21" s="53"/>
      <c r="HK21" s="53"/>
      <c r="HL21" s="53"/>
      <c r="HM21" s="53"/>
      <c r="HN21" s="53"/>
      <c r="HO21" s="53"/>
      <c r="HP21" s="53"/>
      <c r="HQ21" s="53"/>
      <c r="HR21" s="53"/>
      <c r="HS21" s="53"/>
      <c r="HT21" s="53"/>
      <c r="HU21" s="53"/>
      <c r="HV21" s="53"/>
      <c r="HW21" s="53"/>
      <c r="HX21" s="53"/>
      <c r="HY21" s="53"/>
      <c r="HZ21" s="53"/>
      <c r="IA21" s="53"/>
      <c r="IB21" s="53"/>
      <c r="IC21" s="53"/>
      <c r="ID21" s="53"/>
      <c r="IE21" s="53"/>
      <c r="IF21" s="53"/>
      <c r="IG21" s="53"/>
      <c r="IH21" s="53"/>
      <c r="II21" s="53"/>
      <c r="IJ21" s="53"/>
      <c r="IK21" s="53"/>
      <c r="IL21" s="53"/>
      <c r="IM21" s="53"/>
      <c r="IN21" s="53"/>
      <c r="IO21" s="53"/>
      <c r="IP21" s="53"/>
      <c r="IQ21" s="53"/>
      <c r="IR21" s="53"/>
      <c r="IS21" s="53"/>
      <c r="IT21" s="53"/>
      <c r="IU21" s="53"/>
      <c r="IV21" s="53"/>
    </row>
    <row r="22" spans="1:256" ht="15.75">
      <c r="A22" s="53"/>
      <c r="B22" s="115"/>
      <c r="C22" s="95"/>
      <c r="D22" s="109"/>
      <c r="E22" s="64"/>
      <c r="F22" s="64"/>
      <c r="G22" s="64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/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/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/>
      <c r="GF22" s="53"/>
      <c r="GG22" s="53"/>
      <c r="GH22" s="53"/>
      <c r="GI22" s="53"/>
      <c r="GJ22" s="53"/>
      <c r="GK22" s="53"/>
      <c r="GL22" s="53"/>
      <c r="GM22" s="53"/>
      <c r="GN22" s="53"/>
      <c r="GO22" s="53"/>
      <c r="GP22" s="53"/>
      <c r="GQ22" s="53"/>
      <c r="GR22" s="53"/>
      <c r="GS22" s="53"/>
      <c r="GT22" s="53"/>
      <c r="GU22" s="53"/>
      <c r="GV22" s="53"/>
      <c r="GW22" s="53"/>
      <c r="GX22" s="53"/>
      <c r="GY22" s="53"/>
      <c r="GZ22" s="53"/>
      <c r="HA22" s="53"/>
      <c r="HB22" s="53"/>
      <c r="HC22" s="53"/>
      <c r="HD22" s="53"/>
      <c r="HE22" s="53"/>
      <c r="HF22" s="53"/>
      <c r="HG22" s="53"/>
      <c r="HH22" s="53"/>
      <c r="HI22" s="53"/>
      <c r="HJ22" s="53"/>
      <c r="HK22" s="53"/>
      <c r="HL22" s="53"/>
      <c r="HM22" s="53"/>
      <c r="HN22" s="53"/>
      <c r="HO22" s="53"/>
      <c r="HP22" s="53"/>
      <c r="HQ22" s="53"/>
      <c r="HR22" s="53"/>
      <c r="HS22" s="53"/>
      <c r="HT22" s="53"/>
      <c r="HU22" s="53"/>
      <c r="HV22" s="53"/>
      <c r="HW22" s="53"/>
      <c r="HX22" s="53"/>
      <c r="HY22" s="53"/>
      <c r="HZ22" s="53"/>
      <c r="IA22" s="53"/>
      <c r="IB22" s="53"/>
      <c r="IC22" s="53"/>
      <c r="ID22" s="53"/>
      <c r="IE22" s="53"/>
      <c r="IF22" s="53"/>
      <c r="IG22" s="53"/>
      <c r="IH22" s="53"/>
      <c r="II22" s="53"/>
      <c r="IJ22" s="53"/>
      <c r="IK22" s="53"/>
      <c r="IL22" s="53"/>
      <c r="IM22" s="53"/>
      <c r="IN22" s="53"/>
      <c r="IO22" s="53"/>
      <c r="IP22" s="53"/>
      <c r="IQ22" s="53"/>
      <c r="IR22" s="53"/>
      <c r="IS22" s="53"/>
      <c r="IT22" s="53"/>
      <c r="IU22" s="53"/>
      <c r="IV22" s="53"/>
    </row>
    <row r="23" spans="1:256" ht="31.5">
      <c r="A23" s="53"/>
      <c r="B23" s="106" t="s">
        <v>58</v>
      </c>
      <c r="C23" s="119"/>
      <c r="D23" s="64"/>
      <c r="E23" s="64"/>
      <c r="F23" s="64"/>
      <c r="G23" s="64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/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/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/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/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/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/>
      <c r="GF23" s="53"/>
      <c r="GG23" s="53"/>
      <c r="GH23" s="53"/>
      <c r="GI23" s="53"/>
      <c r="GJ23" s="53"/>
      <c r="GK23" s="53"/>
      <c r="GL23" s="53"/>
      <c r="GM23" s="53"/>
      <c r="GN23" s="53"/>
      <c r="GO23" s="53"/>
      <c r="GP23" s="53"/>
      <c r="GQ23" s="53"/>
      <c r="GR23" s="53"/>
      <c r="GS23" s="53"/>
      <c r="GT23" s="53"/>
      <c r="GU23" s="53"/>
      <c r="GV23" s="53"/>
      <c r="GW23" s="53"/>
      <c r="GX23" s="53"/>
      <c r="GY23" s="53"/>
      <c r="GZ23" s="53"/>
      <c r="HA23" s="53"/>
      <c r="HB23" s="53"/>
      <c r="HC23" s="53"/>
      <c r="HD23" s="53"/>
      <c r="HE23" s="53"/>
      <c r="HF23" s="53"/>
      <c r="HG23" s="53"/>
      <c r="HH23" s="53"/>
      <c r="HI23" s="53"/>
      <c r="HJ23" s="53"/>
      <c r="HK23" s="53"/>
      <c r="HL23" s="53"/>
      <c r="HM23" s="53"/>
      <c r="HN23" s="53"/>
      <c r="HO23" s="53"/>
      <c r="HP23" s="53"/>
      <c r="HQ23" s="53"/>
      <c r="HR23" s="53"/>
      <c r="HS23" s="53"/>
      <c r="HT23" s="53"/>
      <c r="HU23" s="53"/>
      <c r="HV23" s="53"/>
      <c r="HW23" s="53"/>
      <c r="HX23" s="53"/>
      <c r="HY23" s="53"/>
      <c r="HZ23" s="53"/>
      <c r="IA23" s="53"/>
      <c r="IB23" s="53"/>
      <c r="IC23" s="53"/>
      <c r="ID23" s="53"/>
      <c r="IE23" s="53"/>
      <c r="IF23" s="53"/>
      <c r="IG23" s="53"/>
      <c r="IH23" s="53"/>
      <c r="II23" s="53"/>
      <c r="IJ23" s="53"/>
      <c r="IK23" s="53"/>
      <c r="IL23" s="53"/>
      <c r="IM23" s="53"/>
      <c r="IN23" s="53"/>
      <c r="IO23" s="53"/>
      <c r="IP23" s="53"/>
      <c r="IQ23" s="53"/>
      <c r="IR23" s="53"/>
      <c r="IS23" s="53"/>
      <c r="IT23" s="53"/>
      <c r="IU23" s="53"/>
      <c r="IV23" s="53"/>
    </row>
    <row r="24" spans="1:256" ht="15.75">
      <c r="A24" s="53"/>
      <c r="B24" s="115" t="s">
        <v>376</v>
      </c>
      <c r="C24" s="117">
        <v>741</v>
      </c>
      <c r="D24" s="109"/>
      <c r="E24" s="64"/>
      <c r="F24" s="64"/>
      <c r="G24" s="64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/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/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/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/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/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/>
      <c r="GF24" s="53"/>
      <c r="GG24" s="53"/>
      <c r="GH24" s="53"/>
      <c r="GI24" s="53"/>
      <c r="GJ24" s="53"/>
      <c r="GK24" s="53"/>
      <c r="GL24" s="53"/>
      <c r="GM24" s="53"/>
      <c r="GN24" s="53"/>
      <c r="GO24" s="53"/>
      <c r="GP24" s="53"/>
      <c r="GQ24" s="53"/>
      <c r="GR24" s="53"/>
      <c r="GS24" s="53"/>
      <c r="GT24" s="53"/>
      <c r="GU24" s="53"/>
      <c r="GV24" s="53"/>
      <c r="GW24" s="53"/>
      <c r="GX24" s="53"/>
      <c r="GY24" s="53"/>
      <c r="GZ24" s="53"/>
      <c r="HA24" s="53"/>
      <c r="HB24" s="53"/>
      <c r="HC24" s="53"/>
      <c r="HD24" s="53"/>
      <c r="HE24" s="53"/>
      <c r="HF24" s="53"/>
      <c r="HG24" s="53"/>
      <c r="HH24" s="53"/>
      <c r="HI24" s="53"/>
      <c r="HJ24" s="53"/>
      <c r="HK24" s="53"/>
      <c r="HL24" s="53"/>
      <c r="HM24" s="53"/>
      <c r="HN24" s="53"/>
      <c r="HO24" s="53"/>
      <c r="HP24" s="53"/>
      <c r="HQ24" s="53"/>
      <c r="HR24" s="53"/>
      <c r="HS24" s="53"/>
      <c r="HT24" s="53"/>
      <c r="HU24" s="53"/>
      <c r="HV24" s="53"/>
      <c r="HW24" s="53"/>
      <c r="HX24" s="53"/>
      <c r="HY24" s="53"/>
      <c r="HZ24" s="53"/>
      <c r="IA24" s="53"/>
      <c r="IB24" s="53"/>
      <c r="IC24" s="53"/>
      <c r="ID24" s="53"/>
      <c r="IE24" s="53"/>
      <c r="IF24" s="53"/>
      <c r="IG24" s="53"/>
      <c r="IH24" s="53"/>
      <c r="II24" s="53"/>
      <c r="IJ24" s="53"/>
      <c r="IK24" s="53"/>
      <c r="IL24" s="53"/>
      <c r="IM24" s="53"/>
      <c r="IN24" s="53"/>
      <c r="IO24" s="53"/>
      <c r="IP24" s="53"/>
      <c r="IQ24" s="53"/>
      <c r="IR24" s="53"/>
      <c r="IS24" s="53"/>
      <c r="IT24" s="53"/>
      <c r="IU24" s="53"/>
      <c r="IV24" s="53"/>
    </row>
    <row r="25" spans="1:256" ht="15.75">
      <c r="A25" s="53"/>
      <c r="B25" s="115" t="s">
        <v>60</v>
      </c>
      <c r="C25" s="117">
        <v>0</v>
      </c>
      <c r="D25" s="109"/>
      <c r="E25" s="64"/>
      <c r="F25" s="64"/>
      <c r="G25" s="64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/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/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/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/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/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/>
      <c r="GF25" s="53"/>
      <c r="GG25" s="53"/>
      <c r="GH25" s="53"/>
      <c r="GI25" s="53"/>
      <c r="GJ25" s="53"/>
      <c r="GK25" s="53"/>
      <c r="GL25" s="53"/>
      <c r="GM25" s="53"/>
      <c r="GN25" s="53"/>
      <c r="GO25" s="53"/>
      <c r="GP25" s="53"/>
      <c r="GQ25" s="53"/>
      <c r="GR25" s="53"/>
      <c r="GS25" s="53"/>
      <c r="GT25" s="53"/>
      <c r="GU25" s="53"/>
      <c r="GV25" s="53"/>
      <c r="GW25" s="53"/>
      <c r="GX25" s="53"/>
      <c r="GY25" s="53"/>
      <c r="GZ25" s="53"/>
      <c r="HA25" s="53"/>
      <c r="HB25" s="53"/>
      <c r="HC25" s="53"/>
      <c r="HD25" s="53"/>
      <c r="HE25" s="53"/>
      <c r="HF25" s="53"/>
      <c r="HG25" s="53"/>
      <c r="HH25" s="53"/>
      <c r="HI25" s="53"/>
      <c r="HJ25" s="53"/>
      <c r="HK25" s="53"/>
      <c r="HL25" s="53"/>
      <c r="HM25" s="53"/>
      <c r="HN25" s="53"/>
      <c r="HO25" s="53"/>
      <c r="HP25" s="53"/>
      <c r="HQ25" s="53"/>
      <c r="HR25" s="53"/>
      <c r="HS25" s="53"/>
      <c r="HT25" s="53"/>
      <c r="HU25" s="53"/>
      <c r="HV25" s="53"/>
      <c r="HW25" s="53"/>
      <c r="HX25" s="53"/>
      <c r="HY25" s="53"/>
      <c r="HZ25" s="53"/>
      <c r="IA25" s="53"/>
      <c r="IB25" s="53"/>
      <c r="IC25" s="53"/>
      <c r="ID25" s="53"/>
      <c r="IE25" s="53"/>
      <c r="IF25" s="53"/>
      <c r="IG25" s="53"/>
      <c r="IH25" s="53"/>
      <c r="II25" s="53"/>
      <c r="IJ25" s="53"/>
      <c r="IK25" s="53"/>
      <c r="IL25" s="53"/>
      <c r="IM25" s="53"/>
      <c r="IN25" s="53"/>
      <c r="IO25" s="53"/>
      <c r="IP25" s="53"/>
      <c r="IQ25" s="53"/>
      <c r="IR25" s="53"/>
      <c r="IS25" s="53"/>
      <c r="IT25" s="53"/>
      <c r="IU25" s="53"/>
      <c r="IV25" s="53"/>
    </row>
    <row r="26" spans="1:256" ht="15.75">
      <c r="A26" s="53"/>
      <c r="B26" s="76" t="s">
        <v>55</v>
      </c>
      <c r="C26" s="118">
        <v>741</v>
      </c>
      <c r="D26" s="109"/>
      <c r="E26" s="64"/>
      <c r="F26" s="64"/>
      <c r="G26" s="64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/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/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/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/>
      <c r="FH26" s="53"/>
      <c r="FI26" s="53"/>
      <c r="FJ26" s="53"/>
      <c r="FK26" s="53"/>
      <c r="FL26" s="53"/>
      <c r="FM26" s="53"/>
      <c r="FN26" s="53"/>
      <c r="FO26" s="53"/>
      <c r="FP26" s="53"/>
      <c r="FQ26" s="53"/>
      <c r="FR26" s="53"/>
      <c r="FS26" s="53"/>
      <c r="FT26" s="53"/>
      <c r="FU26" s="53"/>
      <c r="FV26" s="53"/>
      <c r="FW26" s="53"/>
      <c r="FX26" s="53"/>
      <c r="FY26" s="53"/>
      <c r="FZ26" s="53"/>
      <c r="GA26" s="53"/>
      <c r="GB26" s="53"/>
      <c r="GC26" s="53"/>
      <c r="GD26" s="53"/>
      <c r="GE26" s="53"/>
      <c r="GF26" s="53"/>
      <c r="GG26" s="53"/>
      <c r="GH26" s="53"/>
      <c r="GI26" s="53"/>
      <c r="GJ26" s="53"/>
      <c r="GK26" s="53"/>
      <c r="GL26" s="53"/>
      <c r="GM26" s="53"/>
      <c r="GN26" s="53"/>
      <c r="GO26" s="53"/>
      <c r="GP26" s="53"/>
      <c r="GQ26" s="53"/>
      <c r="GR26" s="53"/>
      <c r="GS26" s="53"/>
      <c r="GT26" s="53"/>
      <c r="GU26" s="53"/>
      <c r="GV26" s="53"/>
      <c r="GW26" s="53"/>
      <c r="GX26" s="53"/>
      <c r="GY26" s="53"/>
      <c r="GZ26" s="53"/>
      <c r="HA26" s="53"/>
      <c r="HB26" s="53"/>
      <c r="HC26" s="53"/>
      <c r="HD26" s="53"/>
      <c r="HE26" s="53"/>
      <c r="HF26" s="53"/>
      <c r="HG26" s="53"/>
      <c r="HH26" s="53"/>
      <c r="HI26" s="53"/>
      <c r="HJ26" s="53"/>
      <c r="HK26" s="53"/>
      <c r="HL26" s="53"/>
      <c r="HM26" s="53"/>
      <c r="HN26" s="53"/>
      <c r="HO26" s="53"/>
      <c r="HP26" s="53"/>
      <c r="HQ26" s="53"/>
      <c r="HR26" s="53"/>
      <c r="HS26" s="53"/>
      <c r="HT26" s="53"/>
      <c r="HU26" s="53"/>
      <c r="HV26" s="53"/>
      <c r="HW26" s="53"/>
      <c r="HX26" s="53"/>
      <c r="HY26" s="53"/>
      <c r="HZ26" s="53"/>
      <c r="IA26" s="53"/>
      <c r="IB26" s="53"/>
      <c r="IC26" s="53"/>
      <c r="ID26" s="53"/>
      <c r="IE26" s="53"/>
      <c r="IF26" s="53"/>
      <c r="IG26" s="53"/>
      <c r="IH26" s="53"/>
      <c r="II26" s="53"/>
      <c r="IJ26" s="53"/>
      <c r="IK26" s="53"/>
      <c r="IL26" s="53"/>
      <c r="IM26" s="53"/>
      <c r="IN26" s="53"/>
      <c r="IO26" s="53"/>
      <c r="IP26" s="53"/>
      <c r="IQ26" s="53"/>
      <c r="IR26" s="53"/>
      <c r="IS26" s="53"/>
      <c r="IT26" s="53"/>
      <c r="IU26" s="53"/>
      <c r="IV26" s="53"/>
    </row>
    <row r="27" spans="1:256" ht="15.75">
      <c r="A27" s="53"/>
      <c r="B27" s="115"/>
      <c r="C27" s="95"/>
      <c r="D27" s="109"/>
      <c r="E27" s="64"/>
      <c r="F27" s="64"/>
      <c r="G27" s="64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/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/>
      <c r="DX27" s="53"/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/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/>
      <c r="EV27" s="53"/>
      <c r="EW27" s="53"/>
      <c r="EX27" s="53"/>
      <c r="EY27" s="53"/>
      <c r="EZ27" s="53"/>
      <c r="FA27" s="53"/>
      <c r="FB27" s="53"/>
      <c r="FC27" s="53"/>
      <c r="FD27" s="53"/>
      <c r="FE27" s="53"/>
      <c r="FF27" s="53"/>
      <c r="FG27" s="53"/>
      <c r="FH27" s="53"/>
      <c r="FI27" s="53"/>
      <c r="FJ27" s="53"/>
      <c r="FK27" s="53"/>
      <c r="FL27" s="53"/>
      <c r="FM27" s="53"/>
      <c r="FN27" s="53"/>
      <c r="FO27" s="53"/>
      <c r="FP27" s="53"/>
      <c r="FQ27" s="53"/>
      <c r="FR27" s="53"/>
      <c r="FS27" s="53"/>
      <c r="FT27" s="53"/>
      <c r="FU27" s="53"/>
      <c r="FV27" s="53"/>
      <c r="FW27" s="53"/>
      <c r="FX27" s="53"/>
      <c r="FY27" s="53"/>
      <c r="FZ27" s="53"/>
      <c r="GA27" s="53"/>
      <c r="GB27" s="53"/>
      <c r="GC27" s="53"/>
      <c r="GD27" s="53"/>
      <c r="GE27" s="53"/>
      <c r="GF27" s="53"/>
      <c r="GG27" s="53"/>
      <c r="GH27" s="53"/>
      <c r="GI27" s="53"/>
      <c r="GJ27" s="53"/>
      <c r="GK27" s="53"/>
      <c r="GL27" s="53"/>
      <c r="GM27" s="53"/>
      <c r="GN27" s="53"/>
      <c r="GO27" s="53"/>
      <c r="GP27" s="53"/>
      <c r="GQ27" s="53"/>
      <c r="GR27" s="53"/>
      <c r="GS27" s="53"/>
      <c r="GT27" s="53"/>
      <c r="GU27" s="53"/>
      <c r="GV27" s="53"/>
      <c r="GW27" s="53"/>
      <c r="GX27" s="53"/>
      <c r="GY27" s="53"/>
      <c r="GZ27" s="53"/>
      <c r="HA27" s="53"/>
      <c r="HB27" s="53"/>
      <c r="HC27" s="53"/>
      <c r="HD27" s="53"/>
      <c r="HE27" s="53"/>
      <c r="HF27" s="53"/>
      <c r="HG27" s="53"/>
      <c r="HH27" s="53"/>
      <c r="HI27" s="53"/>
      <c r="HJ27" s="53"/>
      <c r="HK27" s="53"/>
      <c r="HL27" s="53"/>
      <c r="HM27" s="53"/>
      <c r="HN27" s="53"/>
      <c r="HO27" s="53"/>
      <c r="HP27" s="53"/>
      <c r="HQ27" s="53"/>
      <c r="HR27" s="53"/>
      <c r="HS27" s="53"/>
      <c r="HT27" s="53"/>
      <c r="HU27" s="53"/>
      <c r="HV27" s="53"/>
      <c r="HW27" s="53"/>
      <c r="HX27" s="53"/>
      <c r="HY27" s="53"/>
      <c r="HZ27" s="53"/>
      <c r="IA27" s="53"/>
      <c r="IB27" s="53"/>
      <c r="IC27" s="53"/>
      <c r="ID27" s="53"/>
      <c r="IE27" s="53"/>
      <c r="IF27" s="53"/>
      <c r="IG27" s="53"/>
      <c r="IH27" s="53"/>
      <c r="II27" s="53"/>
      <c r="IJ27" s="53"/>
      <c r="IK27" s="53"/>
      <c r="IL27" s="53"/>
      <c r="IM27" s="53"/>
      <c r="IN27" s="53"/>
      <c r="IO27" s="53"/>
      <c r="IP27" s="53"/>
      <c r="IQ27" s="53"/>
      <c r="IR27" s="53"/>
      <c r="IS27" s="53"/>
      <c r="IT27" s="53"/>
      <c r="IU27" s="53"/>
      <c r="IV27" s="53"/>
    </row>
    <row r="28" spans="1:256" ht="15.75">
      <c r="A28" s="53"/>
      <c r="B28" s="76" t="s">
        <v>61</v>
      </c>
      <c r="C28" s="120"/>
      <c r="D28" s="104"/>
      <c r="E28" s="104"/>
      <c r="F28" s="64"/>
      <c r="G28" s="64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/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/>
      <c r="DX28" s="53"/>
      <c r="DY28" s="53"/>
      <c r="DZ28" s="53"/>
      <c r="EA28" s="53"/>
      <c r="EB28" s="53"/>
      <c r="EC28" s="53"/>
      <c r="ED28" s="53"/>
      <c r="EE28" s="53"/>
      <c r="EF28" s="53"/>
      <c r="EG28" s="53"/>
      <c r="EH28" s="53"/>
      <c r="EI28" s="53"/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/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3"/>
      <c r="FG28" s="53"/>
      <c r="FH28" s="53"/>
      <c r="FI28" s="53"/>
      <c r="FJ28" s="53"/>
      <c r="FK28" s="53"/>
      <c r="FL28" s="53"/>
      <c r="FM28" s="53"/>
      <c r="FN28" s="53"/>
      <c r="FO28" s="53"/>
      <c r="FP28" s="53"/>
      <c r="FQ28" s="53"/>
      <c r="FR28" s="53"/>
      <c r="FS28" s="53"/>
      <c r="FT28" s="53"/>
      <c r="FU28" s="53"/>
      <c r="FV28" s="53"/>
      <c r="FW28" s="53"/>
      <c r="FX28" s="53"/>
      <c r="FY28" s="53"/>
      <c r="FZ28" s="53"/>
      <c r="GA28" s="53"/>
      <c r="GB28" s="53"/>
      <c r="GC28" s="53"/>
      <c r="GD28" s="53"/>
      <c r="GE28" s="53"/>
      <c r="GF28" s="53"/>
      <c r="GG28" s="53"/>
      <c r="GH28" s="53"/>
      <c r="GI28" s="53"/>
      <c r="GJ28" s="53"/>
      <c r="GK28" s="53"/>
      <c r="GL28" s="53"/>
      <c r="GM28" s="53"/>
      <c r="GN28" s="53"/>
      <c r="GO28" s="53"/>
      <c r="GP28" s="53"/>
      <c r="GQ28" s="53"/>
      <c r="GR28" s="53"/>
      <c r="GS28" s="53"/>
      <c r="GT28" s="53"/>
      <c r="GU28" s="53"/>
      <c r="GV28" s="53"/>
      <c r="GW28" s="53"/>
      <c r="GX28" s="53"/>
      <c r="GY28" s="53"/>
      <c r="GZ28" s="53"/>
      <c r="HA28" s="53"/>
      <c r="HB28" s="53"/>
      <c r="HC28" s="53"/>
      <c r="HD28" s="53"/>
      <c r="HE28" s="53"/>
      <c r="HF28" s="53"/>
      <c r="HG28" s="53"/>
      <c r="HH28" s="53"/>
      <c r="HI28" s="53"/>
      <c r="HJ28" s="53"/>
      <c r="HK28" s="53"/>
      <c r="HL28" s="53"/>
      <c r="HM28" s="53"/>
      <c r="HN28" s="53"/>
      <c r="HO28" s="53"/>
      <c r="HP28" s="53"/>
      <c r="HQ28" s="53"/>
      <c r="HR28" s="53"/>
      <c r="HS28" s="53"/>
      <c r="HT28" s="53"/>
      <c r="HU28" s="53"/>
      <c r="HV28" s="53"/>
      <c r="HW28" s="53"/>
      <c r="HX28" s="53"/>
      <c r="HY28" s="53"/>
      <c r="HZ28" s="53"/>
      <c r="IA28" s="53"/>
      <c r="IB28" s="53"/>
      <c r="IC28" s="53"/>
      <c r="ID28" s="53"/>
      <c r="IE28" s="53"/>
      <c r="IF28" s="53"/>
      <c r="IG28" s="53"/>
      <c r="IH28" s="53"/>
      <c r="II28" s="53"/>
      <c r="IJ28" s="53"/>
      <c r="IK28" s="53"/>
      <c r="IL28" s="53"/>
      <c r="IM28" s="53"/>
      <c r="IN28" s="53"/>
      <c r="IO28" s="53"/>
      <c r="IP28" s="53"/>
      <c r="IQ28" s="53"/>
      <c r="IR28" s="53"/>
      <c r="IS28" s="53"/>
      <c r="IT28" s="53"/>
      <c r="IU28" s="53"/>
      <c r="IV28" s="53"/>
    </row>
    <row r="29" spans="1:256" ht="15.75">
      <c r="A29" s="53"/>
      <c r="B29" s="115" t="s">
        <v>62</v>
      </c>
      <c r="C29" s="117">
        <v>0</v>
      </c>
      <c r="D29" s="109"/>
      <c r="E29" s="64"/>
      <c r="F29" s="64"/>
      <c r="G29" s="64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/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/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/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/>
      <c r="GF29" s="53"/>
      <c r="GG29" s="53"/>
      <c r="GH29" s="53"/>
      <c r="GI29" s="53"/>
      <c r="GJ29" s="53"/>
      <c r="GK29" s="53"/>
      <c r="GL29" s="53"/>
      <c r="GM29" s="53"/>
      <c r="GN29" s="53"/>
      <c r="GO29" s="53"/>
      <c r="GP29" s="53"/>
      <c r="GQ29" s="53"/>
      <c r="GR29" s="53"/>
      <c r="GS29" s="53"/>
      <c r="GT29" s="53"/>
      <c r="GU29" s="53"/>
      <c r="GV29" s="53"/>
      <c r="GW29" s="53"/>
      <c r="GX29" s="53"/>
      <c r="GY29" s="53"/>
      <c r="GZ29" s="53"/>
      <c r="HA29" s="53"/>
      <c r="HB29" s="53"/>
      <c r="HC29" s="53"/>
      <c r="HD29" s="53"/>
      <c r="HE29" s="53"/>
      <c r="HF29" s="53"/>
      <c r="HG29" s="53"/>
      <c r="HH29" s="53"/>
      <c r="HI29" s="53"/>
      <c r="HJ29" s="53"/>
      <c r="HK29" s="53"/>
      <c r="HL29" s="53"/>
      <c r="HM29" s="53"/>
      <c r="HN29" s="53"/>
      <c r="HO29" s="53"/>
      <c r="HP29" s="53"/>
      <c r="HQ29" s="53"/>
      <c r="HR29" s="53"/>
      <c r="HS29" s="53"/>
      <c r="HT29" s="53"/>
      <c r="HU29" s="53"/>
      <c r="HV29" s="53"/>
      <c r="HW29" s="53"/>
      <c r="HX29" s="53"/>
      <c r="HY29" s="53"/>
      <c r="HZ29" s="53"/>
      <c r="IA29" s="53"/>
      <c r="IB29" s="53"/>
      <c r="IC29" s="53"/>
      <c r="ID29" s="53"/>
      <c r="IE29" s="53"/>
      <c r="IF29" s="53"/>
      <c r="IG29" s="53"/>
      <c r="IH29" s="53"/>
      <c r="II29" s="53"/>
      <c r="IJ29" s="53"/>
      <c r="IK29" s="53"/>
      <c r="IL29" s="53"/>
      <c r="IM29" s="53"/>
      <c r="IN29" s="53"/>
      <c r="IO29" s="53"/>
      <c r="IP29" s="53"/>
      <c r="IQ29" s="53"/>
      <c r="IR29" s="53"/>
      <c r="IS29" s="53"/>
      <c r="IT29" s="53"/>
      <c r="IU29" s="53"/>
      <c r="IV29" s="53"/>
    </row>
    <row r="30" spans="1:256" ht="15.75">
      <c r="A30" s="53"/>
      <c r="B30" s="115" t="s">
        <v>50</v>
      </c>
      <c r="C30" s="117">
        <v>0</v>
      </c>
      <c r="D30" s="109"/>
      <c r="E30" s="64"/>
      <c r="F30" s="64"/>
      <c r="G30" s="64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/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/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/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/>
      <c r="GF30" s="53"/>
      <c r="GG30" s="53"/>
      <c r="GH30" s="53"/>
      <c r="GI30" s="53"/>
      <c r="GJ30" s="53"/>
      <c r="GK30" s="53"/>
      <c r="GL30" s="53"/>
      <c r="GM30" s="53"/>
      <c r="GN30" s="53"/>
      <c r="GO30" s="53"/>
      <c r="GP30" s="53"/>
      <c r="GQ30" s="53"/>
      <c r="GR30" s="53"/>
      <c r="GS30" s="53"/>
      <c r="GT30" s="53"/>
      <c r="GU30" s="53"/>
      <c r="GV30" s="53"/>
      <c r="GW30" s="53"/>
      <c r="GX30" s="53"/>
      <c r="GY30" s="53"/>
      <c r="GZ30" s="53"/>
      <c r="HA30" s="53"/>
      <c r="HB30" s="53"/>
      <c r="HC30" s="53"/>
      <c r="HD30" s="53"/>
      <c r="HE30" s="53"/>
      <c r="HF30" s="53"/>
      <c r="HG30" s="53"/>
      <c r="HH30" s="53"/>
      <c r="HI30" s="53"/>
      <c r="HJ30" s="53"/>
      <c r="HK30" s="53"/>
      <c r="HL30" s="53"/>
      <c r="HM30" s="53"/>
      <c r="HN30" s="53"/>
      <c r="HO30" s="53"/>
      <c r="HP30" s="53"/>
      <c r="HQ30" s="53"/>
      <c r="HR30" s="53"/>
      <c r="HS30" s="53"/>
      <c r="HT30" s="53"/>
      <c r="HU30" s="53"/>
      <c r="HV30" s="53"/>
      <c r="HW30" s="53"/>
      <c r="HX30" s="53"/>
      <c r="HY30" s="53"/>
      <c r="HZ30" s="53"/>
      <c r="IA30" s="53"/>
      <c r="IB30" s="53"/>
      <c r="IC30" s="53"/>
      <c r="ID30" s="53"/>
      <c r="IE30" s="53"/>
      <c r="IF30" s="53"/>
      <c r="IG30" s="53"/>
      <c r="IH30" s="53"/>
      <c r="II30" s="53"/>
      <c r="IJ30" s="53"/>
      <c r="IK30" s="53"/>
      <c r="IL30" s="53"/>
      <c r="IM30" s="53"/>
      <c r="IN30" s="53"/>
      <c r="IO30" s="53"/>
      <c r="IP30" s="53"/>
      <c r="IQ30" s="53"/>
      <c r="IR30" s="53"/>
      <c r="IS30" s="53"/>
      <c r="IT30" s="53"/>
      <c r="IU30" s="53"/>
      <c r="IV30" s="53"/>
    </row>
    <row r="31" spans="2:3" ht="15.75">
      <c r="B31" s="94"/>
      <c r="C31" s="95"/>
    </row>
    <row r="32" spans="2:3" ht="15.75">
      <c r="B32" s="106" t="s">
        <v>55</v>
      </c>
      <c r="C32" s="119">
        <v>0</v>
      </c>
    </row>
    <row r="33" spans="2:3" ht="15.75">
      <c r="B33" s="94"/>
      <c r="C33" s="95"/>
    </row>
    <row r="34" spans="1:256" ht="15.75">
      <c r="A34" s="24"/>
      <c r="B34" s="106" t="s">
        <v>63</v>
      </c>
      <c r="C34" s="121">
        <v>905</v>
      </c>
      <c r="D34" s="52"/>
      <c r="E34" s="51"/>
      <c r="F34" s="51"/>
      <c r="G34" s="51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4"/>
      <c r="IK34" s="24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</row>
  </sheetData>
  <sheetProtection/>
  <mergeCells count="3">
    <mergeCell ref="A1:D1"/>
    <mergeCell ref="A3:D3"/>
    <mergeCell ref="A4:D4"/>
  </mergeCells>
  <printOptions/>
  <pageMargins left="0.7086614173228347" right="0.7086614173228347" top="0.7480314960629921" bottom="0.7480314960629921" header="0.31496062992125984" footer="0.31496062992125984"/>
  <pageSetup fitToHeight="1" fitToWidth="1" horizontalDpi="120" verticalDpi="120" orientation="portrait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5"/>
  <sheetViews>
    <sheetView zoomScalePageLayoutView="0" workbookViewId="0" topLeftCell="A1">
      <selection activeCell="G94" sqref="G94"/>
    </sheetView>
  </sheetViews>
  <sheetFormatPr defaultColWidth="9.00390625" defaultRowHeight="12.75"/>
  <cols>
    <col min="1" max="1" width="33.625" style="564" customWidth="1"/>
    <col min="2" max="2" width="3.125" style="565" customWidth="1"/>
    <col min="3" max="3" width="60.875" style="566" bestFit="1" customWidth="1"/>
    <col min="4" max="4" width="14.375" style="582" customWidth="1"/>
    <col min="5" max="5" width="14.375" style="565" customWidth="1"/>
    <col min="6" max="16384" width="9.125" style="564" customWidth="1"/>
  </cols>
  <sheetData>
    <row r="1" spans="2:9" ht="15.75">
      <c r="B1" s="565" t="s">
        <v>377</v>
      </c>
      <c r="D1" s="567"/>
      <c r="E1" s="567"/>
      <c r="F1" s="567"/>
      <c r="G1" s="567"/>
      <c r="H1" s="567"/>
      <c r="I1" s="567" t="s">
        <v>499</v>
      </c>
    </row>
    <row r="2" spans="1:9" ht="20.25">
      <c r="A2" s="723" t="s">
        <v>378</v>
      </c>
      <c r="B2" s="723"/>
      <c r="C2" s="723"/>
      <c r="D2" s="723"/>
      <c r="E2" s="723"/>
      <c r="F2" s="723"/>
      <c r="G2" s="723"/>
      <c r="H2" s="723"/>
      <c r="I2" s="723"/>
    </row>
    <row r="3" spans="3:4" ht="15.75">
      <c r="C3" s="568"/>
      <c r="D3" s="569"/>
    </row>
    <row r="4" ht="15.75">
      <c r="D4" s="570" t="s">
        <v>79</v>
      </c>
    </row>
    <row r="5" spans="2:5" ht="15.75">
      <c r="B5" s="724" t="s">
        <v>82</v>
      </c>
      <c r="C5" s="724"/>
      <c r="D5" s="571" t="s">
        <v>379</v>
      </c>
      <c r="E5" s="572" t="s">
        <v>380</v>
      </c>
    </row>
    <row r="6" spans="2:5" ht="15.75">
      <c r="B6" s="572" t="s">
        <v>0</v>
      </c>
      <c r="C6" s="573" t="s">
        <v>381</v>
      </c>
      <c r="D6" s="574">
        <v>4946</v>
      </c>
      <c r="E6" s="572">
        <v>584</v>
      </c>
    </row>
    <row r="7" spans="2:5" ht="15.75">
      <c r="B7" s="575"/>
      <c r="C7" s="576" t="s">
        <v>382</v>
      </c>
      <c r="D7" s="577">
        <v>259</v>
      </c>
      <c r="E7" s="575">
        <v>584</v>
      </c>
    </row>
    <row r="8" spans="2:5" ht="15.75">
      <c r="B8" s="573"/>
      <c r="C8" s="576" t="s">
        <v>383</v>
      </c>
      <c r="D8" s="577">
        <v>4687</v>
      </c>
      <c r="E8" s="575"/>
    </row>
    <row r="9" spans="2:5" ht="15.75">
      <c r="B9" s="572" t="s">
        <v>1</v>
      </c>
      <c r="C9" s="573" t="s">
        <v>384</v>
      </c>
      <c r="D9" s="577"/>
      <c r="E9" s="575"/>
    </row>
    <row r="10" spans="2:5" ht="15.75">
      <c r="B10" s="575"/>
      <c r="C10" s="576" t="s">
        <v>385</v>
      </c>
      <c r="D10" s="577">
        <v>313627</v>
      </c>
      <c r="E10" s="578">
        <v>164699</v>
      </c>
    </row>
    <row r="11" spans="2:5" ht="15.75">
      <c r="B11" s="575"/>
      <c r="C11" s="576" t="s">
        <v>386</v>
      </c>
      <c r="D11" s="577">
        <v>42336</v>
      </c>
      <c r="E11" s="578">
        <v>30674</v>
      </c>
    </row>
    <row r="12" spans="2:5" ht="15.75">
      <c r="B12" s="575"/>
      <c r="C12" s="576" t="s">
        <v>387</v>
      </c>
      <c r="D12" s="577"/>
      <c r="E12" s="578">
        <v>10898</v>
      </c>
    </row>
    <row r="13" spans="2:5" ht="15.75">
      <c r="B13" s="575"/>
      <c r="C13" s="576" t="s">
        <v>388</v>
      </c>
      <c r="D13" s="577"/>
      <c r="E13" s="575">
        <v>221</v>
      </c>
    </row>
    <row r="14" spans="2:5" ht="15.75">
      <c r="B14" s="575"/>
      <c r="C14" s="576" t="s">
        <v>389</v>
      </c>
      <c r="D14" s="577"/>
      <c r="E14" s="578">
        <v>151927</v>
      </c>
    </row>
    <row r="15" spans="2:5" ht="15.75">
      <c r="B15" s="575"/>
      <c r="C15" s="576" t="s">
        <v>390</v>
      </c>
      <c r="D15" s="577">
        <v>1551298</v>
      </c>
      <c r="E15" s="578">
        <v>636575</v>
      </c>
    </row>
    <row r="16" spans="2:5" ht="15.75">
      <c r="B16" s="575"/>
      <c r="C16" s="576" t="s">
        <v>391</v>
      </c>
      <c r="D16" s="577">
        <v>497482</v>
      </c>
      <c r="E16" s="578">
        <v>683524</v>
      </c>
    </row>
    <row r="17" spans="2:5" ht="15.75">
      <c r="B17" s="575"/>
      <c r="C17" s="576" t="s">
        <v>392</v>
      </c>
      <c r="D17" s="577">
        <v>69013</v>
      </c>
      <c r="E17" s="578">
        <v>839715</v>
      </c>
    </row>
    <row r="18" spans="2:5" ht="15.75">
      <c r="B18" s="575"/>
      <c r="C18" s="576" t="s">
        <v>393</v>
      </c>
      <c r="D18" s="577">
        <v>8428</v>
      </c>
      <c r="E18" s="578">
        <v>1968</v>
      </c>
    </row>
    <row r="19" spans="2:5" ht="15.75">
      <c r="B19" s="575"/>
      <c r="C19" s="576" t="s">
        <v>394</v>
      </c>
      <c r="D19" s="577">
        <v>34081</v>
      </c>
      <c r="E19" s="578">
        <v>15209</v>
      </c>
    </row>
    <row r="20" spans="2:5" ht="15.75">
      <c r="B20" s="575"/>
      <c r="C20" s="576" t="s">
        <v>395</v>
      </c>
      <c r="D20" s="577">
        <v>2942</v>
      </c>
      <c r="E20" s="578">
        <v>1187</v>
      </c>
    </row>
    <row r="21" spans="2:5" ht="15.75">
      <c r="B21" s="575"/>
      <c r="C21" s="576" t="s">
        <v>396</v>
      </c>
      <c r="D21" s="577">
        <v>80</v>
      </c>
      <c r="E21" s="575">
        <v>69</v>
      </c>
    </row>
    <row r="22" spans="2:5" ht="15.75">
      <c r="B22" s="573"/>
      <c r="C22" s="573" t="s">
        <v>397</v>
      </c>
      <c r="D22" s="574">
        <v>2519757</v>
      </c>
      <c r="E22" s="579">
        <v>2536666</v>
      </c>
    </row>
    <row r="23" spans="2:5" ht="15.75">
      <c r="B23" s="575" t="s">
        <v>14</v>
      </c>
      <c r="C23" s="576" t="s">
        <v>398</v>
      </c>
      <c r="D23" s="577"/>
      <c r="E23" s="575"/>
    </row>
    <row r="24" spans="2:5" ht="15.75">
      <c r="B24" s="575"/>
      <c r="C24" s="576" t="s">
        <v>399</v>
      </c>
      <c r="D24" s="577"/>
      <c r="E24" s="575">
        <v>10</v>
      </c>
    </row>
    <row r="25" spans="2:5" ht="15.75">
      <c r="B25" s="575"/>
      <c r="C25" s="576" t="s">
        <v>400</v>
      </c>
      <c r="D25" s="577">
        <v>146</v>
      </c>
      <c r="E25" s="575">
        <v>146</v>
      </c>
    </row>
    <row r="26" spans="2:5" ht="15.75">
      <c r="B26" s="575"/>
      <c r="C26" s="576" t="s">
        <v>401</v>
      </c>
      <c r="D26" s="577">
        <v>1375</v>
      </c>
      <c r="E26" s="578">
        <v>1031</v>
      </c>
    </row>
    <row r="27" spans="2:5" ht="15.75">
      <c r="B27" s="573"/>
      <c r="C27" s="573" t="s">
        <v>402</v>
      </c>
      <c r="D27" s="574">
        <v>1521</v>
      </c>
      <c r="E27" s="579">
        <v>1187</v>
      </c>
    </row>
    <row r="28" spans="2:5" ht="15.75">
      <c r="B28" s="575" t="s">
        <v>16</v>
      </c>
      <c r="C28" s="576" t="s">
        <v>403</v>
      </c>
      <c r="D28" s="577"/>
      <c r="E28" s="575"/>
    </row>
    <row r="29" spans="2:5" ht="15.75">
      <c r="B29" s="575"/>
      <c r="C29" s="576" t="s">
        <v>404</v>
      </c>
      <c r="D29" s="577"/>
      <c r="E29" s="578">
        <v>1326</v>
      </c>
    </row>
    <row r="30" spans="2:5" ht="15.75">
      <c r="B30" s="575"/>
      <c r="C30" s="576" t="s">
        <v>405</v>
      </c>
      <c r="D30" s="577"/>
      <c r="E30" s="578">
        <v>681160</v>
      </c>
    </row>
    <row r="31" spans="2:5" ht="15.75">
      <c r="B31" s="575"/>
      <c r="C31" s="576" t="s">
        <v>406</v>
      </c>
      <c r="D31" s="577"/>
      <c r="E31" s="578">
        <v>2341</v>
      </c>
    </row>
    <row r="32" spans="2:5" ht="15.75">
      <c r="B32" s="575"/>
      <c r="C32" s="576" t="s">
        <v>407</v>
      </c>
      <c r="D32" s="577"/>
      <c r="E32" s="578">
        <v>14300</v>
      </c>
    </row>
    <row r="33" spans="2:5" ht="15.75">
      <c r="B33" s="575"/>
      <c r="C33" s="576" t="s">
        <v>408</v>
      </c>
      <c r="D33" s="577">
        <v>484</v>
      </c>
      <c r="E33" s="578">
        <v>1049</v>
      </c>
    </row>
    <row r="34" spans="2:5" ht="15.75">
      <c r="B34" s="575"/>
      <c r="C34" s="576" t="s">
        <v>409</v>
      </c>
      <c r="D34" s="577"/>
      <c r="E34" s="578">
        <v>42307</v>
      </c>
    </row>
    <row r="35" spans="2:5" ht="15.75">
      <c r="B35" s="575"/>
      <c r="C35" s="576" t="s">
        <v>410</v>
      </c>
      <c r="D35" s="577"/>
      <c r="E35" s="578">
        <v>15738</v>
      </c>
    </row>
    <row r="36" spans="2:5" ht="15.75">
      <c r="B36" s="575"/>
      <c r="C36" s="576" t="s">
        <v>411</v>
      </c>
      <c r="D36" s="577">
        <v>699</v>
      </c>
      <c r="E36" s="578">
        <v>16222</v>
      </c>
    </row>
    <row r="37" spans="2:5" ht="15.75">
      <c r="B37" s="575"/>
      <c r="C37" s="576" t="s">
        <v>412</v>
      </c>
      <c r="D37" s="577">
        <v>8027</v>
      </c>
      <c r="E37" s="578">
        <v>1340</v>
      </c>
    </row>
    <row r="38" spans="2:5" ht="15.75">
      <c r="B38" s="573"/>
      <c r="C38" s="573" t="s">
        <v>413</v>
      </c>
      <c r="D38" s="574">
        <v>9210</v>
      </c>
      <c r="E38" s="579">
        <v>775783</v>
      </c>
    </row>
    <row r="39" spans="2:5" ht="15.75">
      <c r="B39" s="725" t="s">
        <v>414</v>
      </c>
      <c r="C39" s="726"/>
      <c r="D39" s="574">
        <f>D6+D22+D27+D38</f>
        <v>2535434</v>
      </c>
      <c r="E39" s="579">
        <v>3314220</v>
      </c>
    </row>
    <row r="40" spans="2:5" ht="15.75">
      <c r="B40" s="575"/>
      <c r="C40" s="576" t="s">
        <v>415</v>
      </c>
      <c r="D40" s="577">
        <v>671</v>
      </c>
      <c r="E40" s="575">
        <v>915</v>
      </c>
    </row>
    <row r="41" spans="2:5" ht="15.75">
      <c r="B41" s="573"/>
      <c r="C41" s="573" t="s">
        <v>416</v>
      </c>
      <c r="D41" s="574">
        <f>SUM(D40)</f>
        <v>671</v>
      </c>
      <c r="E41" s="572">
        <v>915</v>
      </c>
    </row>
    <row r="42" spans="2:5" ht="15.75">
      <c r="B42" s="575"/>
      <c r="C42" s="576" t="s">
        <v>417</v>
      </c>
      <c r="D42" s="577">
        <v>439</v>
      </c>
      <c r="E42" s="575">
        <v>269</v>
      </c>
    </row>
    <row r="43" spans="2:5" ht="15.75">
      <c r="B43" s="575"/>
      <c r="C43" s="576" t="s">
        <v>418</v>
      </c>
      <c r="D43" s="577">
        <v>2034</v>
      </c>
      <c r="E43" s="578">
        <v>2111</v>
      </c>
    </row>
    <row r="44" spans="2:5" ht="15.75">
      <c r="B44" s="575"/>
      <c r="C44" s="576" t="s">
        <v>419</v>
      </c>
      <c r="D44" s="577">
        <v>30</v>
      </c>
      <c r="E44" s="575">
        <v>30</v>
      </c>
    </row>
    <row r="45" spans="2:5" ht="15.75">
      <c r="B45" s="575"/>
      <c r="C45" s="576" t="s">
        <v>420</v>
      </c>
      <c r="D45" s="577">
        <v>163</v>
      </c>
      <c r="E45" s="575">
        <v>50</v>
      </c>
    </row>
    <row r="46" spans="2:5" ht="15.75">
      <c r="B46" s="575"/>
      <c r="C46" s="576" t="s">
        <v>421</v>
      </c>
      <c r="D46" s="577">
        <v>83</v>
      </c>
      <c r="E46" s="575">
        <v>139</v>
      </c>
    </row>
    <row r="47" spans="2:5" ht="15.75">
      <c r="B47" s="575"/>
      <c r="C47" s="576" t="s">
        <v>422</v>
      </c>
      <c r="D47" s="577">
        <v>26</v>
      </c>
      <c r="E47" s="575">
        <v>22</v>
      </c>
    </row>
    <row r="48" spans="2:5" ht="15.75">
      <c r="B48" s="575"/>
      <c r="C48" s="576" t="s">
        <v>423</v>
      </c>
      <c r="D48" s="577">
        <v>66</v>
      </c>
      <c r="E48" s="575">
        <v>70</v>
      </c>
    </row>
    <row r="49" spans="2:5" ht="15.75">
      <c r="B49" s="575"/>
      <c r="C49" s="576" t="s">
        <v>424</v>
      </c>
      <c r="D49" s="577">
        <v>880</v>
      </c>
      <c r="E49" s="575">
        <v>817</v>
      </c>
    </row>
    <row r="50" spans="2:5" ht="15.75">
      <c r="B50" s="575"/>
      <c r="C50" s="576" t="s">
        <v>425</v>
      </c>
      <c r="D50" s="577">
        <v>706</v>
      </c>
      <c r="E50" s="575">
        <v>648</v>
      </c>
    </row>
    <row r="51" spans="2:5" ht="15.75">
      <c r="B51" s="575"/>
      <c r="C51" s="576" t="s">
        <v>426</v>
      </c>
      <c r="D51" s="577">
        <v>69</v>
      </c>
      <c r="E51" s="575">
        <v>44</v>
      </c>
    </row>
    <row r="52" spans="2:5" ht="15.75">
      <c r="B52" s="575"/>
      <c r="C52" s="576" t="s">
        <v>427</v>
      </c>
      <c r="D52" s="577">
        <v>139</v>
      </c>
      <c r="E52" s="575">
        <v>220</v>
      </c>
    </row>
    <row r="53" spans="2:5" ht="15.75">
      <c r="B53" s="575"/>
      <c r="C53" s="576" t="s">
        <v>428</v>
      </c>
      <c r="D53" s="577">
        <v>211</v>
      </c>
      <c r="E53" s="575">
        <v>390</v>
      </c>
    </row>
    <row r="54" spans="2:5" ht="15.75">
      <c r="B54" s="575"/>
      <c r="C54" s="576" t="s">
        <v>429</v>
      </c>
      <c r="D54" s="577">
        <v>58</v>
      </c>
      <c r="E54" s="575">
        <v>550</v>
      </c>
    </row>
    <row r="55" spans="2:5" ht="15.75">
      <c r="B55" s="575"/>
      <c r="C55" s="576" t="s">
        <v>161</v>
      </c>
      <c r="D55" s="577">
        <v>827</v>
      </c>
      <c r="E55" s="578">
        <v>1058</v>
      </c>
    </row>
    <row r="56" spans="2:5" ht="15.75">
      <c r="B56" s="575"/>
      <c r="C56" s="576" t="s">
        <v>430</v>
      </c>
      <c r="D56" s="577">
        <v>5</v>
      </c>
      <c r="E56" s="575">
        <v>5</v>
      </c>
    </row>
    <row r="57" spans="2:5" ht="15.75">
      <c r="B57" s="575"/>
      <c r="C57" s="576" t="s">
        <v>431</v>
      </c>
      <c r="D57" s="577">
        <v>190</v>
      </c>
      <c r="E57" s="575">
        <v>216</v>
      </c>
    </row>
    <row r="58" spans="2:5" ht="15.75">
      <c r="B58" s="575"/>
      <c r="C58" s="576" t="s">
        <v>162</v>
      </c>
      <c r="D58" s="577">
        <v>2273</v>
      </c>
      <c r="E58" s="578">
        <v>1505</v>
      </c>
    </row>
    <row r="59" spans="2:5" ht="15.75">
      <c r="B59" s="575"/>
      <c r="C59" s="576" t="s">
        <v>54</v>
      </c>
      <c r="D59" s="577">
        <v>3016</v>
      </c>
      <c r="E59" s="578">
        <v>1580</v>
      </c>
    </row>
    <row r="60" spans="2:5" ht="15.75">
      <c r="B60" s="575"/>
      <c r="C60" s="576" t="s">
        <v>432</v>
      </c>
      <c r="D60" s="577">
        <v>2809</v>
      </c>
      <c r="E60" s="575">
        <v>610</v>
      </c>
    </row>
    <row r="61" spans="2:5" ht="15.75">
      <c r="B61" s="575"/>
      <c r="C61" s="576" t="s">
        <v>433</v>
      </c>
      <c r="D61" s="577">
        <v>29</v>
      </c>
      <c r="E61" s="575"/>
    </row>
    <row r="62" spans="2:5" ht="15.75">
      <c r="B62" s="575"/>
      <c r="C62" s="576" t="s">
        <v>434</v>
      </c>
      <c r="D62" s="577"/>
      <c r="E62" s="575">
        <v>857</v>
      </c>
    </row>
    <row r="63" spans="2:5" ht="15.75">
      <c r="B63" s="575"/>
      <c r="C63" s="576" t="s">
        <v>435</v>
      </c>
      <c r="D63" s="577">
        <v>11</v>
      </c>
      <c r="E63" s="575">
        <v>11</v>
      </c>
    </row>
    <row r="64" spans="2:5" ht="15.75">
      <c r="B64" s="575"/>
      <c r="C64" s="576" t="s">
        <v>436</v>
      </c>
      <c r="D64" s="577"/>
      <c r="E64" s="575">
        <v>211</v>
      </c>
    </row>
    <row r="65" spans="2:5" ht="15.75">
      <c r="B65" s="575"/>
      <c r="C65" s="576" t="s">
        <v>437</v>
      </c>
      <c r="D65" s="577"/>
      <c r="E65" s="578">
        <v>1070</v>
      </c>
    </row>
    <row r="66" spans="2:5" ht="15.75">
      <c r="B66" s="575"/>
      <c r="C66" s="576" t="s">
        <v>438</v>
      </c>
      <c r="D66" s="577"/>
      <c r="E66" s="578">
        <v>1550</v>
      </c>
    </row>
    <row r="67" spans="2:5" ht="15.75">
      <c r="B67" s="575"/>
      <c r="C67" s="576" t="s">
        <v>439</v>
      </c>
      <c r="D67" s="577"/>
      <c r="E67" s="578">
        <v>18781</v>
      </c>
    </row>
    <row r="68" spans="2:5" ht="15.75">
      <c r="B68" s="575"/>
      <c r="C68" s="576" t="s">
        <v>440</v>
      </c>
      <c r="D68" s="577">
        <v>7</v>
      </c>
      <c r="E68" s="575">
        <v>7</v>
      </c>
    </row>
    <row r="69" spans="2:5" ht="15.75">
      <c r="B69" s="573"/>
      <c r="C69" s="573" t="s">
        <v>441</v>
      </c>
      <c r="D69" s="574"/>
      <c r="E69" s="579">
        <v>32326</v>
      </c>
    </row>
    <row r="70" spans="2:5" ht="15.75">
      <c r="B70" s="575"/>
      <c r="C70" s="576" t="s">
        <v>442</v>
      </c>
      <c r="D70" s="577">
        <v>888</v>
      </c>
      <c r="E70" s="575"/>
    </row>
    <row r="71" spans="2:5" ht="15.75">
      <c r="B71" s="575"/>
      <c r="C71" s="576" t="s">
        <v>443</v>
      </c>
      <c r="D71" s="577">
        <v>44596</v>
      </c>
      <c r="E71" s="578">
        <v>50216</v>
      </c>
    </row>
    <row r="72" spans="2:5" ht="15.75">
      <c r="B72" s="575"/>
      <c r="C72" s="576" t="s">
        <v>444</v>
      </c>
      <c r="D72" s="577">
        <v>127</v>
      </c>
      <c r="E72" s="575">
        <v>94</v>
      </c>
    </row>
    <row r="73" spans="2:6" ht="15.75">
      <c r="B73" s="573"/>
      <c r="C73" s="573" t="s">
        <v>445</v>
      </c>
      <c r="D73" s="574">
        <f>SUM(D70:D72)</f>
        <v>45611</v>
      </c>
      <c r="E73" s="579">
        <v>50310</v>
      </c>
      <c r="F73" s="580"/>
    </row>
    <row r="74" spans="2:5" ht="15.75">
      <c r="B74" s="575" t="s">
        <v>236</v>
      </c>
      <c r="C74" s="576" t="s">
        <v>446</v>
      </c>
      <c r="D74" s="577"/>
      <c r="E74" s="575"/>
    </row>
    <row r="75" spans="2:5" ht="15.75">
      <c r="B75" s="575"/>
      <c r="C75" s="576" t="s">
        <v>447</v>
      </c>
      <c r="D75" s="577">
        <v>730</v>
      </c>
      <c r="E75" s="575">
        <v>224</v>
      </c>
    </row>
    <row r="76" spans="2:5" ht="15.75">
      <c r="B76" s="575"/>
      <c r="C76" s="576" t="s">
        <v>448</v>
      </c>
      <c r="D76" s="577">
        <v>1081</v>
      </c>
      <c r="E76" s="575">
        <v>72</v>
      </c>
    </row>
    <row r="77" spans="2:5" ht="15.75">
      <c r="B77" s="575"/>
      <c r="C77" s="576" t="s">
        <v>449</v>
      </c>
      <c r="D77" s="577">
        <v>330</v>
      </c>
      <c r="E77" s="575"/>
    </row>
    <row r="78" spans="2:5" ht="15.75">
      <c r="B78" s="573"/>
      <c r="C78" s="573" t="s">
        <v>450</v>
      </c>
      <c r="D78" s="574">
        <v>1284</v>
      </c>
      <c r="E78" s="572">
        <v>296</v>
      </c>
    </row>
    <row r="79" spans="2:6" ht="15.75">
      <c r="B79" s="573"/>
      <c r="C79" s="573" t="s">
        <v>451</v>
      </c>
      <c r="D79" s="574">
        <v>2597108</v>
      </c>
      <c r="E79" s="606">
        <v>3398067</v>
      </c>
      <c r="F79" s="581"/>
    </row>
    <row r="80" spans="2:5" ht="15.75">
      <c r="B80" s="575"/>
      <c r="C80" s="576" t="s">
        <v>452</v>
      </c>
      <c r="D80" s="577">
        <v>1636673</v>
      </c>
      <c r="E80" s="578">
        <v>1025166</v>
      </c>
    </row>
    <row r="81" spans="2:5" ht="15.75">
      <c r="B81" s="575"/>
      <c r="C81" s="576" t="s">
        <v>453</v>
      </c>
      <c r="D81" s="577">
        <v>903707</v>
      </c>
      <c r="E81" s="578">
        <v>2316101</v>
      </c>
    </row>
    <row r="82" spans="2:5" ht="15.75">
      <c r="B82" s="573"/>
      <c r="C82" s="573" t="s">
        <v>454</v>
      </c>
      <c r="D82" s="574">
        <f>SUM(D80:D81)</f>
        <v>2540380</v>
      </c>
      <c r="E82" s="579">
        <v>3341267</v>
      </c>
    </row>
    <row r="83" spans="2:5" ht="15.75">
      <c r="B83" s="575"/>
      <c r="C83" s="576" t="s">
        <v>455</v>
      </c>
      <c r="D83" s="577">
        <v>46137</v>
      </c>
      <c r="E83" s="578">
        <v>50387</v>
      </c>
    </row>
    <row r="84" spans="2:5" ht="15.75">
      <c r="B84" s="573"/>
      <c r="C84" s="573" t="s">
        <v>456</v>
      </c>
      <c r="D84" s="574">
        <v>46137</v>
      </c>
      <c r="E84" s="579">
        <v>50387</v>
      </c>
    </row>
    <row r="85" spans="2:5" ht="15.75">
      <c r="B85" s="575"/>
      <c r="C85" s="576" t="s">
        <v>457</v>
      </c>
      <c r="D85" s="577">
        <v>4733</v>
      </c>
      <c r="E85" s="578">
        <v>2660</v>
      </c>
    </row>
    <row r="86" spans="2:5" ht="15.75">
      <c r="B86" s="575"/>
      <c r="C86" s="576" t="s">
        <v>458</v>
      </c>
      <c r="D86" s="577">
        <v>44</v>
      </c>
      <c r="E86" s="575">
        <v>75</v>
      </c>
    </row>
    <row r="87" spans="2:5" ht="15.75">
      <c r="B87" s="575"/>
      <c r="C87" s="576" t="s">
        <v>459</v>
      </c>
      <c r="D87" s="577">
        <v>564</v>
      </c>
      <c r="E87" s="575">
        <v>463</v>
      </c>
    </row>
    <row r="88" spans="2:5" ht="15.75">
      <c r="B88" s="575"/>
      <c r="C88" s="576" t="s">
        <v>460</v>
      </c>
      <c r="D88" s="577">
        <v>4493</v>
      </c>
      <c r="E88" s="578">
        <v>2997</v>
      </c>
    </row>
    <row r="89" spans="2:5" ht="15.75">
      <c r="B89" s="573"/>
      <c r="C89" s="573" t="s">
        <v>461</v>
      </c>
      <c r="D89" s="574">
        <v>9834</v>
      </c>
      <c r="E89" s="579">
        <v>6195</v>
      </c>
    </row>
    <row r="90" spans="2:5" ht="15.75">
      <c r="B90" s="573"/>
      <c r="C90" s="576" t="s">
        <v>462</v>
      </c>
      <c r="D90" s="577">
        <v>443</v>
      </c>
      <c r="E90" s="575">
        <v>65</v>
      </c>
    </row>
    <row r="91" spans="2:5" ht="15.75">
      <c r="B91" s="575"/>
      <c r="C91" s="576" t="s">
        <v>463</v>
      </c>
      <c r="D91" s="577">
        <v>188</v>
      </c>
      <c r="E91" s="575">
        <v>60</v>
      </c>
    </row>
    <row r="92" spans="2:5" ht="15.75">
      <c r="B92" s="575"/>
      <c r="C92" s="576" t="s">
        <v>464</v>
      </c>
      <c r="D92" s="577">
        <v>126</v>
      </c>
      <c r="E92" s="575">
        <v>93</v>
      </c>
    </row>
    <row r="93" spans="2:5" ht="15.75">
      <c r="B93" s="573"/>
      <c r="C93" s="573" t="s">
        <v>465</v>
      </c>
      <c r="D93" s="574">
        <v>757</v>
      </c>
      <c r="E93" s="572">
        <v>218</v>
      </c>
    </row>
    <row r="94" spans="2:5" ht="15.75">
      <c r="B94" s="573"/>
      <c r="C94" s="573" t="s">
        <v>466</v>
      </c>
      <c r="D94" s="574">
        <v>10591</v>
      </c>
      <c r="E94" s="579">
        <v>6413</v>
      </c>
    </row>
    <row r="95" spans="2:5" ht="15.75">
      <c r="B95" s="573"/>
      <c r="C95" s="573" t="s">
        <v>467</v>
      </c>
      <c r="D95" s="574">
        <v>2597108</v>
      </c>
      <c r="E95" s="579">
        <v>3398067</v>
      </c>
    </row>
  </sheetData>
  <sheetProtection/>
  <mergeCells count="3">
    <mergeCell ref="A2:I2"/>
    <mergeCell ref="B5:C5"/>
    <mergeCell ref="B39:C3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8" scale="82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10"/>
  <sheetViews>
    <sheetView zoomScalePageLayoutView="0" workbookViewId="0" topLeftCell="A1">
      <selection activeCell="L5" sqref="L5"/>
    </sheetView>
  </sheetViews>
  <sheetFormatPr defaultColWidth="9.00390625" defaultRowHeight="12.75"/>
  <cols>
    <col min="1" max="1" width="6.125" style="164" customWidth="1"/>
    <col min="2" max="2" width="2.375" style="244" bestFit="1" customWidth="1"/>
    <col min="3" max="3" width="41.125" style="189" customWidth="1"/>
    <col min="4" max="4" width="4.25390625" style="189" hidden="1" customWidth="1"/>
    <col min="5" max="7" width="20.375" style="189" customWidth="1"/>
    <col min="8" max="8" width="13.875" style="188" customWidth="1"/>
  </cols>
  <sheetData>
    <row r="1" spans="1:12" ht="23.25" customHeight="1">
      <c r="A1" s="301"/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</row>
    <row r="2" spans="1:12" ht="24.75" customHeight="1">
      <c r="A2" s="302"/>
      <c r="B2" s="302"/>
      <c r="C2" s="609" t="s">
        <v>209</v>
      </c>
      <c r="D2" s="609"/>
      <c r="E2" s="609"/>
      <c r="F2" s="609"/>
      <c r="G2" s="609"/>
      <c r="H2" s="609"/>
      <c r="I2" s="302"/>
      <c r="J2" s="302"/>
      <c r="K2" s="302"/>
      <c r="L2" s="302"/>
    </row>
    <row r="3" spans="1:8" ht="18.75" customHeight="1">
      <c r="A3" s="163"/>
      <c r="B3" s="237"/>
      <c r="C3" s="55"/>
      <c r="D3" s="55"/>
      <c r="E3" s="55"/>
      <c r="F3" s="55"/>
      <c r="G3" s="55"/>
      <c r="H3" s="55"/>
    </row>
    <row r="4" spans="2:8" ht="15.75">
      <c r="B4" s="175"/>
      <c r="C4" s="615" t="s">
        <v>150</v>
      </c>
      <c r="D4" s="615"/>
      <c r="E4" s="615"/>
      <c r="F4" s="615"/>
      <c r="G4" s="615"/>
      <c r="H4" s="165"/>
    </row>
    <row r="5" spans="2:8" ht="15.75">
      <c r="B5" s="182"/>
      <c r="C5" s="610" t="s">
        <v>151</v>
      </c>
      <c r="D5" s="611"/>
      <c r="E5" s="166" t="s">
        <v>210</v>
      </c>
      <c r="F5" s="166" t="s">
        <v>265</v>
      </c>
      <c r="G5" s="166" t="s">
        <v>317</v>
      </c>
      <c r="H5" s="298" t="s">
        <v>272</v>
      </c>
    </row>
    <row r="6" spans="2:8" ht="15">
      <c r="B6" s="625" t="s">
        <v>8</v>
      </c>
      <c r="C6" s="612" t="s">
        <v>152</v>
      </c>
      <c r="D6" s="613"/>
      <c r="E6" s="168"/>
      <c r="F6" s="168"/>
      <c r="G6" s="168"/>
      <c r="H6" s="299"/>
    </row>
    <row r="7" spans="2:8" ht="15">
      <c r="B7" s="623"/>
      <c r="C7" s="291" t="s">
        <v>266</v>
      </c>
      <c r="D7" s="167"/>
      <c r="E7" s="168"/>
      <c r="F7" s="170">
        <v>1023</v>
      </c>
      <c r="G7" s="170">
        <v>1410</v>
      </c>
      <c r="H7" s="303">
        <f>G7/F7</f>
        <v>1.3782991202346042</v>
      </c>
    </row>
    <row r="8" spans="2:8" ht="15">
      <c r="B8" s="623"/>
      <c r="C8" s="169" t="s">
        <v>153</v>
      </c>
      <c r="D8" s="167"/>
      <c r="E8" s="170">
        <v>200</v>
      </c>
      <c r="F8" s="170"/>
      <c r="G8" s="170"/>
      <c r="H8" s="303"/>
    </row>
    <row r="9" spans="2:8" ht="15">
      <c r="B9" s="623"/>
      <c r="C9" s="614" t="s">
        <v>154</v>
      </c>
      <c r="D9" s="614"/>
      <c r="E9" s="172">
        <v>200</v>
      </c>
      <c r="F9" s="172">
        <v>860</v>
      </c>
      <c r="G9" s="172">
        <v>859</v>
      </c>
      <c r="H9" s="303">
        <f aca="true" t="shared" si="0" ref="H9:H65">G9/F9</f>
        <v>0.9988372093023256</v>
      </c>
    </row>
    <row r="10" spans="2:8" ht="15">
      <c r="B10" s="623"/>
      <c r="C10" s="171" t="s">
        <v>164</v>
      </c>
      <c r="D10" s="171"/>
      <c r="E10" s="172">
        <v>1020</v>
      </c>
      <c r="F10" s="172">
        <v>13107</v>
      </c>
      <c r="G10" s="172">
        <v>15725</v>
      </c>
      <c r="H10" s="303">
        <f t="shared" si="0"/>
        <v>1.1997405966277561</v>
      </c>
    </row>
    <row r="11" spans="2:8" ht="15">
      <c r="B11" s="623"/>
      <c r="C11" s="171" t="s">
        <v>155</v>
      </c>
      <c r="D11" s="171"/>
      <c r="E11" s="172">
        <v>23445</v>
      </c>
      <c r="F11" s="172">
        <v>6606</v>
      </c>
      <c r="G11" s="172">
        <v>6368</v>
      </c>
      <c r="H11" s="303">
        <f t="shared" si="0"/>
        <v>0.9639721465334544</v>
      </c>
    </row>
    <row r="12" spans="2:8" ht="15">
      <c r="B12" s="623"/>
      <c r="C12" s="171" t="s">
        <v>156</v>
      </c>
      <c r="D12" s="171"/>
      <c r="E12" s="172">
        <v>1221</v>
      </c>
      <c r="F12" s="172">
        <v>1624</v>
      </c>
      <c r="G12" s="172">
        <v>2264</v>
      </c>
      <c r="H12" s="303">
        <f t="shared" si="0"/>
        <v>1.3940886699507389</v>
      </c>
    </row>
    <row r="13" spans="2:8" ht="15">
      <c r="B13" s="623"/>
      <c r="C13" s="171" t="s">
        <v>213</v>
      </c>
      <c r="D13" s="171"/>
      <c r="E13" s="172">
        <v>180</v>
      </c>
      <c r="F13" s="172">
        <v>1818</v>
      </c>
      <c r="G13" s="172">
        <v>1869</v>
      </c>
      <c r="H13" s="303">
        <f t="shared" si="0"/>
        <v>1.028052805280528</v>
      </c>
    </row>
    <row r="14" spans="2:8" ht="15">
      <c r="B14" s="623"/>
      <c r="C14" s="614" t="s">
        <v>157</v>
      </c>
      <c r="D14" s="614"/>
      <c r="E14" s="172">
        <v>6418</v>
      </c>
      <c r="F14" s="172">
        <v>6418</v>
      </c>
      <c r="G14" s="172">
        <v>4228</v>
      </c>
      <c r="H14" s="303">
        <f t="shared" si="0"/>
        <v>0.6587722031785603</v>
      </c>
    </row>
    <row r="15" spans="2:8" ht="15">
      <c r="B15" s="623"/>
      <c r="C15" s="171" t="s">
        <v>158</v>
      </c>
      <c r="D15" s="171"/>
      <c r="E15" s="172">
        <v>8352</v>
      </c>
      <c r="F15" s="172">
        <v>3935</v>
      </c>
      <c r="G15" s="172">
        <v>6955</v>
      </c>
      <c r="H15" s="303">
        <f t="shared" si="0"/>
        <v>1.7674714104193139</v>
      </c>
    </row>
    <row r="16" spans="2:8" ht="15.75" thickBot="1">
      <c r="B16" s="623"/>
      <c r="C16" s="614" t="s">
        <v>159</v>
      </c>
      <c r="D16" s="614"/>
      <c r="E16" s="172">
        <v>200</v>
      </c>
      <c r="F16" s="172">
        <v>203</v>
      </c>
      <c r="G16" s="172">
        <v>274</v>
      </c>
      <c r="H16" s="308">
        <f t="shared" si="0"/>
        <v>1.3497536945812807</v>
      </c>
    </row>
    <row r="17" spans="2:8" ht="15.75" thickBot="1">
      <c r="B17" s="238"/>
      <c r="C17" s="233" t="s">
        <v>160</v>
      </c>
      <c r="D17" s="234"/>
      <c r="E17" s="230">
        <f>SUM(E8:E16)</f>
        <v>41236</v>
      </c>
      <c r="F17" s="230">
        <v>35594</v>
      </c>
      <c r="G17" s="230">
        <v>39952</v>
      </c>
      <c r="H17" s="309">
        <f t="shared" si="0"/>
        <v>1.122436365679609</v>
      </c>
    </row>
    <row r="18" spans="2:8" ht="15">
      <c r="B18" s="622" t="s">
        <v>9</v>
      </c>
      <c r="C18" s="616" t="s">
        <v>261</v>
      </c>
      <c r="D18" s="616"/>
      <c r="E18" s="172"/>
      <c r="F18" s="172"/>
      <c r="G18" s="172"/>
      <c r="H18" s="305"/>
    </row>
    <row r="19" spans="2:8" ht="15">
      <c r="B19" s="623"/>
      <c r="C19" s="171" t="s">
        <v>315</v>
      </c>
      <c r="D19" s="173"/>
      <c r="E19" s="172"/>
      <c r="F19" s="172">
        <v>59</v>
      </c>
      <c r="G19" s="172">
        <v>62</v>
      </c>
      <c r="H19" s="305"/>
    </row>
    <row r="20" spans="2:8" ht="15">
      <c r="B20" s="623"/>
      <c r="C20" s="614" t="s">
        <v>161</v>
      </c>
      <c r="D20" s="614"/>
      <c r="E20" s="172">
        <v>7500</v>
      </c>
      <c r="F20" s="172">
        <v>7500</v>
      </c>
      <c r="G20" s="172">
        <v>7327</v>
      </c>
      <c r="H20" s="303">
        <f t="shared" si="0"/>
        <v>0.9769333333333333</v>
      </c>
    </row>
    <row r="21" spans="2:8" ht="15">
      <c r="B21" s="623"/>
      <c r="C21" s="171" t="s">
        <v>162</v>
      </c>
      <c r="D21" s="171"/>
      <c r="E21" s="172">
        <v>18900</v>
      </c>
      <c r="F21" s="172">
        <v>34160</v>
      </c>
      <c r="G21" s="172">
        <v>34161</v>
      </c>
      <c r="H21" s="303">
        <f t="shared" si="0"/>
        <v>1.0000292740046839</v>
      </c>
    </row>
    <row r="22" spans="2:8" ht="15">
      <c r="B22" s="623"/>
      <c r="C22" s="614" t="s">
        <v>163</v>
      </c>
      <c r="D22" s="614"/>
      <c r="E22" s="172">
        <v>700</v>
      </c>
      <c r="F22" s="172">
        <v>700</v>
      </c>
      <c r="G22" s="172">
        <v>522</v>
      </c>
      <c r="H22" s="303">
        <f t="shared" si="0"/>
        <v>0.7457142857142857</v>
      </c>
    </row>
    <row r="23" spans="2:8" ht="15">
      <c r="B23" s="623"/>
      <c r="C23" s="614" t="s">
        <v>214</v>
      </c>
      <c r="D23" s="614"/>
      <c r="E23" s="176">
        <v>5739</v>
      </c>
      <c r="F23" s="176">
        <v>5739</v>
      </c>
      <c r="G23" s="176">
        <v>5416</v>
      </c>
      <c r="H23" s="303">
        <f t="shared" si="0"/>
        <v>0.9437184178428297</v>
      </c>
    </row>
    <row r="24" spans="2:8" ht="15">
      <c r="B24" s="624"/>
      <c r="C24" s="614" t="s">
        <v>164</v>
      </c>
      <c r="D24" s="614"/>
      <c r="E24" s="172">
        <v>6150</v>
      </c>
      <c r="F24" s="172"/>
      <c r="G24" s="172"/>
      <c r="H24" s="303"/>
    </row>
    <row r="25" spans="2:8" ht="15.75" thickBot="1">
      <c r="B25" s="239"/>
      <c r="C25" s="617" t="s">
        <v>262</v>
      </c>
      <c r="D25" s="617"/>
      <c r="E25" s="230">
        <f>SUM(E20:E24)</f>
        <v>38989</v>
      </c>
      <c r="F25" s="230">
        <v>48158</v>
      </c>
      <c r="G25" s="230">
        <v>47488</v>
      </c>
      <c r="H25" s="306">
        <f t="shared" si="0"/>
        <v>0.986087462103908</v>
      </c>
    </row>
    <row r="26" spans="2:8" ht="15">
      <c r="B26" s="622" t="s">
        <v>10</v>
      </c>
      <c r="C26" s="616" t="s">
        <v>165</v>
      </c>
      <c r="D26" s="616"/>
      <c r="E26" s="176"/>
      <c r="F26" s="176"/>
      <c r="G26" s="176"/>
      <c r="H26" s="305"/>
    </row>
    <row r="27" spans="2:8" ht="15">
      <c r="B27" s="623"/>
      <c r="C27" s="614" t="s">
        <v>215</v>
      </c>
      <c r="D27" s="614"/>
      <c r="E27" s="177">
        <v>73374</v>
      </c>
      <c r="F27" s="177">
        <v>74226</v>
      </c>
      <c r="G27" s="177">
        <v>74226</v>
      </c>
      <c r="H27" s="303">
        <f t="shared" si="0"/>
        <v>1</v>
      </c>
    </row>
    <row r="28" spans="2:8" ht="15">
      <c r="B28" s="623"/>
      <c r="C28" s="614" t="s">
        <v>216</v>
      </c>
      <c r="D28" s="614"/>
      <c r="E28" s="176">
        <v>17067</v>
      </c>
      <c r="F28" s="176">
        <v>17067</v>
      </c>
      <c r="G28" s="176">
        <v>17067</v>
      </c>
      <c r="H28" s="303">
        <f t="shared" si="0"/>
        <v>1</v>
      </c>
    </row>
    <row r="29" spans="2:8" ht="15">
      <c r="B29" s="623"/>
      <c r="C29" s="627" t="s">
        <v>217</v>
      </c>
      <c r="D29" s="627"/>
      <c r="E29" s="179">
        <v>102670</v>
      </c>
      <c r="F29" s="179">
        <v>102982</v>
      </c>
      <c r="G29" s="179">
        <v>102982</v>
      </c>
      <c r="H29" s="303">
        <f t="shared" si="0"/>
        <v>1</v>
      </c>
    </row>
    <row r="30" spans="2:8" ht="15">
      <c r="B30" s="623"/>
      <c r="C30" s="190" t="s">
        <v>218</v>
      </c>
      <c r="D30" s="190"/>
      <c r="E30" s="179">
        <v>19359</v>
      </c>
      <c r="F30" s="179">
        <v>19359</v>
      </c>
      <c r="G30" s="179">
        <v>19359</v>
      </c>
      <c r="H30" s="303">
        <f t="shared" si="0"/>
        <v>1</v>
      </c>
    </row>
    <row r="31" spans="2:8" ht="15">
      <c r="B31" s="623"/>
      <c r="C31" s="171" t="s">
        <v>219</v>
      </c>
      <c r="D31" s="171"/>
      <c r="E31" s="172">
        <v>42849</v>
      </c>
      <c r="F31" s="172">
        <v>38868</v>
      </c>
      <c r="G31" s="172">
        <v>38868</v>
      </c>
      <c r="H31" s="303">
        <f t="shared" si="0"/>
        <v>1</v>
      </c>
    </row>
    <row r="32" spans="2:8" ht="15">
      <c r="B32" s="623"/>
      <c r="C32" s="614" t="s">
        <v>220</v>
      </c>
      <c r="D32" s="614"/>
      <c r="E32" s="172">
        <v>2993</v>
      </c>
      <c r="F32" s="172">
        <v>2993</v>
      </c>
      <c r="G32" s="172">
        <v>2993</v>
      </c>
      <c r="H32" s="303">
        <f t="shared" si="0"/>
        <v>1</v>
      </c>
    </row>
    <row r="33" spans="2:8" ht="15">
      <c r="B33" s="623"/>
      <c r="C33" s="171" t="s">
        <v>267</v>
      </c>
      <c r="D33" s="171"/>
      <c r="E33" s="172"/>
      <c r="F33" s="172">
        <v>10198</v>
      </c>
      <c r="G33" s="172">
        <v>10198</v>
      </c>
      <c r="H33" s="303">
        <f t="shared" si="0"/>
        <v>1</v>
      </c>
    </row>
    <row r="34" spans="2:8" ht="15">
      <c r="B34" s="623"/>
      <c r="C34" s="171" t="s">
        <v>268</v>
      </c>
      <c r="D34" s="171"/>
      <c r="E34" s="172"/>
      <c r="F34" s="172">
        <v>1501</v>
      </c>
      <c r="G34" s="172">
        <v>1501</v>
      </c>
      <c r="H34" s="303">
        <f t="shared" si="0"/>
        <v>1</v>
      </c>
    </row>
    <row r="35" spans="2:8" ht="15">
      <c r="B35" s="623"/>
      <c r="C35" s="171" t="s">
        <v>269</v>
      </c>
      <c r="D35" s="171"/>
      <c r="E35" s="172"/>
      <c r="F35" s="172">
        <v>13169</v>
      </c>
      <c r="G35" s="172">
        <v>13169</v>
      </c>
      <c r="H35" s="303">
        <f t="shared" si="0"/>
        <v>1</v>
      </c>
    </row>
    <row r="36" spans="2:8" ht="15">
      <c r="B36" s="624"/>
      <c r="C36" s="171" t="s">
        <v>166</v>
      </c>
      <c r="D36" s="171"/>
      <c r="E36" s="178">
        <v>48849</v>
      </c>
      <c r="F36" s="178">
        <v>49513</v>
      </c>
      <c r="G36" s="178">
        <v>49513</v>
      </c>
      <c r="H36" s="303">
        <f t="shared" si="0"/>
        <v>1</v>
      </c>
    </row>
    <row r="37" spans="2:8" ht="15">
      <c r="B37" s="257"/>
      <c r="C37" s="293" t="s">
        <v>271</v>
      </c>
      <c r="D37" s="293"/>
      <c r="E37" s="294"/>
      <c r="F37" s="294"/>
      <c r="G37" s="294">
        <v>7969</v>
      </c>
      <c r="H37" s="303"/>
    </row>
    <row r="38" spans="2:8" ht="15.75" thickBot="1">
      <c r="B38" s="239"/>
      <c r="C38" s="617" t="s">
        <v>167</v>
      </c>
      <c r="D38" s="617"/>
      <c r="E38" s="230">
        <f>SUM(E27:E36)</f>
        <v>307161</v>
      </c>
      <c r="F38" s="230">
        <v>329876</v>
      </c>
      <c r="G38" s="230">
        <v>337845</v>
      </c>
      <c r="H38" s="306">
        <f t="shared" si="0"/>
        <v>1.0241575622355066</v>
      </c>
    </row>
    <row r="39" spans="2:8" ht="15">
      <c r="B39" s="622" t="s">
        <v>11</v>
      </c>
      <c r="C39" s="616" t="s">
        <v>168</v>
      </c>
      <c r="D39" s="616"/>
      <c r="E39" s="172"/>
      <c r="F39" s="172"/>
      <c r="G39" s="172"/>
      <c r="H39" s="305"/>
    </row>
    <row r="40" spans="2:8" ht="15">
      <c r="B40" s="623"/>
      <c r="C40" s="173" t="s">
        <v>316</v>
      </c>
      <c r="D40" s="173"/>
      <c r="E40" s="172"/>
      <c r="F40" s="172">
        <v>7025</v>
      </c>
      <c r="G40" s="172">
        <v>6839</v>
      </c>
      <c r="H40" s="303">
        <f t="shared" si="0"/>
        <v>0.9735231316725979</v>
      </c>
    </row>
    <row r="41" spans="2:8" ht="15">
      <c r="B41" s="623"/>
      <c r="C41" s="171" t="s">
        <v>169</v>
      </c>
      <c r="D41" s="173"/>
      <c r="E41" s="172">
        <v>11000</v>
      </c>
      <c r="F41" s="172">
        <v>11000</v>
      </c>
      <c r="G41" s="172">
        <v>11572</v>
      </c>
      <c r="H41" s="303">
        <f t="shared" si="0"/>
        <v>1.052</v>
      </c>
    </row>
    <row r="42" spans="2:8" ht="15">
      <c r="B42" s="623"/>
      <c r="C42" s="171" t="s">
        <v>170</v>
      </c>
      <c r="D42" s="173"/>
      <c r="E42" s="179">
        <v>7137</v>
      </c>
      <c r="F42" s="179">
        <v>12075</v>
      </c>
      <c r="G42" s="179">
        <v>20632</v>
      </c>
      <c r="H42" s="303">
        <f t="shared" si="0"/>
        <v>1.7086542443064183</v>
      </c>
    </row>
    <row r="43" spans="2:8" ht="15">
      <c r="B43" s="623"/>
      <c r="C43" s="171" t="s">
        <v>171</v>
      </c>
      <c r="D43" s="173"/>
      <c r="E43" s="172">
        <v>1028</v>
      </c>
      <c r="F43" s="172">
        <v>36906</v>
      </c>
      <c r="G43" s="172">
        <v>38912</v>
      </c>
      <c r="H43" s="303">
        <f t="shared" si="0"/>
        <v>1.0543543055329756</v>
      </c>
    </row>
    <row r="44" spans="2:8" ht="15">
      <c r="B44" s="623"/>
      <c r="C44" s="256" t="s">
        <v>264</v>
      </c>
      <c r="D44" s="173"/>
      <c r="E44" s="191">
        <v>7217</v>
      </c>
      <c r="F44" s="191">
        <v>7992</v>
      </c>
      <c r="G44" s="191">
        <v>7992</v>
      </c>
      <c r="H44" s="303">
        <f t="shared" si="0"/>
        <v>1</v>
      </c>
    </row>
    <row r="45" spans="2:8" ht="15.75" thickBot="1">
      <c r="B45" s="239"/>
      <c r="C45" s="617" t="s">
        <v>172</v>
      </c>
      <c r="D45" s="617"/>
      <c r="E45" s="230">
        <f>SUM(E41:E44)</f>
        <v>26382</v>
      </c>
      <c r="F45" s="230">
        <v>74998</v>
      </c>
      <c r="G45" s="230">
        <v>85947</v>
      </c>
      <c r="H45" s="306">
        <f t="shared" si="0"/>
        <v>1.14599055974826</v>
      </c>
    </row>
    <row r="46" spans="2:8" ht="15">
      <c r="B46" s="182" t="s">
        <v>12</v>
      </c>
      <c r="C46" s="180" t="s">
        <v>173</v>
      </c>
      <c r="D46" s="173"/>
      <c r="E46" s="174"/>
      <c r="F46" s="174"/>
      <c r="G46" s="174"/>
      <c r="H46" s="305"/>
    </row>
    <row r="47" spans="2:8" ht="15">
      <c r="B47" s="240"/>
      <c r="C47" s="193" t="s">
        <v>221</v>
      </c>
      <c r="D47" s="173"/>
      <c r="E47" s="172">
        <v>95816</v>
      </c>
      <c r="F47" s="172">
        <v>95816</v>
      </c>
      <c r="G47" s="172">
        <v>32220</v>
      </c>
      <c r="H47" s="303">
        <f t="shared" si="0"/>
        <v>0.3362695165734324</v>
      </c>
    </row>
    <row r="48" spans="2:8" ht="15">
      <c r="B48" s="182"/>
      <c r="C48" s="192" t="s">
        <v>222</v>
      </c>
      <c r="D48" s="188"/>
      <c r="E48" s="172">
        <v>595133</v>
      </c>
      <c r="F48" s="172">
        <v>595133</v>
      </c>
      <c r="G48" s="172">
        <v>741417</v>
      </c>
      <c r="H48" s="303">
        <f t="shared" si="0"/>
        <v>1.2458005185395533</v>
      </c>
    </row>
    <row r="49" spans="2:8" ht="15">
      <c r="B49" s="182"/>
      <c r="C49" s="192" t="s">
        <v>233</v>
      </c>
      <c r="D49" s="188"/>
      <c r="E49" s="172">
        <v>2657</v>
      </c>
      <c r="F49" s="172">
        <v>1464</v>
      </c>
      <c r="G49" s="172">
        <v>1464</v>
      </c>
      <c r="H49" s="303">
        <f t="shared" si="0"/>
        <v>1</v>
      </c>
    </row>
    <row r="50" spans="2:8" ht="15">
      <c r="B50" s="182"/>
      <c r="C50" s="192" t="s">
        <v>279</v>
      </c>
      <c r="D50" s="188"/>
      <c r="E50" s="172"/>
      <c r="F50" s="172">
        <v>190</v>
      </c>
      <c r="G50" s="172"/>
      <c r="H50" s="303"/>
    </row>
    <row r="51" spans="2:8" ht="15">
      <c r="B51" s="182"/>
      <c r="C51" s="171" t="s">
        <v>223</v>
      </c>
      <c r="D51" s="171"/>
      <c r="E51" s="172">
        <v>182367</v>
      </c>
      <c r="F51" s="172">
        <v>182367</v>
      </c>
      <c r="G51" s="172">
        <v>132402</v>
      </c>
      <c r="H51" s="303">
        <f t="shared" si="0"/>
        <v>0.7260195101087368</v>
      </c>
    </row>
    <row r="52" spans="2:8" ht="15.75" thickBot="1">
      <c r="B52" s="241"/>
      <c r="C52" s="231" t="s">
        <v>174</v>
      </c>
      <c r="D52" s="232"/>
      <c r="E52" s="230">
        <f>SUM(E47:E51)</f>
        <v>875973</v>
      </c>
      <c r="F52" s="230">
        <v>874970</v>
      </c>
      <c r="G52" s="230">
        <v>907503</v>
      </c>
      <c r="H52" s="306">
        <f t="shared" si="0"/>
        <v>1.037181846234728</v>
      </c>
    </row>
    <row r="53" spans="2:8" ht="15">
      <c r="B53" s="182" t="s">
        <v>22</v>
      </c>
      <c r="C53" s="616" t="s">
        <v>175</v>
      </c>
      <c r="D53" s="616"/>
      <c r="E53" s="172"/>
      <c r="F53" s="172"/>
      <c r="G53" s="172"/>
      <c r="H53" s="305"/>
    </row>
    <row r="54" spans="2:8" ht="15">
      <c r="B54" s="182"/>
      <c r="C54" s="614" t="s">
        <v>176</v>
      </c>
      <c r="D54" s="614"/>
      <c r="E54" s="172">
        <v>700</v>
      </c>
      <c r="F54" s="172">
        <v>700</v>
      </c>
      <c r="G54" s="172">
        <v>344</v>
      </c>
      <c r="H54" s="303">
        <f t="shared" si="0"/>
        <v>0.49142857142857144</v>
      </c>
    </row>
    <row r="55" spans="2:8" ht="15.75" thickBot="1">
      <c r="B55" s="239"/>
      <c r="C55" s="231" t="s">
        <v>177</v>
      </c>
      <c r="D55" s="232"/>
      <c r="E55" s="230">
        <f>SUM(E54)</f>
        <v>700</v>
      </c>
      <c r="F55" s="230">
        <v>700</v>
      </c>
      <c r="G55" s="230">
        <v>344</v>
      </c>
      <c r="H55" s="306">
        <f t="shared" si="0"/>
        <v>0.49142857142857144</v>
      </c>
    </row>
    <row r="56" spans="2:8" ht="15">
      <c r="B56" s="242" t="s">
        <v>147</v>
      </c>
      <c r="C56" s="182" t="s">
        <v>178</v>
      </c>
      <c r="D56" s="171"/>
      <c r="E56" s="172"/>
      <c r="F56" s="172"/>
      <c r="G56" s="172"/>
      <c r="H56" s="305"/>
    </row>
    <row r="57" spans="2:8" ht="15">
      <c r="B57" s="182"/>
      <c r="C57" s="171" t="s">
        <v>179</v>
      </c>
      <c r="D57" s="171"/>
      <c r="E57" s="172">
        <v>5080</v>
      </c>
      <c r="F57" s="172">
        <v>5080</v>
      </c>
      <c r="G57" s="172">
        <v>4440</v>
      </c>
      <c r="H57" s="303">
        <f t="shared" si="0"/>
        <v>0.8740157480314961</v>
      </c>
    </row>
    <row r="58" spans="2:8" ht="15.75" thickBot="1">
      <c r="B58" s="239"/>
      <c r="C58" s="231" t="s">
        <v>180</v>
      </c>
      <c r="D58" s="231"/>
      <c r="E58" s="230">
        <f>SUM(E57:E57)</f>
        <v>5080</v>
      </c>
      <c r="F58" s="230">
        <v>5080</v>
      </c>
      <c r="G58" s="230">
        <v>4440</v>
      </c>
      <c r="H58" s="306">
        <f t="shared" si="0"/>
        <v>0.8740157480314961</v>
      </c>
    </row>
    <row r="59" spans="2:8" ht="15">
      <c r="B59" s="276"/>
      <c r="C59" s="277" t="s">
        <v>234</v>
      </c>
      <c r="D59" s="277"/>
      <c r="E59" s="278">
        <v>5154</v>
      </c>
      <c r="F59" s="278">
        <v>5154</v>
      </c>
      <c r="G59" s="278"/>
      <c r="H59" s="307">
        <f t="shared" si="0"/>
        <v>0</v>
      </c>
    </row>
    <row r="60" spans="2:8" ht="15">
      <c r="B60" s="247" t="s">
        <v>148</v>
      </c>
      <c r="C60" s="173" t="s">
        <v>17</v>
      </c>
      <c r="D60" s="171"/>
      <c r="E60" s="172"/>
      <c r="F60" s="172"/>
      <c r="G60" s="172"/>
      <c r="H60" s="303"/>
    </row>
    <row r="61" spans="2:8" ht="15">
      <c r="B61" s="182"/>
      <c r="C61" s="171" t="s">
        <v>192</v>
      </c>
      <c r="D61" s="171"/>
      <c r="E61" s="172">
        <v>15000</v>
      </c>
      <c r="F61" s="172">
        <v>15247</v>
      </c>
      <c r="G61" s="172">
        <v>40649</v>
      </c>
      <c r="H61" s="303">
        <f t="shared" si="0"/>
        <v>2.6660326621630484</v>
      </c>
    </row>
    <row r="62" spans="2:8" ht="15">
      <c r="B62" s="182"/>
      <c r="C62" s="171" t="s">
        <v>193</v>
      </c>
      <c r="D62" s="171"/>
      <c r="E62" s="172"/>
      <c r="F62" s="172"/>
      <c r="G62" s="172"/>
      <c r="H62" s="303"/>
    </row>
    <row r="63" spans="2:8" ht="15.75" thickBot="1">
      <c r="B63" s="239"/>
      <c r="C63" s="245" t="s">
        <v>181</v>
      </c>
      <c r="D63" s="235"/>
      <c r="E63" s="230">
        <f>SUM(E61:E62)</f>
        <v>15000</v>
      </c>
      <c r="F63" s="230">
        <v>15247</v>
      </c>
      <c r="G63" s="230">
        <v>40649</v>
      </c>
      <c r="H63" s="306">
        <f t="shared" si="0"/>
        <v>2.6660326621630484</v>
      </c>
    </row>
    <row r="64" spans="2:8" ht="15.75" thickBot="1">
      <c r="B64" s="295"/>
      <c r="C64" s="296" t="s">
        <v>270</v>
      </c>
      <c r="D64" s="297"/>
      <c r="E64" s="278"/>
      <c r="F64" s="278"/>
      <c r="G64" s="278">
        <v>-371</v>
      </c>
      <c r="H64" s="307"/>
    </row>
    <row r="65" spans="2:8" ht="15">
      <c r="B65" s="629" t="s">
        <v>182</v>
      </c>
      <c r="C65" s="630"/>
      <c r="D65" s="631"/>
      <c r="E65" s="228">
        <v>1315675</v>
      </c>
      <c r="F65" s="228">
        <v>1389777</v>
      </c>
      <c r="G65" s="228">
        <v>1463797</v>
      </c>
      <c r="H65" s="304">
        <f t="shared" si="0"/>
        <v>1.0532603432061403</v>
      </c>
    </row>
    <row r="66" spans="2:8" ht="15">
      <c r="B66" s="175"/>
      <c r="C66" s="183"/>
      <c r="D66" s="183"/>
      <c r="E66" s="184"/>
      <c r="F66" s="184"/>
      <c r="G66" s="184"/>
      <c r="H66" s="54"/>
    </row>
    <row r="67" spans="2:8" ht="15">
      <c r="B67" s="175"/>
      <c r="C67" s="236"/>
      <c r="D67" s="183"/>
      <c r="E67" s="184"/>
      <c r="F67" s="184"/>
      <c r="G67" s="184"/>
      <c r="H67" s="181"/>
    </row>
    <row r="68" spans="1:12" ht="22.5" customHeight="1">
      <c r="A68" s="302"/>
      <c r="B68" s="302"/>
      <c r="C68" s="609" t="s">
        <v>209</v>
      </c>
      <c r="D68" s="609"/>
      <c r="E68" s="609"/>
      <c r="F68" s="609"/>
      <c r="G68" s="609"/>
      <c r="H68" s="609"/>
      <c r="I68" s="302"/>
      <c r="J68" s="302"/>
      <c r="K68" s="302"/>
      <c r="L68" s="302"/>
    </row>
    <row r="69" spans="1:8" ht="12.75" customHeight="1">
      <c r="A69" s="163"/>
      <c r="B69" s="56"/>
      <c r="C69" s="185"/>
      <c r="D69" s="185"/>
      <c r="E69" s="185"/>
      <c r="F69" s="185"/>
      <c r="G69" s="185"/>
      <c r="H69" s="185"/>
    </row>
    <row r="70" spans="2:8" ht="21.75" customHeight="1">
      <c r="B70" s="175"/>
      <c r="C70" s="626"/>
      <c r="D70" s="626"/>
      <c r="E70" s="165" t="s">
        <v>150</v>
      </c>
      <c r="F70" s="165"/>
      <c r="G70" s="165"/>
      <c r="H70" s="165"/>
    </row>
    <row r="71" spans="2:8" ht="15.75">
      <c r="B71" s="182"/>
      <c r="C71" s="610" t="s">
        <v>183</v>
      </c>
      <c r="D71" s="611"/>
      <c r="E71" s="166" t="s">
        <v>211</v>
      </c>
      <c r="F71" s="166" t="s">
        <v>265</v>
      </c>
      <c r="G71" s="166" t="s">
        <v>317</v>
      </c>
      <c r="H71" s="300" t="s">
        <v>272</v>
      </c>
    </row>
    <row r="72" spans="2:8" ht="15">
      <c r="B72" s="625" t="s">
        <v>8</v>
      </c>
      <c r="C72" s="612" t="s">
        <v>184</v>
      </c>
      <c r="D72" s="613"/>
      <c r="E72" s="172"/>
      <c r="F72" s="172"/>
      <c r="G72" s="172"/>
      <c r="H72" s="299"/>
    </row>
    <row r="73" spans="2:8" ht="15">
      <c r="B73" s="623"/>
      <c r="C73" s="618" t="s">
        <v>39</v>
      </c>
      <c r="D73" s="619"/>
      <c r="E73" s="176">
        <v>175091</v>
      </c>
      <c r="F73" s="176">
        <v>136755</v>
      </c>
      <c r="G73" s="176">
        <v>138109</v>
      </c>
      <c r="H73" s="303">
        <f aca="true" t="shared" si="1" ref="H73:H89">G73/F73</f>
        <v>1.0099009176995357</v>
      </c>
    </row>
    <row r="74" spans="2:8" ht="15">
      <c r="B74" s="623"/>
      <c r="C74" s="618" t="s">
        <v>185</v>
      </c>
      <c r="D74" s="619"/>
      <c r="E74" s="176">
        <v>46959</v>
      </c>
      <c r="F74" s="176">
        <v>33166</v>
      </c>
      <c r="G74" s="176">
        <v>31233</v>
      </c>
      <c r="H74" s="303">
        <f t="shared" si="1"/>
        <v>0.9417174214557077</v>
      </c>
    </row>
    <row r="75" spans="2:8" ht="15">
      <c r="B75" s="623"/>
      <c r="C75" s="618" t="s">
        <v>19</v>
      </c>
      <c r="D75" s="619"/>
      <c r="E75" s="176">
        <v>127762</v>
      </c>
      <c r="F75" s="176">
        <v>129703</v>
      </c>
      <c r="G75" s="176">
        <v>132075</v>
      </c>
      <c r="H75" s="303">
        <f t="shared" si="1"/>
        <v>1.018287934743221</v>
      </c>
    </row>
    <row r="76" spans="2:8" ht="15">
      <c r="B76" s="623"/>
      <c r="C76" s="618" t="s">
        <v>72</v>
      </c>
      <c r="D76" s="619"/>
      <c r="E76" s="176">
        <v>62972</v>
      </c>
      <c r="F76" s="176">
        <v>69484</v>
      </c>
      <c r="G76" s="176">
        <v>70828</v>
      </c>
      <c r="H76" s="303">
        <f t="shared" si="1"/>
        <v>1.019342582465028</v>
      </c>
    </row>
    <row r="77" spans="2:8" ht="15">
      <c r="B77" s="624"/>
      <c r="C77" s="618" t="s">
        <v>186</v>
      </c>
      <c r="D77" s="619"/>
      <c r="E77" s="187">
        <v>2575</v>
      </c>
      <c r="F77" s="187">
        <v>121507</v>
      </c>
      <c r="G77" s="187">
        <v>123881</v>
      </c>
      <c r="H77" s="303">
        <f t="shared" si="1"/>
        <v>1.019537969005901</v>
      </c>
    </row>
    <row r="78" spans="2:8" ht="15">
      <c r="B78" s="246"/>
      <c r="C78" s="620" t="s">
        <v>187</v>
      </c>
      <c r="D78" s="621"/>
      <c r="E78" s="228">
        <f>SUM(E73:E77)</f>
        <v>415359</v>
      </c>
      <c r="F78" s="228">
        <v>490615</v>
      </c>
      <c r="G78" s="228">
        <v>496126</v>
      </c>
      <c r="H78" s="304">
        <f t="shared" si="1"/>
        <v>1.0112328404145816</v>
      </c>
    </row>
    <row r="79" spans="2:8" ht="15">
      <c r="B79" s="625" t="s">
        <v>9</v>
      </c>
      <c r="C79" s="612" t="s">
        <v>97</v>
      </c>
      <c r="D79" s="613"/>
      <c r="E79" s="187"/>
      <c r="F79" s="187"/>
      <c r="G79" s="187"/>
      <c r="H79" s="303"/>
    </row>
    <row r="80" spans="2:8" ht="15">
      <c r="B80" s="623"/>
      <c r="C80" s="618" t="s">
        <v>126</v>
      </c>
      <c r="D80" s="619"/>
      <c r="E80" s="187">
        <v>1500</v>
      </c>
      <c r="F80" s="187">
        <v>1500</v>
      </c>
      <c r="G80" s="187"/>
      <c r="H80" s="303">
        <f t="shared" si="1"/>
        <v>0</v>
      </c>
    </row>
    <row r="81" spans="2:8" ht="15">
      <c r="B81" s="624"/>
      <c r="C81" s="169" t="s">
        <v>5</v>
      </c>
      <c r="D81" s="186"/>
      <c r="E81" s="187">
        <v>4409</v>
      </c>
      <c r="F81" s="187">
        <v>51</v>
      </c>
      <c r="G81" s="187"/>
      <c r="H81" s="303">
        <f t="shared" si="1"/>
        <v>0</v>
      </c>
    </row>
    <row r="82" spans="2:8" ht="15">
      <c r="B82" s="246"/>
      <c r="C82" s="620" t="s">
        <v>188</v>
      </c>
      <c r="D82" s="621"/>
      <c r="E82" s="228">
        <f>SUM(E80:E81)</f>
        <v>5909</v>
      </c>
      <c r="F82" s="228">
        <v>1551</v>
      </c>
      <c r="G82" s="228"/>
      <c r="H82" s="304">
        <f t="shared" si="1"/>
        <v>0</v>
      </c>
    </row>
    <row r="83" spans="2:8" ht="15">
      <c r="B83" s="625" t="s">
        <v>10</v>
      </c>
      <c r="C83" s="612" t="s">
        <v>189</v>
      </c>
      <c r="D83" s="613"/>
      <c r="E83" s="178"/>
      <c r="F83" s="178"/>
      <c r="G83" s="178"/>
      <c r="H83" s="303"/>
    </row>
    <row r="84" spans="2:8" ht="15">
      <c r="B84" s="623"/>
      <c r="C84" s="618" t="s">
        <v>21</v>
      </c>
      <c r="D84" s="619"/>
      <c r="E84" s="178"/>
      <c r="F84" s="178"/>
      <c r="G84" s="178"/>
      <c r="H84" s="303"/>
    </row>
    <row r="85" spans="2:8" ht="15">
      <c r="B85" s="623"/>
      <c r="C85" s="169" t="s">
        <v>190</v>
      </c>
      <c r="D85" s="186"/>
      <c r="E85" s="178">
        <v>704257</v>
      </c>
      <c r="F85" s="178">
        <v>758674</v>
      </c>
      <c r="G85" s="178">
        <v>778691</v>
      </c>
      <c r="H85" s="303">
        <f t="shared" si="1"/>
        <v>1.0263841913654612</v>
      </c>
    </row>
    <row r="86" spans="2:8" ht="15">
      <c r="B86" s="623"/>
      <c r="C86" s="169" t="s">
        <v>212</v>
      </c>
      <c r="D86" s="186"/>
      <c r="E86" s="178">
        <v>190150</v>
      </c>
      <c r="F86" s="178">
        <v>138937</v>
      </c>
      <c r="G86" s="178">
        <v>138995</v>
      </c>
      <c r="H86" s="303">
        <f t="shared" si="1"/>
        <v>1.0004174553934517</v>
      </c>
    </row>
    <row r="87" spans="2:8" ht="15">
      <c r="B87" s="257"/>
      <c r="C87" s="259" t="s">
        <v>189</v>
      </c>
      <c r="D87" s="186"/>
      <c r="E87" s="258">
        <v>894407</v>
      </c>
      <c r="F87" s="258">
        <v>897611</v>
      </c>
      <c r="G87" s="258">
        <v>917686</v>
      </c>
      <c r="H87" s="303">
        <f t="shared" si="1"/>
        <v>1.022364921998505</v>
      </c>
    </row>
    <row r="88" spans="2:8" ht="15">
      <c r="B88" s="257"/>
      <c r="C88" s="259" t="s">
        <v>229</v>
      </c>
      <c r="D88" s="186"/>
      <c r="E88" s="258"/>
      <c r="F88" s="258"/>
      <c r="G88" s="258">
        <v>-658</v>
      </c>
      <c r="H88" s="303"/>
    </row>
    <row r="89" spans="2:8" ht="15">
      <c r="B89" s="620" t="s">
        <v>191</v>
      </c>
      <c r="C89" s="628"/>
      <c r="D89" s="621"/>
      <c r="E89" s="229">
        <v>1315675</v>
      </c>
      <c r="F89" s="229">
        <v>1389777</v>
      </c>
      <c r="G89" s="229">
        <v>1413154</v>
      </c>
      <c r="H89" s="304">
        <f t="shared" si="1"/>
        <v>1.016820684181707</v>
      </c>
    </row>
    <row r="90" spans="2:8" ht="15">
      <c r="B90" s="24"/>
      <c r="C90" s="21"/>
      <c r="D90" s="24"/>
      <c r="E90" s="23"/>
      <c r="F90" s="23"/>
      <c r="G90" s="23"/>
      <c r="H90" s="54"/>
    </row>
    <row r="91" spans="2:8" ht="15">
      <c r="B91" s="24"/>
      <c r="C91" s="21"/>
      <c r="D91" s="21"/>
      <c r="E91" s="22"/>
      <c r="F91" s="22"/>
      <c r="G91" s="22"/>
      <c r="H91" s="54"/>
    </row>
    <row r="92" spans="2:8" ht="15">
      <c r="B92" s="24"/>
      <c r="C92" s="21"/>
      <c r="D92" s="21"/>
      <c r="E92" s="21"/>
      <c r="F92" s="21"/>
      <c r="G92" s="21"/>
      <c r="H92" s="54"/>
    </row>
    <row r="93" spans="2:8" ht="15">
      <c r="B93" s="24"/>
      <c r="C93" s="21"/>
      <c r="D93" s="21"/>
      <c r="E93" s="21"/>
      <c r="F93" s="21"/>
      <c r="G93" s="21"/>
      <c r="H93" s="54"/>
    </row>
    <row r="94" spans="2:8" ht="15">
      <c r="B94" s="24"/>
      <c r="C94" s="21"/>
      <c r="D94" s="21"/>
      <c r="E94" s="21"/>
      <c r="F94" s="21"/>
      <c r="G94" s="21"/>
      <c r="H94" s="54"/>
    </row>
    <row r="95" spans="2:8" ht="15">
      <c r="B95" s="24"/>
      <c r="C95" s="21"/>
      <c r="D95" s="21"/>
      <c r="E95" s="21"/>
      <c r="F95" s="21"/>
      <c r="G95" s="21"/>
      <c r="H95" s="54"/>
    </row>
    <row r="96" spans="2:8" ht="15">
      <c r="B96" s="24"/>
      <c r="C96" s="21"/>
      <c r="D96" s="21"/>
      <c r="E96" s="21"/>
      <c r="F96" s="21"/>
      <c r="G96" s="21"/>
      <c r="H96" s="54"/>
    </row>
    <row r="97" spans="2:8" ht="15">
      <c r="B97" s="24"/>
      <c r="C97" s="21"/>
      <c r="D97" s="21"/>
      <c r="E97" s="21"/>
      <c r="F97" s="21"/>
      <c r="G97" s="21"/>
      <c r="H97" s="54"/>
    </row>
    <row r="98" spans="2:8" ht="15">
      <c r="B98" s="24"/>
      <c r="C98" s="21"/>
      <c r="D98" s="21"/>
      <c r="E98" s="21"/>
      <c r="F98" s="21"/>
      <c r="G98" s="21"/>
      <c r="H98" s="54"/>
    </row>
    <row r="99" spans="2:8" ht="15">
      <c r="B99" s="24"/>
      <c r="C99" s="21"/>
      <c r="D99" s="21"/>
      <c r="E99" s="21"/>
      <c r="F99" s="21"/>
      <c r="G99" s="21"/>
      <c r="H99" s="54"/>
    </row>
    <row r="100" spans="2:7" ht="15">
      <c r="B100" s="243"/>
      <c r="C100" s="188"/>
      <c r="D100" s="188"/>
      <c r="E100" s="188"/>
      <c r="F100" s="188"/>
      <c r="G100" s="188"/>
    </row>
    <row r="101" spans="2:7" ht="15">
      <c r="B101" s="243"/>
      <c r="C101" s="188"/>
      <c r="D101" s="188"/>
      <c r="E101" s="188"/>
      <c r="F101" s="188"/>
      <c r="G101" s="188"/>
    </row>
    <row r="102" spans="2:7" ht="15">
      <c r="B102" s="243"/>
      <c r="C102" s="188"/>
      <c r="D102" s="188"/>
      <c r="E102" s="188"/>
      <c r="F102" s="188"/>
      <c r="G102" s="188"/>
    </row>
    <row r="103" spans="2:7" ht="15">
      <c r="B103" s="243"/>
      <c r="C103" s="188"/>
      <c r="D103" s="188"/>
      <c r="E103" s="188"/>
      <c r="F103" s="188"/>
      <c r="G103" s="188"/>
    </row>
    <row r="104" spans="2:7" ht="15">
      <c r="B104" s="243"/>
      <c r="C104" s="188"/>
      <c r="D104" s="188"/>
      <c r="E104" s="188"/>
      <c r="F104" s="188"/>
      <c r="G104" s="188"/>
    </row>
    <row r="105" spans="2:7" ht="15">
      <c r="B105" s="243"/>
      <c r="C105" s="188"/>
      <c r="D105" s="188"/>
      <c r="E105" s="188"/>
      <c r="F105" s="188"/>
      <c r="G105" s="188"/>
    </row>
    <row r="106" spans="2:7" ht="15">
      <c r="B106" s="243"/>
      <c r="C106" s="188"/>
      <c r="D106" s="188"/>
      <c r="E106" s="188"/>
      <c r="F106" s="188"/>
      <c r="G106" s="188"/>
    </row>
    <row r="107" spans="2:7" ht="15">
      <c r="B107" s="243"/>
      <c r="C107" s="188"/>
      <c r="D107" s="188"/>
      <c r="E107" s="188"/>
      <c r="F107" s="188"/>
      <c r="G107" s="188"/>
    </row>
    <row r="108" spans="2:7" ht="15">
      <c r="B108" s="243"/>
      <c r="C108" s="188"/>
      <c r="D108" s="188"/>
      <c r="E108" s="188"/>
      <c r="F108" s="188"/>
      <c r="G108" s="188"/>
    </row>
    <row r="109" spans="2:7" ht="15">
      <c r="B109" s="243"/>
      <c r="C109" s="188"/>
      <c r="D109" s="188"/>
      <c r="E109" s="188"/>
      <c r="F109" s="188"/>
      <c r="G109" s="188"/>
    </row>
    <row r="110" spans="2:7" ht="15">
      <c r="B110" s="243"/>
      <c r="C110" s="188"/>
      <c r="D110" s="188"/>
      <c r="E110" s="188"/>
      <c r="F110" s="188"/>
      <c r="G110" s="188"/>
    </row>
    <row r="111" spans="2:7" ht="15">
      <c r="B111" s="243"/>
      <c r="C111" s="188"/>
      <c r="D111" s="188"/>
      <c r="E111" s="188"/>
      <c r="F111" s="188"/>
      <c r="G111" s="188"/>
    </row>
    <row r="112" spans="2:7" ht="15">
      <c r="B112" s="243"/>
      <c r="C112" s="188"/>
      <c r="D112" s="188"/>
      <c r="E112" s="188"/>
      <c r="F112" s="188"/>
      <c r="G112" s="188"/>
    </row>
    <row r="113" spans="2:7" ht="15">
      <c r="B113" s="243"/>
      <c r="C113" s="188"/>
      <c r="D113" s="188"/>
      <c r="E113" s="188"/>
      <c r="F113" s="188"/>
      <c r="G113" s="188"/>
    </row>
    <row r="114" spans="2:7" ht="15">
      <c r="B114" s="243"/>
      <c r="C114" s="188"/>
      <c r="D114" s="188"/>
      <c r="E114" s="188"/>
      <c r="F114" s="188"/>
      <c r="G114" s="188"/>
    </row>
    <row r="115" spans="2:7" ht="15">
      <c r="B115" s="243"/>
      <c r="C115" s="188"/>
      <c r="D115" s="188"/>
      <c r="E115" s="188"/>
      <c r="F115" s="188"/>
      <c r="G115" s="188"/>
    </row>
    <row r="116" spans="2:7" ht="15">
      <c r="B116" s="243"/>
      <c r="C116" s="188"/>
      <c r="D116" s="188"/>
      <c r="E116" s="188"/>
      <c r="F116" s="188"/>
      <c r="G116" s="188"/>
    </row>
    <row r="117" spans="2:7" ht="15">
      <c r="B117" s="243"/>
      <c r="C117" s="188"/>
      <c r="D117" s="188"/>
      <c r="E117" s="188"/>
      <c r="F117" s="188"/>
      <c r="G117" s="188"/>
    </row>
    <row r="118" spans="2:7" ht="15">
      <c r="B118" s="243"/>
      <c r="C118" s="188"/>
      <c r="D118" s="188"/>
      <c r="E118" s="188"/>
      <c r="F118" s="188"/>
      <c r="G118" s="188"/>
    </row>
    <row r="119" spans="2:7" ht="15">
      <c r="B119" s="243"/>
      <c r="C119" s="188"/>
      <c r="D119" s="188"/>
      <c r="E119" s="188"/>
      <c r="F119" s="188"/>
      <c r="G119" s="188"/>
    </row>
    <row r="120" spans="2:7" ht="15">
      <c r="B120" s="243"/>
      <c r="C120" s="188"/>
      <c r="D120" s="188"/>
      <c r="E120" s="188"/>
      <c r="F120" s="188"/>
      <c r="G120" s="188"/>
    </row>
    <row r="121" spans="2:7" ht="15">
      <c r="B121" s="243"/>
      <c r="C121" s="188"/>
      <c r="D121" s="188"/>
      <c r="E121" s="188"/>
      <c r="F121" s="188"/>
      <c r="G121" s="188"/>
    </row>
    <row r="122" spans="2:7" ht="15">
      <c r="B122" s="243"/>
      <c r="C122" s="188"/>
      <c r="D122" s="188"/>
      <c r="E122" s="188"/>
      <c r="F122" s="188"/>
      <c r="G122" s="188"/>
    </row>
    <row r="123" spans="2:7" ht="15">
      <c r="B123" s="243"/>
      <c r="C123" s="188"/>
      <c r="D123" s="188"/>
      <c r="E123" s="188"/>
      <c r="F123" s="188"/>
      <c r="G123" s="188"/>
    </row>
    <row r="124" spans="2:7" ht="15">
      <c r="B124" s="243"/>
      <c r="C124" s="188"/>
      <c r="D124" s="188"/>
      <c r="E124" s="188"/>
      <c r="F124" s="188"/>
      <c r="G124" s="188"/>
    </row>
    <row r="125" spans="2:7" ht="15">
      <c r="B125" s="243"/>
      <c r="C125" s="188"/>
      <c r="D125" s="188"/>
      <c r="E125" s="188"/>
      <c r="F125" s="188"/>
      <c r="G125" s="188"/>
    </row>
    <row r="126" spans="2:7" ht="15">
      <c r="B126" s="243"/>
      <c r="C126" s="188"/>
      <c r="D126" s="188"/>
      <c r="E126" s="188"/>
      <c r="F126" s="188"/>
      <c r="G126" s="188"/>
    </row>
    <row r="127" spans="2:7" ht="15">
      <c r="B127" s="243"/>
      <c r="C127" s="188"/>
      <c r="D127" s="188"/>
      <c r="E127" s="188"/>
      <c r="F127" s="188"/>
      <c r="G127" s="188"/>
    </row>
    <row r="128" spans="2:7" ht="15">
      <c r="B128" s="243"/>
      <c r="C128" s="188"/>
      <c r="D128" s="188"/>
      <c r="E128" s="188"/>
      <c r="F128" s="188"/>
      <c r="G128" s="188"/>
    </row>
    <row r="129" spans="2:7" ht="15">
      <c r="B129" s="243"/>
      <c r="C129" s="188"/>
      <c r="D129" s="188"/>
      <c r="E129" s="188"/>
      <c r="F129" s="188"/>
      <c r="G129" s="188"/>
    </row>
    <row r="130" spans="2:7" ht="15">
      <c r="B130" s="243"/>
      <c r="C130" s="188"/>
      <c r="D130" s="188"/>
      <c r="E130" s="188"/>
      <c r="F130" s="188"/>
      <c r="G130" s="188"/>
    </row>
    <row r="131" spans="2:7" ht="15">
      <c r="B131" s="243"/>
      <c r="C131" s="188"/>
      <c r="D131" s="188"/>
      <c r="E131" s="188"/>
      <c r="F131" s="188"/>
      <c r="G131" s="188"/>
    </row>
    <row r="132" spans="2:7" ht="15">
      <c r="B132" s="243"/>
      <c r="C132" s="188"/>
      <c r="D132" s="188"/>
      <c r="E132" s="188"/>
      <c r="F132" s="188"/>
      <c r="G132" s="188"/>
    </row>
    <row r="133" spans="2:7" ht="15">
      <c r="B133" s="243"/>
      <c r="C133" s="188"/>
      <c r="D133" s="188"/>
      <c r="E133" s="188"/>
      <c r="F133" s="188"/>
      <c r="G133" s="188"/>
    </row>
    <row r="134" spans="2:7" ht="15">
      <c r="B134" s="243"/>
      <c r="C134" s="188"/>
      <c r="D134" s="188"/>
      <c r="E134" s="188"/>
      <c r="F134" s="188"/>
      <c r="G134" s="188"/>
    </row>
    <row r="135" spans="2:7" ht="15">
      <c r="B135" s="243"/>
      <c r="C135" s="188"/>
      <c r="D135" s="188"/>
      <c r="E135" s="188"/>
      <c r="F135" s="188"/>
      <c r="G135" s="188"/>
    </row>
    <row r="136" spans="2:7" ht="15">
      <c r="B136" s="243"/>
      <c r="C136" s="188"/>
      <c r="D136" s="188"/>
      <c r="E136" s="188"/>
      <c r="F136" s="188"/>
      <c r="G136" s="188"/>
    </row>
    <row r="137" spans="2:7" ht="15">
      <c r="B137" s="243"/>
      <c r="C137" s="188"/>
      <c r="D137" s="188"/>
      <c r="E137" s="188"/>
      <c r="F137" s="188"/>
      <c r="G137" s="188"/>
    </row>
    <row r="138" spans="2:7" ht="15">
      <c r="B138" s="243"/>
      <c r="C138" s="188"/>
      <c r="D138" s="188"/>
      <c r="E138" s="188"/>
      <c r="F138" s="188"/>
      <c r="G138" s="188"/>
    </row>
    <row r="139" spans="2:7" ht="15">
      <c r="B139" s="243"/>
      <c r="C139" s="188"/>
      <c r="D139" s="188"/>
      <c r="E139" s="188"/>
      <c r="F139" s="188"/>
      <c r="G139" s="188"/>
    </row>
    <row r="140" spans="2:7" ht="15">
      <c r="B140" s="243"/>
      <c r="C140" s="188"/>
      <c r="D140" s="188"/>
      <c r="E140" s="188"/>
      <c r="F140" s="188"/>
      <c r="G140" s="188"/>
    </row>
    <row r="141" spans="2:7" ht="15">
      <c r="B141" s="243"/>
      <c r="C141" s="188"/>
      <c r="D141" s="188"/>
      <c r="E141" s="188"/>
      <c r="F141" s="188"/>
      <c r="G141" s="188"/>
    </row>
    <row r="142" spans="2:7" ht="15">
      <c r="B142" s="243"/>
      <c r="C142" s="188"/>
      <c r="D142" s="188"/>
      <c r="E142" s="188"/>
      <c r="F142" s="188"/>
      <c r="G142" s="188"/>
    </row>
    <row r="143" spans="2:7" ht="15">
      <c r="B143" s="243"/>
      <c r="C143" s="188"/>
      <c r="D143" s="188"/>
      <c r="E143" s="188"/>
      <c r="F143" s="188"/>
      <c r="G143" s="188"/>
    </row>
    <row r="144" spans="2:7" ht="15">
      <c r="B144" s="243"/>
      <c r="C144" s="188"/>
      <c r="D144" s="188"/>
      <c r="E144" s="188"/>
      <c r="F144" s="188"/>
      <c r="G144" s="188"/>
    </row>
    <row r="145" spans="2:7" ht="15">
      <c r="B145" s="243"/>
      <c r="C145" s="188"/>
      <c r="D145" s="188"/>
      <c r="E145" s="188"/>
      <c r="F145" s="188"/>
      <c r="G145" s="188"/>
    </row>
    <row r="146" spans="2:7" ht="15">
      <c r="B146" s="243"/>
      <c r="C146" s="188"/>
      <c r="D146" s="188"/>
      <c r="E146" s="188"/>
      <c r="F146" s="188"/>
      <c r="G146" s="188"/>
    </row>
    <row r="147" spans="2:7" ht="15">
      <c r="B147" s="243"/>
      <c r="C147" s="188"/>
      <c r="D147" s="188"/>
      <c r="E147" s="188"/>
      <c r="F147" s="188"/>
      <c r="G147" s="188"/>
    </row>
    <row r="148" spans="2:7" ht="15">
      <c r="B148" s="243"/>
      <c r="C148" s="188"/>
      <c r="D148" s="188"/>
      <c r="E148" s="188"/>
      <c r="F148" s="188"/>
      <c r="G148" s="188"/>
    </row>
    <row r="149" spans="2:7" ht="15">
      <c r="B149" s="243"/>
      <c r="C149" s="188"/>
      <c r="D149" s="188"/>
      <c r="E149" s="188"/>
      <c r="F149" s="188"/>
      <c r="G149" s="188"/>
    </row>
    <row r="150" spans="2:7" ht="15">
      <c r="B150" s="243"/>
      <c r="C150" s="188"/>
      <c r="D150" s="188"/>
      <c r="E150" s="188"/>
      <c r="F150" s="188"/>
      <c r="G150" s="188"/>
    </row>
    <row r="151" spans="2:7" ht="15">
      <c r="B151" s="243"/>
      <c r="C151" s="188"/>
      <c r="D151" s="188"/>
      <c r="E151" s="188"/>
      <c r="F151" s="188"/>
      <c r="G151" s="188"/>
    </row>
    <row r="152" spans="2:7" ht="15">
      <c r="B152" s="243"/>
      <c r="C152" s="188"/>
      <c r="D152" s="188"/>
      <c r="E152" s="188"/>
      <c r="F152" s="188"/>
      <c r="G152" s="188"/>
    </row>
    <row r="153" spans="2:7" ht="15">
      <c r="B153" s="243"/>
      <c r="C153" s="188"/>
      <c r="D153" s="188"/>
      <c r="E153" s="188"/>
      <c r="F153" s="188"/>
      <c r="G153" s="188"/>
    </row>
    <row r="154" spans="2:7" ht="15">
      <c r="B154" s="243"/>
      <c r="C154" s="188"/>
      <c r="D154" s="188"/>
      <c r="E154" s="188"/>
      <c r="F154" s="188"/>
      <c r="G154" s="188"/>
    </row>
    <row r="155" spans="2:7" ht="15">
      <c r="B155" s="243"/>
      <c r="C155" s="188"/>
      <c r="D155" s="188"/>
      <c r="E155" s="188"/>
      <c r="F155" s="188"/>
      <c r="G155" s="188"/>
    </row>
    <row r="156" spans="2:7" ht="15">
      <c r="B156" s="243"/>
      <c r="C156" s="188"/>
      <c r="D156" s="188"/>
      <c r="E156" s="188"/>
      <c r="F156" s="188"/>
      <c r="G156" s="188"/>
    </row>
    <row r="157" spans="2:7" ht="15">
      <c r="B157" s="243"/>
      <c r="C157" s="188"/>
      <c r="D157" s="188"/>
      <c r="E157" s="188"/>
      <c r="F157" s="188"/>
      <c r="G157" s="188"/>
    </row>
    <row r="158" spans="2:7" ht="15">
      <c r="B158" s="243"/>
      <c r="C158" s="188"/>
      <c r="D158" s="188"/>
      <c r="E158" s="188"/>
      <c r="F158" s="188"/>
      <c r="G158" s="188"/>
    </row>
    <row r="159" spans="2:7" ht="15">
      <c r="B159" s="243"/>
      <c r="C159" s="188"/>
      <c r="D159" s="188"/>
      <c r="E159" s="188"/>
      <c r="F159" s="188"/>
      <c r="G159" s="188"/>
    </row>
    <row r="160" spans="2:7" ht="15">
      <c r="B160" s="243"/>
      <c r="C160" s="188"/>
      <c r="D160" s="188"/>
      <c r="E160" s="188"/>
      <c r="F160" s="188"/>
      <c r="G160" s="188"/>
    </row>
    <row r="161" spans="2:7" ht="15">
      <c r="B161" s="243"/>
      <c r="C161" s="188"/>
      <c r="D161" s="188"/>
      <c r="E161" s="188"/>
      <c r="F161" s="188"/>
      <c r="G161" s="188"/>
    </row>
    <row r="162" spans="2:7" ht="15">
      <c r="B162" s="243"/>
      <c r="C162" s="188"/>
      <c r="D162" s="188"/>
      <c r="E162" s="188"/>
      <c r="F162" s="188"/>
      <c r="G162" s="188"/>
    </row>
    <row r="163" spans="2:7" ht="15">
      <c r="B163" s="243"/>
      <c r="C163" s="188"/>
      <c r="D163" s="188"/>
      <c r="E163" s="188"/>
      <c r="F163" s="188"/>
      <c r="G163" s="188"/>
    </row>
    <row r="164" spans="2:7" ht="15">
      <c r="B164" s="243"/>
      <c r="C164" s="188"/>
      <c r="D164" s="188"/>
      <c r="E164" s="188"/>
      <c r="F164" s="188"/>
      <c r="G164" s="188"/>
    </row>
    <row r="165" spans="2:7" ht="15">
      <c r="B165" s="243"/>
      <c r="C165" s="188"/>
      <c r="D165" s="188"/>
      <c r="E165" s="188"/>
      <c r="F165" s="188"/>
      <c r="G165" s="188"/>
    </row>
    <row r="166" spans="2:7" ht="15">
      <c r="B166" s="243"/>
      <c r="C166" s="188"/>
      <c r="D166" s="188"/>
      <c r="E166" s="188"/>
      <c r="F166" s="188"/>
      <c r="G166" s="188"/>
    </row>
    <row r="167" spans="2:7" ht="15">
      <c r="B167" s="243"/>
      <c r="C167" s="188"/>
      <c r="D167" s="188"/>
      <c r="E167" s="188"/>
      <c r="F167" s="188"/>
      <c r="G167" s="188"/>
    </row>
    <row r="168" spans="2:7" ht="15">
      <c r="B168" s="243"/>
      <c r="C168" s="188"/>
      <c r="D168" s="188"/>
      <c r="E168" s="188"/>
      <c r="F168" s="188"/>
      <c r="G168" s="188"/>
    </row>
    <row r="169" spans="2:7" ht="15">
      <c r="B169" s="243"/>
      <c r="C169" s="188"/>
      <c r="D169" s="188"/>
      <c r="E169" s="188"/>
      <c r="F169" s="188"/>
      <c r="G169" s="188"/>
    </row>
    <row r="170" spans="2:7" ht="15">
      <c r="B170" s="243"/>
      <c r="C170" s="188"/>
      <c r="D170" s="188"/>
      <c r="E170" s="188"/>
      <c r="F170" s="188"/>
      <c r="G170" s="188"/>
    </row>
    <row r="171" spans="2:7" ht="15">
      <c r="B171" s="243"/>
      <c r="C171" s="188"/>
      <c r="D171" s="188"/>
      <c r="E171" s="188"/>
      <c r="F171" s="188"/>
      <c r="G171" s="188"/>
    </row>
    <row r="172" spans="2:7" ht="15">
      <c r="B172" s="243"/>
      <c r="C172" s="188"/>
      <c r="D172" s="188"/>
      <c r="E172" s="188"/>
      <c r="F172" s="188"/>
      <c r="G172" s="188"/>
    </row>
    <row r="173" spans="2:7" ht="15">
      <c r="B173" s="243"/>
      <c r="C173" s="188"/>
      <c r="D173" s="188"/>
      <c r="E173" s="188"/>
      <c r="F173" s="188"/>
      <c r="G173" s="188"/>
    </row>
    <row r="174" spans="2:7" ht="15">
      <c r="B174" s="243"/>
      <c r="C174" s="188"/>
      <c r="D174" s="188"/>
      <c r="E174" s="188"/>
      <c r="F174" s="188"/>
      <c r="G174" s="188"/>
    </row>
    <row r="175" spans="2:7" ht="15">
      <c r="B175" s="243"/>
      <c r="C175" s="188"/>
      <c r="D175" s="188"/>
      <c r="E175" s="188"/>
      <c r="F175" s="188"/>
      <c r="G175" s="188"/>
    </row>
    <row r="176" spans="2:7" ht="15">
      <c r="B176" s="243"/>
      <c r="C176" s="188"/>
      <c r="D176" s="188"/>
      <c r="E176" s="188"/>
      <c r="F176" s="188"/>
      <c r="G176" s="188"/>
    </row>
    <row r="177" spans="2:7" ht="15">
      <c r="B177" s="243"/>
      <c r="C177" s="188"/>
      <c r="D177" s="188"/>
      <c r="E177" s="188"/>
      <c r="F177" s="188"/>
      <c r="G177" s="188"/>
    </row>
    <row r="178" spans="2:7" ht="15">
      <c r="B178" s="243"/>
      <c r="C178" s="188"/>
      <c r="D178" s="188"/>
      <c r="E178" s="188"/>
      <c r="F178" s="188"/>
      <c r="G178" s="188"/>
    </row>
    <row r="179" spans="2:7" ht="15">
      <c r="B179" s="243"/>
      <c r="C179" s="188"/>
      <c r="D179" s="188"/>
      <c r="E179" s="188"/>
      <c r="F179" s="188"/>
      <c r="G179" s="188"/>
    </row>
    <row r="180" spans="2:7" ht="15">
      <c r="B180" s="243"/>
      <c r="C180" s="188"/>
      <c r="D180" s="188"/>
      <c r="E180" s="188"/>
      <c r="F180" s="188"/>
      <c r="G180" s="188"/>
    </row>
    <row r="181" spans="2:7" ht="15">
      <c r="B181" s="243"/>
      <c r="C181" s="188"/>
      <c r="D181" s="188"/>
      <c r="E181" s="188"/>
      <c r="F181" s="188"/>
      <c r="G181" s="188"/>
    </row>
    <row r="182" spans="2:7" ht="15">
      <c r="B182" s="243"/>
      <c r="C182" s="188"/>
      <c r="D182" s="188"/>
      <c r="E182" s="188"/>
      <c r="F182" s="188"/>
      <c r="G182" s="188"/>
    </row>
    <row r="183" spans="2:7" ht="15">
      <c r="B183" s="243"/>
      <c r="C183" s="188"/>
      <c r="D183" s="188"/>
      <c r="E183" s="188"/>
      <c r="F183" s="188"/>
      <c r="G183" s="188"/>
    </row>
    <row r="184" spans="2:7" ht="15">
      <c r="B184" s="243"/>
      <c r="C184" s="188"/>
      <c r="D184" s="188"/>
      <c r="E184" s="188"/>
      <c r="F184" s="188"/>
      <c r="G184" s="188"/>
    </row>
    <row r="185" spans="2:7" ht="15">
      <c r="B185" s="243"/>
      <c r="C185" s="188"/>
      <c r="D185" s="188"/>
      <c r="E185" s="188"/>
      <c r="F185" s="188"/>
      <c r="G185" s="188"/>
    </row>
    <row r="186" spans="2:7" ht="15">
      <c r="B186" s="243"/>
      <c r="C186" s="188"/>
      <c r="D186" s="188"/>
      <c r="E186" s="188"/>
      <c r="F186" s="188"/>
      <c r="G186" s="188"/>
    </row>
    <row r="187" spans="2:7" ht="15">
      <c r="B187" s="243"/>
      <c r="C187" s="188"/>
      <c r="D187" s="188"/>
      <c r="E187" s="188"/>
      <c r="F187" s="188"/>
      <c r="G187" s="188"/>
    </row>
    <row r="188" spans="2:7" ht="15">
      <c r="B188" s="243"/>
      <c r="C188" s="188"/>
      <c r="D188" s="188"/>
      <c r="E188" s="188"/>
      <c r="F188" s="188"/>
      <c r="G188" s="188"/>
    </row>
    <row r="189" spans="2:7" ht="15">
      <c r="B189" s="243"/>
      <c r="C189" s="188"/>
      <c r="D189" s="188"/>
      <c r="E189" s="188"/>
      <c r="F189" s="188"/>
      <c r="G189" s="188"/>
    </row>
    <row r="190" spans="2:7" ht="15">
      <c r="B190" s="243"/>
      <c r="C190" s="188"/>
      <c r="D190" s="188"/>
      <c r="E190" s="188"/>
      <c r="F190" s="188"/>
      <c r="G190" s="188"/>
    </row>
    <row r="191" spans="2:7" ht="15">
      <c r="B191" s="243"/>
      <c r="C191" s="188"/>
      <c r="D191" s="188"/>
      <c r="E191" s="188"/>
      <c r="F191" s="188"/>
      <c r="G191" s="188"/>
    </row>
    <row r="192" spans="2:7" ht="15">
      <c r="B192" s="243"/>
      <c r="C192" s="188"/>
      <c r="D192" s="188"/>
      <c r="E192" s="188"/>
      <c r="F192" s="188"/>
      <c r="G192" s="188"/>
    </row>
    <row r="193" spans="2:7" ht="15">
      <c r="B193" s="243"/>
      <c r="C193" s="188"/>
      <c r="D193" s="188"/>
      <c r="E193" s="188"/>
      <c r="F193" s="188"/>
      <c r="G193" s="188"/>
    </row>
    <row r="194" spans="2:7" ht="15">
      <c r="B194" s="243"/>
      <c r="C194" s="188"/>
      <c r="D194" s="188"/>
      <c r="E194" s="188"/>
      <c r="F194" s="188"/>
      <c r="G194" s="188"/>
    </row>
    <row r="195" spans="2:7" ht="15">
      <c r="B195" s="243"/>
      <c r="C195" s="188"/>
      <c r="D195" s="188"/>
      <c r="E195" s="188"/>
      <c r="F195" s="188"/>
      <c r="G195" s="188"/>
    </row>
    <row r="196" spans="2:7" ht="15">
      <c r="B196" s="243"/>
      <c r="C196" s="188"/>
      <c r="D196" s="188"/>
      <c r="E196" s="188"/>
      <c r="F196" s="188"/>
      <c r="G196" s="188"/>
    </row>
    <row r="197" spans="2:7" ht="15">
      <c r="B197" s="243"/>
      <c r="C197" s="188"/>
      <c r="D197" s="188"/>
      <c r="E197" s="188"/>
      <c r="F197" s="188"/>
      <c r="G197" s="188"/>
    </row>
    <row r="198" spans="2:7" ht="15">
      <c r="B198" s="243"/>
      <c r="C198" s="188"/>
      <c r="D198" s="188"/>
      <c r="E198" s="188"/>
      <c r="F198" s="188"/>
      <c r="G198" s="188"/>
    </row>
    <row r="199" spans="2:7" ht="15">
      <c r="B199" s="243"/>
      <c r="C199" s="188"/>
      <c r="D199" s="188"/>
      <c r="E199" s="188"/>
      <c r="F199" s="188"/>
      <c r="G199" s="188"/>
    </row>
    <row r="200" spans="2:7" ht="15">
      <c r="B200" s="243"/>
      <c r="C200" s="188"/>
      <c r="D200" s="188"/>
      <c r="E200" s="188"/>
      <c r="F200" s="188"/>
      <c r="G200" s="188"/>
    </row>
    <row r="201" spans="2:7" ht="15">
      <c r="B201" s="243"/>
      <c r="C201" s="188"/>
      <c r="D201" s="188"/>
      <c r="E201" s="188"/>
      <c r="F201" s="188"/>
      <c r="G201" s="188"/>
    </row>
    <row r="202" spans="2:7" ht="15">
      <c r="B202" s="243"/>
      <c r="C202" s="188"/>
      <c r="D202" s="188"/>
      <c r="E202" s="188"/>
      <c r="F202" s="188"/>
      <c r="G202" s="188"/>
    </row>
    <row r="203" spans="2:7" ht="15">
      <c r="B203" s="243"/>
      <c r="C203" s="188"/>
      <c r="D203" s="188"/>
      <c r="E203" s="188"/>
      <c r="F203" s="188"/>
      <c r="G203" s="188"/>
    </row>
    <row r="204" spans="2:7" ht="15">
      <c r="B204" s="243"/>
      <c r="C204" s="188"/>
      <c r="D204" s="188"/>
      <c r="E204" s="188"/>
      <c r="F204" s="188"/>
      <c r="G204" s="188"/>
    </row>
    <row r="205" spans="2:7" ht="15">
      <c r="B205" s="243"/>
      <c r="C205" s="188"/>
      <c r="D205" s="188"/>
      <c r="E205" s="188"/>
      <c r="F205" s="188"/>
      <c r="G205" s="188"/>
    </row>
    <row r="206" spans="2:7" ht="15">
      <c r="B206" s="243"/>
      <c r="C206" s="188"/>
      <c r="D206" s="188"/>
      <c r="E206" s="188"/>
      <c r="F206" s="188"/>
      <c r="G206" s="188"/>
    </row>
    <row r="207" spans="2:7" ht="15">
      <c r="B207" s="243"/>
      <c r="C207" s="188"/>
      <c r="D207" s="188"/>
      <c r="E207" s="188"/>
      <c r="F207" s="188"/>
      <c r="G207" s="188"/>
    </row>
    <row r="208" spans="2:7" ht="15">
      <c r="B208" s="243"/>
      <c r="C208" s="188"/>
      <c r="D208" s="188"/>
      <c r="E208" s="188"/>
      <c r="F208" s="188"/>
      <c r="G208" s="188"/>
    </row>
    <row r="209" spans="2:7" ht="15">
      <c r="B209" s="243"/>
      <c r="C209" s="188"/>
      <c r="D209" s="188"/>
      <c r="E209" s="188"/>
      <c r="F209" s="188"/>
      <c r="G209" s="188"/>
    </row>
    <row r="210" spans="2:7" ht="15">
      <c r="B210" s="243"/>
      <c r="C210" s="188"/>
      <c r="D210" s="188"/>
      <c r="E210" s="188"/>
      <c r="F210" s="188"/>
      <c r="G210" s="188"/>
    </row>
    <row r="211" spans="2:7" ht="15">
      <c r="B211" s="243"/>
      <c r="C211" s="188"/>
      <c r="D211" s="188"/>
      <c r="E211" s="188"/>
      <c r="F211" s="188"/>
      <c r="G211" s="188"/>
    </row>
    <row r="212" spans="2:7" ht="15">
      <c r="B212" s="243"/>
      <c r="C212" s="188"/>
      <c r="D212" s="188"/>
      <c r="E212" s="188"/>
      <c r="F212" s="188"/>
      <c r="G212" s="188"/>
    </row>
    <row r="213" spans="2:7" ht="15">
      <c r="B213" s="243"/>
      <c r="C213" s="188"/>
      <c r="D213" s="188"/>
      <c r="E213" s="188"/>
      <c r="F213" s="188"/>
      <c r="G213" s="188"/>
    </row>
    <row r="214" spans="2:7" ht="15">
      <c r="B214" s="243"/>
      <c r="C214" s="188"/>
      <c r="D214" s="188"/>
      <c r="E214" s="188"/>
      <c r="F214" s="188"/>
      <c r="G214" s="188"/>
    </row>
    <row r="215" spans="2:7" ht="15">
      <c r="B215" s="243"/>
      <c r="C215" s="188"/>
      <c r="D215" s="188"/>
      <c r="E215" s="188"/>
      <c r="F215" s="188"/>
      <c r="G215" s="188"/>
    </row>
    <row r="216" spans="2:7" ht="15">
      <c r="B216" s="243"/>
      <c r="C216" s="188"/>
      <c r="D216" s="188"/>
      <c r="E216" s="188"/>
      <c r="F216" s="188"/>
      <c r="G216" s="188"/>
    </row>
    <row r="217" spans="2:7" ht="15">
      <c r="B217" s="243"/>
      <c r="C217" s="188"/>
      <c r="D217" s="188"/>
      <c r="E217" s="188"/>
      <c r="F217" s="188"/>
      <c r="G217" s="188"/>
    </row>
    <row r="218" spans="2:7" ht="15">
      <c r="B218" s="243"/>
      <c r="C218" s="188"/>
      <c r="D218" s="188"/>
      <c r="E218" s="188"/>
      <c r="F218" s="188"/>
      <c r="G218" s="188"/>
    </row>
    <row r="219" spans="2:7" ht="15">
      <c r="B219" s="243"/>
      <c r="C219" s="188"/>
      <c r="D219" s="188"/>
      <c r="E219" s="188"/>
      <c r="F219" s="188"/>
      <c r="G219" s="188"/>
    </row>
    <row r="220" spans="2:7" ht="15">
      <c r="B220" s="243"/>
      <c r="C220" s="188"/>
      <c r="D220" s="188"/>
      <c r="E220" s="188"/>
      <c r="F220" s="188"/>
      <c r="G220" s="188"/>
    </row>
    <row r="221" spans="2:7" ht="15">
      <c r="B221" s="243"/>
      <c r="C221" s="188"/>
      <c r="D221" s="188"/>
      <c r="E221" s="188"/>
      <c r="F221" s="188"/>
      <c r="G221" s="188"/>
    </row>
    <row r="222" spans="2:7" ht="15">
      <c r="B222" s="243"/>
      <c r="C222" s="188"/>
      <c r="D222" s="188"/>
      <c r="E222" s="188"/>
      <c r="F222" s="188"/>
      <c r="G222" s="188"/>
    </row>
    <row r="223" spans="2:7" ht="15">
      <c r="B223" s="243"/>
      <c r="C223" s="188"/>
      <c r="D223" s="188"/>
      <c r="E223" s="188"/>
      <c r="F223" s="188"/>
      <c r="G223" s="188"/>
    </row>
    <row r="224" spans="2:7" ht="15">
      <c r="B224" s="243"/>
      <c r="C224" s="188"/>
      <c r="D224" s="188"/>
      <c r="E224" s="188"/>
      <c r="F224" s="188"/>
      <c r="G224" s="188"/>
    </row>
    <row r="225" spans="2:7" ht="15">
      <c r="B225" s="243"/>
      <c r="C225" s="188"/>
      <c r="D225" s="188"/>
      <c r="E225" s="188"/>
      <c r="F225" s="188"/>
      <c r="G225" s="188"/>
    </row>
    <row r="226" spans="2:7" ht="15">
      <c r="B226" s="243"/>
      <c r="C226" s="188"/>
      <c r="D226" s="188"/>
      <c r="E226" s="188"/>
      <c r="F226" s="188"/>
      <c r="G226" s="188"/>
    </row>
    <row r="227" spans="2:7" ht="15">
      <c r="B227" s="243"/>
      <c r="C227" s="188"/>
      <c r="D227" s="188"/>
      <c r="E227" s="188"/>
      <c r="F227" s="188"/>
      <c r="G227" s="188"/>
    </row>
    <row r="228" spans="2:7" ht="15">
      <c r="B228" s="243"/>
      <c r="C228" s="188"/>
      <c r="D228" s="188"/>
      <c r="E228" s="188"/>
      <c r="F228" s="188"/>
      <c r="G228" s="188"/>
    </row>
    <row r="229" spans="2:7" ht="15">
      <c r="B229" s="243"/>
      <c r="C229" s="188"/>
      <c r="D229" s="188"/>
      <c r="E229" s="188"/>
      <c r="F229" s="188"/>
      <c r="G229" s="188"/>
    </row>
    <row r="230" spans="2:7" ht="15">
      <c r="B230" s="243"/>
      <c r="C230" s="188"/>
      <c r="D230" s="188"/>
      <c r="E230" s="188"/>
      <c r="F230" s="188"/>
      <c r="G230" s="188"/>
    </row>
    <row r="231" spans="2:7" ht="15">
      <c r="B231" s="243"/>
      <c r="C231" s="188"/>
      <c r="D231" s="188"/>
      <c r="E231" s="188"/>
      <c r="F231" s="188"/>
      <c r="G231" s="188"/>
    </row>
    <row r="232" spans="2:7" ht="15">
      <c r="B232" s="243"/>
      <c r="C232" s="188"/>
      <c r="D232" s="188"/>
      <c r="E232" s="188"/>
      <c r="F232" s="188"/>
      <c r="G232" s="188"/>
    </row>
    <row r="233" spans="2:7" ht="15">
      <c r="B233" s="243"/>
      <c r="C233" s="188"/>
      <c r="D233" s="188"/>
      <c r="E233" s="188"/>
      <c r="F233" s="188"/>
      <c r="G233" s="188"/>
    </row>
    <row r="234" spans="2:7" ht="15">
      <c r="B234" s="243"/>
      <c r="C234" s="188"/>
      <c r="D234" s="188"/>
      <c r="E234" s="188"/>
      <c r="F234" s="188"/>
      <c r="G234" s="188"/>
    </row>
    <row r="235" spans="2:7" ht="15">
      <c r="B235" s="243"/>
      <c r="C235" s="188"/>
      <c r="D235" s="188"/>
      <c r="E235" s="188"/>
      <c r="F235" s="188"/>
      <c r="G235" s="188"/>
    </row>
    <row r="236" spans="2:7" ht="15">
      <c r="B236" s="243"/>
      <c r="C236" s="188"/>
      <c r="D236" s="188"/>
      <c r="E236" s="188"/>
      <c r="F236" s="188"/>
      <c r="G236" s="188"/>
    </row>
    <row r="237" spans="2:7" ht="15">
      <c r="B237" s="243"/>
      <c r="C237" s="188"/>
      <c r="D237" s="188"/>
      <c r="E237" s="188"/>
      <c r="F237" s="188"/>
      <c r="G237" s="188"/>
    </row>
    <row r="238" spans="2:7" ht="15">
      <c r="B238" s="243"/>
      <c r="C238" s="188"/>
      <c r="D238" s="188"/>
      <c r="E238" s="188"/>
      <c r="F238" s="188"/>
      <c r="G238" s="188"/>
    </row>
    <row r="239" spans="2:7" ht="15">
      <c r="B239" s="243"/>
      <c r="C239" s="188"/>
      <c r="D239" s="188"/>
      <c r="E239" s="188"/>
      <c r="F239" s="188"/>
      <c r="G239" s="188"/>
    </row>
    <row r="240" spans="2:7" ht="15">
      <c r="B240" s="243"/>
      <c r="C240" s="188"/>
      <c r="D240" s="188"/>
      <c r="E240" s="188"/>
      <c r="F240" s="188"/>
      <c r="G240" s="188"/>
    </row>
    <row r="241" spans="2:7" ht="15">
      <c r="B241" s="243"/>
      <c r="C241" s="188"/>
      <c r="D241" s="188"/>
      <c r="E241" s="188"/>
      <c r="F241" s="188"/>
      <c r="G241" s="188"/>
    </row>
    <row r="242" spans="2:7" ht="15">
      <c r="B242" s="243"/>
      <c r="C242" s="188"/>
      <c r="D242" s="188"/>
      <c r="E242" s="188"/>
      <c r="F242" s="188"/>
      <c r="G242" s="188"/>
    </row>
    <row r="243" spans="2:7" ht="15">
      <c r="B243" s="243"/>
      <c r="C243" s="188"/>
      <c r="D243" s="188"/>
      <c r="E243" s="188"/>
      <c r="F243" s="188"/>
      <c r="G243" s="188"/>
    </row>
    <row r="244" spans="2:7" ht="15">
      <c r="B244" s="243"/>
      <c r="C244" s="188"/>
      <c r="D244" s="188"/>
      <c r="E244" s="188"/>
      <c r="F244" s="188"/>
      <c r="G244" s="188"/>
    </row>
    <row r="245" spans="2:7" ht="15">
      <c r="B245" s="243"/>
      <c r="C245" s="188"/>
      <c r="D245" s="188"/>
      <c r="E245" s="188"/>
      <c r="F245" s="188"/>
      <c r="G245" s="188"/>
    </row>
    <row r="246" spans="2:7" ht="15">
      <c r="B246" s="243"/>
      <c r="C246" s="188"/>
      <c r="D246" s="188"/>
      <c r="E246" s="188"/>
      <c r="F246" s="188"/>
      <c r="G246" s="188"/>
    </row>
    <row r="247" spans="2:7" ht="15">
      <c r="B247" s="243"/>
      <c r="C247" s="188"/>
      <c r="D247" s="188"/>
      <c r="E247" s="188"/>
      <c r="F247" s="188"/>
      <c r="G247" s="188"/>
    </row>
    <row r="248" spans="2:7" ht="15">
      <c r="B248" s="243"/>
      <c r="C248" s="188"/>
      <c r="D248" s="188"/>
      <c r="E248" s="188"/>
      <c r="F248" s="188"/>
      <c r="G248" s="188"/>
    </row>
    <row r="249" spans="2:7" ht="15">
      <c r="B249" s="243"/>
      <c r="C249" s="188"/>
      <c r="D249" s="188"/>
      <c r="E249" s="188"/>
      <c r="F249" s="188"/>
      <c r="G249" s="188"/>
    </row>
    <row r="250" spans="2:7" ht="15">
      <c r="B250" s="243"/>
      <c r="C250" s="188"/>
      <c r="D250" s="188"/>
      <c r="E250" s="188"/>
      <c r="F250" s="188"/>
      <c r="G250" s="188"/>
    </row>
    <row r="251" spans="2:7" ht="15">
      <c r="B251" s="243"/>
      <c r="C251" s="188"/>
      <c r="D251" s="188"/>
      <c r="E251" s="188"/>
      <c r="F251" s="188"/>
      <c r="G251" s="188"/>
    </row>
    <row r="252" spans="2:7" ht="15">
      <c r="B252" s="243"/>
      <c r="C252" s="188"/>
      <c r="D252" s="188"/>
      <c r="E252" s="188"/>
      <c r="F252" s="188"/>
      <c r="G252" s="188"/>
    </row>
    <row r="253" spans="2:7" ht="15">
      <c r="B253" s="243"/>
      <c r="C253" s="188"/>
      <c r="D253" s="188"/>
      <c r="E253" s="188"/>
      <c r="F253" s="188"/>
      <c r="G253" s="188"/>
    </row>
    <row r="254" spans="2:7" ht="15">
      <c r="B254" s="243"/>
      <c r="C254" s="188"/>
      <c r="D254" s="188"/>
      <c r="E254" s="188"/>
      <c r="F254" s="188"/>
      <c r="G254" s="188"/>
    </row>
    <row r="255" spans="2:7" ht="15">
      <c r="B255" s="243"/>
      <c r="C255" s="188"/>
      <c r="D255" s="188"/>
      <c r="E255" s="188"/>
      <c r="F255" s="188"/>
      <c r="G255" s="188"/>
    </row>
    <row r="256" spans="2:7" ht="15">
      <c r="B256" s="243"/>
      <c r="C256" s="188"/>
      <c r="D256" s="188"/>
      <c r="E256" s="188"/>
      <c r="F256" s="188"/>
      <c r="G256" s="188"/>
    </row>
    <row r="257" spans="2:7" ht="15">
      <c r="B257" s="243"/>
      <c r="C257" s="188"/>
      <c r="D257" s="188"/>
      <c r="E257" s="188"/>
      <c r="F257" s="188"/>
      <c r="G257" s="188"/>
    </row>
    <row r="258" spans="2:7" ht="15">
      <c r="B258" s="243"/>
      <c r="C258" s="188"/>
      <c r="D258" s="188"/>
      <c r="E258" s="188"/>
      <c r="F258" s="188"/>
      <c r="G258" s="188"/>
    </row>
    <row r="259" spans="2:7" ht="15">
      <c r="B259" s="243"/>
      <c r="C259" s="188"/>
      <c r="D259" s="188"/>
      <c r="E259" s="188"/>
      <c r="F259" s="188"/>
      <c r="G259" s="188"/>
    </row>
    <row r="260" spans="2:7" ht="15">
      <c r="B260" s="243"/>
      <c r="C260" s="188"/>
      <c r="D260" s="188"/>
      <c r="E260" s="188"/>
      <c r="F260" s="188"/>
      <c r="G260" s="188"/>
    </row>
    <row r="261" spans="2:7" ht="15">
      <c r="B261" s="243"/>
      <c r="C261" s="188"/>
      <c r="D261" s="188"/>
      <c r="E261" s="188"/>
      <c r="F261" s="188"/>
      <c r="G261" s="188"/>
    </row>
    <row r="262" spans="2:7" ht="15">
      <c r="B262" s="243"/>
      <c r="C262" s="188"/>
      <c r="D262" s="188"/>
      <c r="E262" s="188"/>
      <c r="F262" s="188"/>
      <c r="G262" s="188"/>
    </row>
    <row r="263" spans="2:7" ht="15">
      <c r="B263" s="243"/>
      <c r="C263" s="188"/>
      <c r="D263" s="188"/>
      <c r="E263" s="188"/>
      <c r="F263" s="188"/>
      <c r="G263" s="188"/>
    </row>
    <row r="264" spans="2:7" ht="15">
      <c r="B264" s="243"/>
      <c r="C264" s="188"/>
      <c r="D264" s="188"/>
      <c r="E264" s="188"/>
      <c r="F264" s="188"/>
      <c r="G264" s="188"/>
    </row>
    <row r="265" spans="2:7" ht="15">
      <c r="B265" s="243"/>
      <c r="C265" s="188"/>
      <c r="D265" s="188"/>
      <c r="E265" s="188"/>
      <c r="F265" s="188"/>
      <c r="G265" s="188"/>
    </row>
    <row r="266" spans="2:7" ht="15">
      <c r="B266" s="243"/>
      <c r="C266" s="188"/>
      <c r="D266" s="188"/>
      <c r="E266" s="188"/>
      <c r="F266" s="188"/>
      <c r="G266" s="188"/>
    </row>
    <row r="267" spans="2:7" ht="15">
      <c r="B267" s="243"/>
      <c r="C267" s="188"/>
      <c r="D267" s="188"/>
      <c r="E267" s="188"/>
      <c r="F267" s="188"/>
      <c r="G267" s="188"/>
    </row>
    <row r="268" spans="2:7" ht="15">
      <c r="B268" s="243"/>
      <c r="C268" s="188"/>
      <c r="D268" s="188"/>
      <c r="E268" s="188"/>
      <c r="F268" s="188"/>
      <c r="G268" s="188"/>
    </row>
    <row r="269" spans="2:7" ht="15">
      <c r="B269" s="243"/>
      <c r="C269" s="188"/>
      <c r="D269" s="188"/>
      <c r="E269" s="188"/>
      <c r="F269" s="188"/>
      <c r="G269" s="188"/>
    </row>
    <row r="270" spans="2:7" ht="15">
      <c r="B270" s="243"/>
      <c r="C270" s="188"/>
      <c r="D270" s="188"/>
      <c r="E270" s="188"/>
      <c r="F270" s="188"/>
      <c r="G270" s="188"/>
    </row>
    <row r="271" spans="2:7" ht="15">
      <c r="B271" s="243"/>
      <c r="C271" s="188"/>
      <c r="D271" s="188"/>
      <c r="E271" s="188"/>
      <c r="F271" s="188"/>
      <c r="G271" s="188"/>
    </row>
    <row r="272" spans="2:7" ht="15">
      <c r="B272" s="243"/>
      <c r="C272" s="188"/>
      <c r="D272" s="188"/>
      <c r="E272" s="188"/>
      <c r="F272" s="188"/>
      <c r="G272" s="188"/>
    </row>
    <row r="273" spans="2:7" ht="15">
      <c r="B273" s="243"/>
      <c r="C273" s="188"/>
      <c r="D273" s="188"/>
      <c r="E273" s="188"/>
      <c r="F273" s="188"/>
      <c r="G273" s="188"/>
    </row>
    <row r="274" spans="2:7" ht="15">
      <c r="B274" s="243"/>
      <c r="C274" s="188"/>
      <c r="D274" s="188"/>
      <c r="E274" s="188"/>
      <c r="F274" s="188"/>
      <c r="G274" s="188"/>
    </row>
    <row r="275" spans="2:7" ht="15">
      <c r="B275" s="243"/>
      <c r="C275" s="188"/>
      <c r="D275" s="188"/>
      <c r="E275" s="188"/>
      <c r="F275" s="188"/>
      <c r="G275" s="188"/>
    </row>
    <row r="276" spans="2:7" ht="15">
      <c r="B276" s="243"/>
      <c r="C276" s="188"/>
      <c r="D276" s="188"/>
      <c r="E276" s="188"/>
      <c r="F276" s="188"/>
      <c r="G276" s="188"/>
    </row>
    <row r="277" spans="2:7" ht="15">
      <c r="B277" s="243"/>
      <c r="C277" s="188"/>
      <c r="D277" s="188"/>
      <c r="E277" s="188"/>
      <c r="F277" s="188"/>
      <c r="G277" s="188"/>
    </row>
    <row r="278" spans="2:7" ht="15">
      <c r="B278" s="243"/>
      <c r="C278" s="188"/>
      <c r="D278" s="188"/>
      <c r="E278" s="188"/>
      <c r="F278" s="188"/>
      <c r="G278" s="188"/>
    </row>
    <row r="279" spans="2:7" ht="15">
      <c r="B279" s="243"/>
      <c r="C279" s="188"/>
      <c r="D279" s="188"/>
      <c r="E279" s="188"/>
      <c r="F279" s="188"/>
      <c r="G279" s="188"/>
    </row>
    <row r="280" spans="2:7" ht="15">
      <c r="B280" s="243"/>
      <c r="C280" s="188"/>
      <c r="D280" s="188"/>
      <c r="E280" s="188"/>
      <c r="F280" s="188"/>
      <c r="G280" s="188"/>
    </row>
    <row r="281" spans="2:7" ht="15">
      <c r="B281" s="243"/>
      <c r="C281" s="188"/>
      <c r="D281" s="188"/>
      <c r="E281" s="188"/>
      <c r="F281" s="188"/>
      <c r="G281" s="188"/>
    </row>
    <row r="282" spans="2:7" ht="15">
      <c r="B282" s="243"/>
      <c r="C282" s="188"/>
      <c r="D282" s="188"/>
      <c r="E282" s="188"/>
      <c r="F282" s="188"/>
      <c r="G282" s="188"/>
    </row>
    <row r="283" spans="2:7" ht="15">
      <c r="B283" s="243"/>
      <c r="C283" s="188"/>
      <c r="D283" s="188"/>
      <c r="E283" s="188"/>
      <c r="F283" s="188"/>
      <c r="G283" s="188"/>
    </row>
    <row r="284" spans="2:7" ht="15">
      <c r="B284" s="243"/>
      <c r="C284" s="188"/>
      <c r="D284" s="188"/>
      <c r="E284" s="188"/>
      <c r="F284" s="188"/>
      <c r="G284" s="188"/>
    </row>
    <row r="285" spans="2:7" ht="15">
      <c r="B285" s="243"/>
      <c r="C285" s="188"/>
      <c r="D285" s="188"/>
      <c r="E285" s="188"/>
      <c r="F285" s="188"/>
      <c r="G285" s="188"/>
    </row>
    <row r="286" spans="2:7" ht="15">
      <c r="B286" s="243"/>
      <c r="C286" s="188"/>
      <c r="D286" s="188"/>
      <c r="E286" s="188"/>
      <c r="F286" s="188"/>
      <c r="G286" s="188"/>
    </row>
    <row r="287" spans="2:7" ht="15">
      <c r="B287" s="243"/>
      <c r="C287" s="188"/>
      <c r="D287" s="188"/>
      <c r="E287" s="188"/>
      <c r="F287" s="188"/>
      <c r="G287" s="188"/>
    </row>
    <row r="288" spans="2:7" ht="15">
      <c r="B288" s="243"/>
      <c r="C288" s="188"/>
      <c r="D288" s="188"/>
      <c r="E288" s="188"/>
      <c r="F288" s="188"/>
      <c r="G288" s="188"/>
    </row>
    <row r="289" spans="2:7" ht="15">
      <c r="B289" s="243"/>
      <c r="C289" s="188"/>
      <c r="D289" s="188"/>
      <c r="E289" s="188"/>
      <c r="F289" s="188"/>
      <c r="G289" s="188"/>
    </row>
    <row r="290" spans="2:7" ht="15">
      <c r="B290" s="243"/>
      <c r="C290" s="188"/>
      <c r="D290" s="188"/>
      <c r="E290" s="188"/>
      <c r="F290" s="188"/>
      <c r="G290" s="188"/>
    </row>
    <row r="291" spans="2:7" ht="15">
      <c r="B291" s="243"/>
      <c r="C291" s="188"/>
      <c r="D291" s="188"/>
      <c r="E291" s="188"/>
      <c r="F291" s="188"/>
      <c r="G291" s="188"/>
    </row>
    <row r="292" spans="2:7" ht="15">
      <c r="B292" s="243"/>
      <c r="C292" s="188"/>
      <c r="D292" s="188"/>
      <c r="E292" s="188"/>
      <c r="F292" s="188"/>
      <c r="G292" s="188"/>
    </row>
    <row r="293" spans="2:7" ht="15">
      <c r="B293" s="243"/>
      <c r="C293" s="188"/>
      <c r="D293" s="188"/>
      <c r="E293" s="188"/>
      <c r="F293" s="188"/>
      <c r="G293" s="188"/>
    </row>
    <row r="294" spans="2:7" ht="15">
      <c r="B294" s="243"/>
      <c r="C294" s="188"/>
      <c r="D294" s="188"/>
      <c r="E294" s="188"/>
      <c r="F294" s="188"/>
      <c r="G294" s="188"/>
    </row>
    <row r="295" spans="2:7" ht="15">
      <c r="B295" s="243"/>
      <c r="C295" s="188"/>
      <c r="D295" s="188"/>
      <c r="E295" s="188"/>
      <c r="F295" s="188"/>
      <c r="G295" s="188"/>
    </row>
    <row r="296" spans="2:7" ht="15">
      <c r="B296" s="243"/>
      <c r="C296" s="188"/>
      <c r="D296" s="188"/>
      <c r="E296" s="188"/>
      <c r="F296" s="188"/>
      <c r="G296" s="188"/>
    </row>
    <row r="297" spans="2:7" ht="15">
      <c r="B297" s="243"/>
      <c r="C297" s="188"/>
      <c r="D297" s="188"/>
      <c r="E297" s="188"/>
      <c r="F297" s="188"/>
      <c r="G297" s="188"/>
    </row>
    <row r="298" spans="2:7" ht="15">
      <c r="B298" s="243"/>
      <c r="C298" s="188"/>
      <c r="D298" s="188"/>
      <c r="E298" s="188"/>
      <c r="F298" s="188"/>
      <c r="G298" s="188"/>
    </row>
    <row r="299" spans="2:7" ht="15">
      <c r="B299" s="243"/>
      <c r="C299" s="188"/>
      <c r="D299" s="188"/>
      <c r="E299" s="188"/>
      <c r="F299" s="188"/>
      <c r="G299" s="188"/>
    </row>
    <row r="300" spans="2:7" ht="15">
      <c r="B300" s="243"/>
      <c r="C300" s="188"/>
      <c r="D300" s="188"/>
      <c r="E300" s="188"/>
      <c r="F300" s="188"/>
      <c r="G300" s="188"/>
    </row>
    <row r="301" spans="2:7" ht="15">
      <c r="B301" s="243"/>
      <c r="C301" s="188"/>
      <c r="D301" s="188"/>
      <c r="E301" s="188"/>
      <c r="F301" s="188"/>
      <c r="G301" s="188"/>
    </row>
    <row r="302" spans="2:7" ht="15">
      <c r="B302" s="243"/>
      <c r="C302" s="188"/>
      <c r="D302" s="188"/>
      <c r="E302" s="188"/>
      <c r="F302" s="188"/>
      <c r="G302" s="188"/>
    </row>
    <row r="303" spans="2:7" ht="15">
      <c r="B303" s="243"/>
      <c r="C303" s="188"/>
      <c r="D303" s="188"/>
      <c r="E303" s="188"/>
      <c r="F303" s="188"/>
      <c r="G303" s="188"/>
    </row>
    <row r="304" spans="2:7" ht="15">
      <c r="B304" s="243"/>
      <c r="C304" s="188"/>
      <c r="D304" s="188"/>
      <c r="E304" s="188"/>
      <c r="F304" s="188"/>
      <c r="G304" s="188"/>
    </row>
    <row r="305" spans="2:7" ht="15">
      <c r="B305" s="243"/>
      <c r="C305" s="188"/>
      <c r="D305" s="188"/>
      <c r="E305" s="188"/>
      <c r="F305" s="188"/>
      <c r="G305" s="188"/>
    </row>
    <row r="306" spans="2:7" ht="15">
      <c r="B306" s="243"/>
      <c r="C306" s="188"/>
      <c r="D306" s="188"/>
      <c r="E306" s="188"/>
      <c r="F306" s="188"/>
      <c r="G306" s="188"/>
    </row>
    <row r="307" spans="2:7" ht="15">
      <c r="B307" s="243"/>
      <c r="C307" s="188"/>
      <c r="D307" s="188"/>
      <c r="E307" s="188"/>
      <c r="F307" s="188"/>
      <c r="G307" s="188"/>
    </row>
    <row r="308" spans="2:7" ht="15">
      <c r="B308" s="243"/>
      <c r="C308" s="188"/>
      <c r="D308" s="188"/>
      <c r="E308" s="188"/>
      <c r="F308" s="188"/>
      <c r="G308" s="188"/>
    </row>
    <row r="309" spans="2:7" ht="15">
      <c r="B309" s="243"/>
      <c r="C309" s="188"/>
      <c r="D309" s="188"/>
      <c r="E309" s="188"/>
      <c r="F309" s="188"/>
      <c r="G309" s="188"/>
    </row>
    <row r="310" spans="2:7" ht="15">
      <c r="B310" s="243"/>
      <c r="C310" s="188"/>
      <c r="D310" s="188"/>
      <c r="E310" s="188"/>
      <c r="F310" s="188"/>
      <c r="G310" s="188"/>
    </row>
    <row r="311" spans="2:7" ht="15">
      <c r="B311" s="243"/>
      <c r="C311" s="188"/>
      <c r="D311" s="188"/>
      <c r="E311" s="188"/>
      <c r="F311" s="188"/>
      <c r="G311" s="188"/>
    </row>
    <row r="312" spans="2:7" ht="15">
      <c r="B312" s="243"/>
      <c r="C312" s="188"/>
      <c r="D312" s="188"/>
      <c r="E312" s="188"/>
      <c r="F312" s="188"/>
      <c r="G312" s="188"/>
    </row>
    <row r="313" spans="2:7" ht="15">
      <c r="B313" s="243"/>
      <c r="C313" s="188"/>
      <c r="D313" s="188"/>
      <c r="E313" s="188"/>
      <c r="F313" s="188"/>
      <c r="G313" s="188"/>
    </row>
    <row r="314" spans="2:7" ht="15">
      <c r="B314" s="243"/>
      <c r="C314" s="188"/>
      <c r="D314" s="188"/>
      <c r="E314" s="188"/>
      <c r="F314" s="188"/>
      <c r="G314" s="188"/>
    </row>
    <row r="315" spans="2:7" ht="15">
      <c r="B315" s="243"/>
      <c r="C315" s="188"/>
      <c r="D315" s="188"/>
      <c r="E315" s="188"/>
      <c r="F315" s="188"/>
      <c r="G315" s="188"/>
    </row>
    <row r="316" spans="2:7" ht="15">
      <c r="B316" s="243"/>
      <c r="C316" s="188"/>
      <c r="D316" s="188"/>
      <c r="E316" s="188"/>
      <c r="F316" s="188"/>
      <c r="G316" s="188"/>
    </row>
    <row r="317" spans="2:7" ht="15">
      <c r="B317" s="243"/>
      <c r="C317" s="188"/>
      <c r="D317" s="188"/>
      <c r="E317" s="188"/>
      <c r="F317" s="188"/>
      <c r="G317" s="188"/>
    </row>
    <row r="318" spans="2:7" ht="15">
      <c r="B318" s="243"/>
      <c r="C318" s="188"/>
      <c r="D318" s="188"/>
      <c r="E318" s="188"/>
      <c r="F318" s="188"/>
      <c r="G318" s="188"/>
    </row>
    <row r="319" spans="2:7" ht="15">
      <c r="B319" s="243"/>
      <c r="C319" s="188"/>
      <c r="D319" s="188"/>
      <c r="E319" s="188"/>
      <c r="F319" s="188"/>
      <c r="G319" s="188"/>
    </row>
    <row r="320" spans="2:7" ht="15">
      <c r="B320" s="243"/>
      <c r="C320" s="188"/>
      <c r="D320" s="188"/>
      <c r="E320" s="188"/>
      <c r="F320" s="188"/>
      <c r="G320" s="188"/>
    </row>
    <row r="321" spans="2:7" ht="15">
      <c r="B321" s="243"/>
      <c r="C321" s="188"/>
      <c r="D321" s="188"/>
      <c r="E321" s="188"/>
      <c r="F321" s="188"/>
      <c r="G321" s="188"/>
    </row>
    <row r="322" spans="2:7" ht="15">
      <c r="B322" s="243"/>
      <c r="C322" s="188"/>
      <c r="D322" s="188"/>
      <c r="E322" s="188"/>
      <c r="F322" s="188"/>
      <c r="G322" s="188"/>
    </row>
    <row r="323" spans="2:7" ht="15">
      <c r="B323" s="243"/>
      <c r="C323" s="188"/>
      <c r="D323" s="188"/>
      <c r="E323" s="188"/>
      <c r="F323" s="188"/>
      <c r="G323" s="188"/>
    </row>
    <row r="324" spans="2:7" ht="15">
      <c r="B324" s="243"/>
      <c r="C324" s="188"/>
      <c r="D324" s="188"/>
      <c r="E324" s="188"/>
      <c r="F324" s="188"/>
      <c r="G324" s="188"/>
    </row>
    <row r="325" spans="2:7" ht="15">
      <c r="B325" s="243"/>
      <c r="C325" s="188"/>
      <c r="D325" s="188"/>
      <c r="E325" s="188"/>
      <c r="F325" s="188"/>
      <c r="G325" s="188"/>
    </row>
    <row r="326" spans="2:7" ht="15">
      <c r="B326" s="243"/>
      <c r="C326" s="188"/>
      <c r="D326" s="188"/>
      <c r="E326" s="188"/>
      <c r="F326" s="188"/>
      <c r="G326" s="188"/>
    </row>
    <row r="327" spans="2:7" ht="15">
      <c r="B327" s="243"/>
      <c r="C327" s="188"/>
      <c r="D327" s="188"/>
      <c r="E327" s="188"/>
      <c r="F327" s="188"/>
      <c r="G327" s="188"/>
    </row>
    <row r="328" spans="2:7" ht="15">
      <c r="B328" s="243"/>
      <c r="C328" s="188"/>
      <c r="D328" s="188"/>
      <c r="E328" s="188"/>
      <c r="F328" s="188"/>
      <c r="G328" s="188"/>
    </row>
    <row r="329" spans="2:7" ht="15">
      <c r="B329" s="243"/>
      <c r="C329" s="188"/>
      <c r="D329" s="188"/>
      <c r="E329" s="188"/>
      <c r="F329" s="188"/>
      <c r="G329" s="188"/>
    </row>
    <row r="330" spans="2:7" ht="15">
      <c r="B330" s="243"/>
      <c r="C330" s="188"/>
      <c r="D330" s="188"/>
      <c r="E330" s="188"/>
      <c r="F330" s="188"/>
      <c r="G330" s="188"/>
    </row>
    <row r="331" spans="2:7" ht="15">
      <c r="B331" s="243"/>
      <c r="C331" s="188"/>
      <c r="D331" s="188"/>
      <c r="E331" s="188"/>
      <c r="F331" s="188"/>
      <c r="G331" s="188"/>
    </row>
    <row r="332" spans="2:7" ht="15">
      <c r="B332" s="243"/>
      <c r="C332" s="188"/>
      <c r="D332" s="188"/>
      <c r="E332" s="188"/>
      <c r="F332" s="188"/>
      <c r="G332" s="188"/>
    </row>
    <row r="333" spans="2:7" ht="15">
      <c r="B333" s="243"/>
      <c r="C333" s="188"/>
      <c r="D333" s="188"/>
      <c r="E333" s="188"/>
      <c r="F333" s="188"/>
      <c r="G333" s="188"/>
    </row>
    <row r="334" spans="2:7" ht="15">
      <c r="B334" s="243"/>
      <c r="C334" s="188"/>
      <c r="D334" s="188"/>
      <c r="E334" s="188"/>
      <c r="F334" s="188"/>
      <c r="G334" s="188"/>
    </row>
    <row r="335" spans="2:7" ht="15">
      <c r="B335" s="243"/>
      <c r="C335" s="188"/>
      <c r="D335" s="188"/>
      <c r="E335" s="188"/>
      <c r="F335" s="188"/>
      <c r="G335" s="188"/>
    </row>
    <row r="336" spans="2:7" ht="15">
      <c r="B336" s="243"/>
      <c r="C336" s="188"/>
      <c r="D336" s="188"/>
      <c r="E336" s="188"/>
      <c r="F336" s="188"/>
      <c r="G336" s="188"/>
    </row>
    <row r="337" spans="2:7" ht="15">
      <c r="B337" s="243"/>
      <c r="C337" s="188"/>
      <c r="D337" s="188"/>
      <c r="E337" s="188"/>
      <c r="F337" s="188"/>
      <c r="G337" s="188"/>
    </row>
    <row r="338" spans="2:7" ht="15">
      <c r="B338" s="243"/>
      <c r="C338" s="188"/>
      <c r="D338" s="188"/>
      <c r="E338" s="188"/>
      <c r="F338" s="188"/>
      <c r="G338" s="188"/>
    </row>
    <row r="339" spans="2:7" ht="15">
      <c r="B339" s="243"/>
      <c r="C339" s="188"/>
      <c r="D339" s="188"/>
      <c r="E339" s="188"/>
      <c r="F339" s="188"/>
      <c r="G339" s="188"/>
    </row>
    <row r="340" spans="2:7" ht="15">
      <c r="B340" s="243"/>
      <c r="C340" s="188"/>
      <c r="D340" s="188"/>
      <c r="E340" s="188"/>
      <c r="F340" s="188"/>
      <c r="G340" s="188"/>
    </row>
    <row r="341" spans="2:7" ht="15">
      <c r="B341" s="243"/>
      <c r="C341" s="188"/>
      <c r="D341" s="188"/>
      <c r="E341" s="188"/>
      <c r="F341" s="188"/>
      <c r="G341" s="188"/>
    </row>
    <row r="342" spans="2:7" ht="15">
      <c r="B342" s="243"/>
      <c r="C342" s="188"/>
      <c r="D342" s="188"/>
      <c r="E342" s="188"/>
      <c r="F342" s="188"/>
      <c r="G342" s="188"/>
    </row>
    <row r="343" spans="2:7" ht="15">
      <c r="B343" s="243"/>
      <c r="C343" s="188"/>
      <c r="D343" s="188"/>
      <c r="E343" s="188"/>
      <c r="F343" s="188"/>
      <c r="G343" s="188"/>
    </row>
    <row r="344" spans="2:7" ht="15">
      <c r="B344" s="243"/>
      <c r="C344" s="188"/>
      <c r="D344" s="188"/>
      <c r="E344" s="188"/>
      <c r="F344" s="188"/>
      <c r="G344" s="188"/>
    </row>
    <row r="345" spans="2:7" ht="15">
      <c r="B345" s="243"/>
      <c r="C345" s="188"/>
      <c r="D345" s="188"/>
      <c r="E345" s="188"/>
      <c r="F345" s="188"/>
      <c r="G345" s="188"/>
    </row>
    <row r="346" spans="2:7" ht="15">
      <c r="B346" s="243"/>
      <c r="C346" s="188"/>
      <c r="D346" s="188"/>
      <c r="E346" s="188"/>
      <c r="F346" s="188"/>
      <c r="G346" s="188"/>
    </row>
    <row r="347" spans="2:7" ht="15">
      <c r="B347" s="243"/>
      <c r="C347" s="188"/>
      <c r="D347" s="188"/>
      <c r="E347" s="188"/>
      <c r="F347" s="188"/>
      <c r="G347" s="188"/>
    </row>
    <row r="348" spans="2:7" ht="15">
      <c r="B348" s="243"/>
      <c r="C348" s="188"/>
      <c r="D348" s="188"/>
      <c r="E348" s="188"/>
      <c r="F348" s="188"/>
      <c r="G348" s="188"/>
    </row>
    <row r="349" spans="2:7" ht="15">
      <c r="B349" s="243"/>
      <c r="C349" s="188"/>
      <c r="D349" s="188"/>
      <c r="E349" s="188"/>
      <c r="F349" s="188"/>
      <c r="G349" s="188"/>
    </row>
    <row r="350" spans="2:7" ht="15">
      <c r="B350" s="243"/>
      <c r="C350" s="188"/>
      <c r="D350" s="188"/>
      <c r="E350" s="188"/>
      <c r="F350" s="188"/>
      <c r="G350" s="188"/>
    </row>
    <row r="351" spans="2:7" ht="15">
      <c r="B351" s="243"/>
      <c r="C351" s="188"/>
      <c r="D351" s="188"/>
      <c r="E351" s="188"/>
      <c r="F351" s="188"/>
      <c r="G351" s="188"/>
    </row>
    <row r="352" spans="2:7" ht="15">
      <c r="B352" s="243"/>
      <c r="C352" s="188"/>
      <c r="D352" s="188"/>
      <c r="E352" s="188"/>
      <c r="F352" s="188"/>
      <c r="G352" s="188"/>
    </row>
    <row r="353" spans="2:7" ht="15">
      <c r="B353" s="243"/>
      <c r="C353" s="188"/>
      <c r="D353" s="188"/>
      <c r="E353" s="188"/>
      <c r="F353" s="188"/>
      <c r="G353" s="188"/>
    </row>
    <row r="354" spans="2:7" ht="15">
      <c r="B354" s="243"/>
      <c r="C354" s="188"/>
      <c r="D354" s="188"/>
      <c r="E354" s="188"/>
      <c r="F354" s="188"/>
      <c r="G354" s="188"/>
    </row>
    <row r="355" spans="2:7" ht="15">
      <c r="B355" s="243"/>
      <c r="C355" s="188"/>
      <c r="D355" s="188"/>
      <c r="E355" s="188"/>
      <c r="F355" s="188"/>
      <c r="G355" s="188"/>
    </row>
    <row r="356" spans="2:7" ht="15">
      <c r="B356" s="243"/>
      <c r="C356" s="188"/>
      <c r="D356" s="188"/>
      <c r="E356" s="188"/>
      <c r="F356" s="188"/>
      <c r="G356" s="188"/>
    </row>
    <row r="357" spans="2:7" ht="15">
      <c r="B357" s="243"/>
      <c r="C357" s="188"/>
      <c r="D357" s="188"/>
      <c r="E357" s="188"/>
      <c r="F357" s="188"/>
      <c r="G357" s="188"/>
    </row>
    <row r="358" spans="2:7" ht="15">
      <c r="B358" s="243"/>
      <c r="C358" s="188"/>
      <c r="D358" s="188"/>
      <c r="E358" s="188"/>
      <c r="F358" s="188"/>
      <c r="G358" s="188"/>
    </row>
    <row r="359" spans="2:7" ht="15">
      <c r="B359" s="243"/>
      <c r="C359" s="188"/>
      <c r="D359" s="188"/>
      <c r="E359" s="188"/>
      <c r="F359" s="188"/>
      <c r="G359" s="188"/>
    </row>
    <row r="360" spans="2:7" ht="15">
      <c r="B360" s="243"/>
      <c r="C360" s="188"/>
      <c r="D360" s="188"/>
      <c r="E360" s="188"/>
      <c r="F360" s="188"/>
      <c r="G360" s="188"/>
    </row>
    <row r="361" spans="2:7" ht="15">
      <c r="B361" s="243"/>
      <c r="C361" s="188"/>
      <c r="D361" s="188"/>
      <c r="E361" s="188"/>
      <c r="F361" s="188"/>
      <c r="G361" s="188"/>
    </row>
    <row r="362" spans="2:7" ht="15">
      <c r="B362" s="243"/>
      <c r="C362" s="188"/>
      <c r="D362" s="188"/>
      <c r="E362" s="188"/>
      <c r="F362" s="188"/>
      <c r="G362" s="188"/>
    </row>
    <row r="363" spans="2:7" ht="15">
      <c r="B363" s="243"/>
      <c r="C363" s="188"/>
      <c r="D363" s="188"/>
      <c r="E363" s="188"/>
      <c r="F363" s="188"/>
      <c r="G363" s="188"/>
    </row>
    <row r="364" spans="2:7" ht="15">
      <c r="B364" s="243"/>
      <c r="C364" s="188"/>
      <c r="D364" s="188"/>
      <c r="E364" s="188"/>
      <c r="F364" s="188"/>
      <c r="G364" s="188"/>
    </row>
    <row r="365" spans="2:7" ht="15">
      <c r="B365" s="243"/>
      <c r="C365" s="188"/>
      <c r="D365" s="188"/>
      <c r="E365" s="188"/>
      <c r="F365" s="188"/>
      <c r="G365" s="188"/>
    </row>
    <row r="366" spans="2:7" ht="15">
      <c r="B366" s="243"/>
      <c r="C366" s="188"/>
      <c r="D366" s="188"/>
      <c r="E366" s="188"/>
      <c r="F366" s="188"/>
      <c r="G366" s="188"/>
    </row>
    <row r="367" spans="2:7" ht="15">
      <c r="B367" s="243"/>
      <c r="C367" s="188"/>
      <c r="D367" s="188"/>
      <c r="E367" s="188"/>
      <c r="F367" s="188"/>
      <c r="G367" s="188"/>
    </row>
    <row r="368" spans="2:7" ht="15">
      <c r="B368" s="243"/>
      <c r="C368" s="188"/>
      <c r="D368" s="188"/>
      <c r="E368" s="188"/>
      <c r="F368" s="188"/>
      <c r="G368" s="188"/>
    </row>
    <row r="369" spans="2:7" ht="15">
      <c r="B369" s="243"/>
      <c r="C369" s="188"/>
      <c r="D369" s="188"/>
      <c r="E369" s="188"/>
      <c r="F369" s="188"/>
      <c r="G369" s="188"/>
    </row>
    <row r="370" spans="2:7" ht="15">
      <c r="B370" s="243"/>
      <c r="C370" s="188"/>
      <c r="D370" s="188"/>
      <c r="E370" s="188"/>
      <c r="F370" s="188"/>
      <c r="G370" s="188"/>
    </row>
    <row r="371" spans="2:7" ht="15">
      <c r="B371" s="243"/>
      <c r="C371" s="188"/>
      <c r="D371" s="188"/>
      <c r="E371" s="188"/>
      <c r="F371" s="188"/>
      <c r="G371" s="188"/>
    </row>
    <row r="372" spans="2:7" ht="15">
      <c r="B372" s="243"/>
      <c r="C372" s="188"/>
      <c r="D372" s="188"/>
      <c r="E372" s="188"/>
      <c r="F372" s="188"/>
      <c r="G372" s="188"/>
    </row>
    <row r="373" spans="2:7" ht="15">
      <c r="B373" s="243"/>
      <c r="C373" s="188"/>
      <c r="D373" s="188"/>
      <c r="E373" s="188"/>
      <c r="F373" s="188"/>
      <c r="G373" s="188"/>
    </row>
    <row r="374" spans="2:7" ht="15">
      <c r="B374" s="243"/>
      <c r="C374" s="188"/>
      <c r="D374" s="188"/>
      <c r="E374" s="188"/>
      <c r="F374" s="188"/>
      <c r="G374" s="188"/>
    </row>
    <row r="375" spans="2:7" ht="15">
      <c r="B375" s="243"/>
      <c r="C375" s="188"/>
      <c r="D375" s="188"/>
      <c r="E375" s="188"/>
      <c r="F375" s="188"/>
      <c r="G375" s="188"/>
    </row>
    <row r="376" spans="2:7" ht="15">
      <c r="B376" s="243"/>
      <c r="C376" s="188"/>
      <c r="D376" s="188"/>
      <c r="E376" s="188"/>
      <c r="F376" s="188"/>
      <c r="G376" s="188"/>
    </row>
    <row r="377" spans="2:7" ht="15">
      <c r="B377" s="243"/>
      <c r="C377" s="188"/>
      <c r="D377" s="188"/>
      <c r="E377" s="188"/>
      <c r="F377" s="188"/>
      <c r="G377" s="188"/>
    </row>
    <row r="378" spans="2:7" ht="15">
      <c r="B378" s="243"/>
      <c r="C378" s="188"/>
      <c r="D378" s="188"/>
      <c r="E378" s="188"/>
      <c r="F378" s="188"/>
      <c r="G378" s="188"/>
    </row>
    <row r="379" spans="2:7" ht="15">
      <c r="B379" s="243"/>
      <c r="C379" s="188"/>
      <c r="D379" s="188"/>
      <c r="E379" s="188"/>
      <c r="F379" s="188"/>
      <c r="G379" s="188"/>
    </row>
    <row r="380" spans="2:7" ht="15">
      <c r="B380" s="243"/>
      <c r="C380" s="188"/>
      <c r="D380" s="188"/>
      <c r="E380" s="188"/>
      <c r="F380" s="188"/>
      <c r="G380" s="188"/>
    </row>
    <row r="381" spans="2:7" ht="15">
      <c r="B381" s="243"/>
      <c r="C381" s="188"/>
      <c r="D381" s="188"/>
      <c r="E381" s="188"/>
      <c r="F381" s="188"/>
      <c r="G381" s="188"/>
    </row>
    <row r="382" spans="2:7" ht="15">
      <c r="B382" s="243"/>
      <c r="C382" s="188"/>
      <c r="D382" s="188"/>
      <c r="E382" s="188"/>
      <c r="F382" s="188"/>
      <c r="G382" s="188"/>
    </row>
    <row r="383" spans="2:7" ht="15">
      <c r="B383" s="243"/>
      <c r="C383" s="188"/>
      <c r="D383" s="188"/>
      <c r="E383" s="188"/>
      <c r="F383" s="188"/>
      <c r="G383" s="188"/>
    </row>
    <row r="384" spans="2:7" ht="15">
      <c r="B384" s="243"/>
      <c r="C384" s="188"/>
      <c r="D384" s="188"/>
      <c r="E384" s="188"/>
      <c r="F384" s="188"/>
      <c r="G384" s="188"/>
    </row>
    <row r="385" spans="2:7" ht="15">
      <c r="B385" s="243"/>
      <c r="C385" s="188"/>
      <c r="D385" s="188"/>
      <c r="E385" s="188"/>
      <c r="F385" s="188"/>
      <c r="G385" s="188"/>
    </row>
    <row r="386" spans="2:7" ht="15">
      <c r="B386" s="243"/>
      <c r="C386" s="188"/>
      <c r="D386" s="188"/>
      <c r="E386" s="188"/>
      <c r="F386" s="188"/>
      <c r="G386" s="188"/>
    </row>
    <row r="387" spans="2:7" ht="15">
      <c r="B387" s="243"/>
      <c r="C387" s="188"/>
      <c r="D387" s="188"/>
      <c r="E387" s="188"/>
      <c r="F387" s="188"/>
      <c r="G387" s="188"/>
    </row>
    <row r="388" spans="2:7" ht="15">
      <c r="B388" s="243"/>
      <c r="C388" s="188"/>
      <c r="D388" s="188"/>
      <c r="E388" s="188"/>
      <c r="F388" s="188"/>
      <c r="G388" s="188"/>
    </row>
    <row r="389" spans="2:7" ht="15">
      <c r="B389" s="243"/>
      <c r="C389" s="188"/>
      <c r="D389" s="188"/>
      <c r="E389" s="188"/>
      <c r="F389" s="188"/>
      <c r="G389" s="188"/>
    </row>
    <row r="390" spans="2:7" ht="15">
      <c r="B390" s="243"/>
      <c r="C390" s="188"/>
      <c r="D390" s="188"/>
      <c r="E390" s="188"/>
      <c r="F390" s="188"/>
      <c r="G390" s="188"/>
    </row>
    <row r="391" spans="2:7" ht="15">
      <c r="B391" s="243"/>
      <c r="C391" s="188"/>
      <c r="D391" s="188"/>
      <c r="E391" s="188"/>
      <c r="F391" s="188"/>
      <c r="G391" s="188"/>
    </row>
    <row r="392" spans="2:7" ht="15">
      <c r="B392" s="243"/>
      <c r="C392" s="188"/>
      <c r="D392" s="188"/>
      <c r="E392" s="188"/>
      <c r="F392" s="188"/>
      <c r="G392" s="188"/>
    </row>
    <row r="393" spans="2:7" ht="15">
      <c r="B393" s="243"/>
      <c r="C393" s="188"/>
      <c r="D393" s="188"/>
      <c r="E393" s="188"/>
      <c r="F393" s="188"/>
      <c r="G393" s="188"/>
    </row>
    <row r="394" spans="2:7" ht="15">
      <c r="B394" s="243"/>
      <c r="C394" s="188"/>
      <c r="D394" s="188"/>
      <c r="E394" s="188"/>
      <c r="F394" s="188"/>
      <c r="G394" s="188"/>
    </row>
    <row r="395" spans="2:7" ht="15">
      <c r="B395" s="243"/>
      <c r="C395" s="188"/>
      <c r="D395" s="188"/>
      <c r="E395" s="188"/>
      <c r="F395" s="188"/>
      <c r="G395" s="188"/>
    </row>
    <row r="396" spans="2:7" ht="15">
      <c r="B396" s="243"/>
      <c r="C396" s="188"/>
      <c r="D396" s="188"/>
      <c r="E396" s="188"/>
      <c r="F396" s="188"/>
      <c r="G396" s="188"/>
    </row>
    <row r="397" spans="2:7" ht="15">
      <c r="B397" s="243"/>
      <c r="C397" s="188"/>
      <c r="D397" s="188"/>
      <c r="E397" s="188"/>
      <c r="F397" s="188"/>
      <c r="G397" s="188"/>
    </row>
    <row r="398" spans="2:7" ht="15">
      <c r="B398" s="243"/>
      <c r="C398" s="188"/>
      <c r="D398" s="188"/>
      <c r="E398" s="188"/>
      <c r="F398" s="188"/>
      <c r="G398" s="188"/>
    </row>
    <row r="399" spans="2:7" ht="15">
      <c r="B399" s="243"/>
      <c r="C399" s="188"/>
      <c r="D399" s="188"/>
      <c r="E399" s="188"/>
      <c r="F399" s="188"/>
      <c r="G399" s="188"/>
    </row>
    <row r="400" spans="2:7" ht="15">
      <c r="B400" s="243"/>
      <c r="C400" s="188"/>
      <c r="D400" s="188"/>
      <c r="E400" s="188"/>
      <c r="F400" s="188"/>
      <c r="G400" s="188"/>
    </row>
    <row r="401" spans="2:7" ht="15">
      <c r="B401" s="243"/>
      <c r="C401" s="188"/>
      <c r="D401" s="188"/>
      <c r="E401" s="188"/>
      <c r="F401" s="188"/>
      <c r="G401" s="188"/>
    </row>
    <row r="402" spans="2:7" ht="15">
      <c r="B402" s="243"/>
      <c r="C402" s="188"/>
      <c r="D402" s="188"/>
      <c r="E402" s="188"/>
      <c r="F402" s="188"/>
      <c r="G402" s="188"/>
    </row>
    <row r="403" spans="2:7" ht="15">
      <c r="B403" s="243"/>
      <c r="C403" s="188"/>
      <c r="D403" s="188"/>
      <c r="E403" s="188"/>
      <c r="F403" s="188"/>
      <c r="G403" s="188"/>
    </row>
    <row r="404" spans="2:7" ht="15">
      <c r="B404" s="243"/>
      <c r="C404" s="188"/>
      <c r="D404" s="188"/>
      <c r="E404" s="188"/>
      <c r="F404" s="188"/>
      <c r="G404" s="188"/>
    </row>
    <row r="405" spans="2:7" ht="15">
      <c r="B405" s="243"/>
      <c r="C405" s="188"/>
      <c r="D405" s="188"/>
      <c r="E405" s="188"/>
      <c r="F405" s="188"/>
      <c r="G405" s="188"/>
    </row>
    <row r="406" spans="2:7" ht="15">
      <c r="B406" s="243"/>
      <c r="C406" s="188"/>
      <c r="D406" s="188"/>
      <c r="E406" s="188"/>
      <c r="F406" s="188"/>
      <c r="G406" s="188"/>
    </row>
    <row r="407" spans="2:7" ht="15">
      <c r="B407" s="243"/>
      <c r="C407" s="188"/>
      <c r="D407" s="188"/>
      <c r="E407" s="188"/>
      <c r="F407" s="188"/>
      <c r="G407" s="188"/>
    </row>
    <row r="408" spans="2:7" ht="15">
      <c r="B408" s="243"/>
      <c r="C408" s="188"/>
      <c r="D408" s="188"/>
      <c r="E408" s="188"/>
      <c r="F408" s="188"/>
      <c r="G408" s="188"/>
    </row>
    <row r="409" spans="2:7" ht="15">
      <c r="B409" s="243"/>
      <c r="C409" s="188"/>
      <c r="D409" s="188"/>
      <c r="E409" s="188"/>
      <c r="F409" s="188"/>
      <c r="G409" s="188"/>
    </row>
    <row r="410" spans="2:7" ht="15">
      <c r="B410" s="243"/>
      <c r="C410" s="188"/>
      <c r="D410" s="188"/>
      <c r="E410" s="188"/>
      <c r="F410" s="188"/>
      <c r="G410" s="188"/>
    </row>
    <row r="411" spans="2:7" ht="15">
      <c r="B411" s="243"/>
      <c r="C411" s="188"/>
      <c r="D411" s="188"/>
      <c r="E411" s="188"/>
      <c r="F411" s="188"/>
      <c r="G411" s="188"/>
    </row>
    <row r="412" spans="2:7" ht="15">
      <c r="B412" s="243"/>
      <c r="C412" s="188"/>
      <c r="D412" s="188"/>
      <c r="E412" s="188"/>
      <c r="F412" s="188"/>
      <c r="G412" s="188"/>
    </row>
    <row r="413" spans="2:7" ht="15">
      <c r="B413" s="243"/>
      <c r="C413" s="188"/>
      <c r="D413" s="188"/>
      <c r="E413" s="188"/>
      <c r="F413" s="188"/>
      <c r="G413" s="188"/>
    </row>
    <row r="414" spans="2:7" ht="15">
      <c r="B414" s="243"/>
      <c r="C414" s="188"/>
      <c r="D414" s="188"/>
      <c r="E414" s="188"/>
      <c r="F414" s="188"/>
      <c r="G414" s="188"/>
    </row>
    <row r="415" spans="2:7" ht="15">
      <c r="B415" s="243"/>
      <c r="C415" s="188"/>
      <c r="D415" s="188"/>
      <c r="E415" s="188"/>
      <c r="F415" s="188"/>
      <c r="G415" s="188"/>
    </row>
    <row r="416" spans="2:7" ht="15">
      <c r="B416" s="243"/>
      <c r="C416" s="188"/>
      <c r="D416" s="188"/>
      <c r="E416" s="188"/>
      <c r="F416" s="188"/>
      <c r="G416" s="188"/>
    </row>
    <row r="417" spans="2:7" ht="15">
      <c r="B417" s="243"/>
      <c r="C417" s="188"/>
      <c r="D417" s="188"/>
      <c r="E417" s="188"/>
      <c r="F417" s="188"/>
      <c r="G417" s="188"/>
    </row>
    <row r="418" spans="2:7" ht="15">
      <c r="B418" s="243"/>
      <c r="C418" s="188"/>
      <c r="D418" s="188"/>
      <c r="E418" s="188"/>
      <c r="F418" s="188"/>
      <c r="G418" s="188"/>
    </row>
    <row r="419" spans="2:7" ht="15">
      <c r="B419" s="243"/>
      <c r="C419" s="188"/>
      <c r="D419" s="188"/>
      <c r="E419" s="188"/>
      <c r="F419" s="188"/>
      <c r="G419" s="188"/>
    </row>
    <row r="420" spans="2:7" ht="15">
      <c r="B420" s="243"/>
      <c r="C420" s="188"/>
      <c r="D420" s="188"/>
      <c r="E420" s="188"/>
      <c r="F420" s="188"/>
      <c r="G420" s="188"/>
    </row>
    <row r="421" spans="2:7" ht="15">
      <c r="B421" s="243"/>
      <c r="C421" s="188"/>
      <c r="D421" s="188"/>
      <c r="E421" s="188"/>
      <c r="F421" s="188"/>
      <c r="G421" s="188"/>
    </row>
    <row r="422" spans="2:7" ht="15">
      <c r="B422" s="243"/>
      <c r="C422" s="188"/>
      <c r="D422" s="188"/>
      <c r="E422" s="188"/>
      <c r="F422" s="188"/>
      <c r="G422" s="188"/>
    </row>
    <row r="423" spans="2:7" ht="15">
      <c r="B423" s="243"/>
      <c r="C423" s="188"/>
      <c r="D423" s="188"/>
      <c r="E423" s="188"/>
      <c r="F423" s="188"/>
      <c r="G423" s="188"/>
    </row>
    <row r="424" spans="2:7" ht="15">
      <c r="B424" s="243"/>
      <c r="C424" s="188"/>
      <c r="D424" s="188"/>
      <c r="E424" s="188"/>
      <c r="F424" s="188"/>
      <c r="G424" s="188"/>
    </row>
    <row r="425" spans="2:7" ht="15">
      <c r="B425" s="243"/>
      <c r="C425" s="188"/>
      <c r="D425" s="188"/>
      <c r="E425" s="188"/>
      <c r="F425" s="188"/>
      <c r="G425" s="188"/>
    </row>
    <row r="426" spans="2:7" ht="15">
      <c r="B426" s="243"/>
      <c r="C426" s="188"/>
      <c r="D426" s="188"/>
      <c r="E426" s="188"/>
      <c r="F426" s="188"/>
      <c r="G426" s="188"/>
    </row>
    <row r="427" spans="2:7" ht="15">
      <c r="B427" s="243"/>
      <c r="C427" s="188"/>
      <c r="D427" s="188"/>
      <c r="E427" s="188"/>
      <c r="F427" s="188"/>
      <c r="G427" s="188"/>
    </row>
    <row r="428" spans="2:7" ht="15">
      <c r="B428" s="243"/>
      <c r="C428" s="188"/>
      <c r="D428" s="188"/>
      <c r="E428" s="188"/>
      <c r="F428" s="188"/>
      <c r="G428" s="188"/>
    </row>
    <row r="429" spans="2:7" ht="15">
      <c r="B429" s="243"/>
      <c r="C429" s="188"/>
      <c r="D429" s="188"/>
      <c r="E429" s="188"/>
      <c r="F429" s="188"/>
      <c r="G429" s="188"/>
    </row>
    <row r="430" spans="2:7" ht="15">
      <c r="B430" s="243"/>
      <c r="C430" s="188"/>
      <c r="D430" s="188"/>
      <c r="E430" s="188"/>
      <c r="F430" s="188"/>
      <c r="G430" s="188"/>
    </row>
    <row r="431" spans="2:7" ht="15">
      <c r="B431" s="243"/>
      <c r="C431" s="188"/>
      <c r="D431" s="188"/>
      <c r="E431" s="188"/>
      <c r="F431" s="188"/>
      <c r="G431" s="188"/>
    </row>
    <row r="432" spans="2:7" ht="15">
      <c r="B432" s="243"/>
      <c r="C432" s="188"/>
      <c r="D432" s="188"/>
      <c r="E432" s="188"/>
      <c r="F432" s="188"/>
      <c r="G432" s="188"/>
    </row>
    <row r="433" spans="2:7" ht="15">
      <c r="B433" s="243"/>
      <c r="C433" s="188"/>
      <c r="D433" s="188"/>
      <c r="E433" s="188"/>
      <c r="F433" s="188"/>
      <c r="G433" s="188"/>
    </row>
    <row r="434" spans="2:7" ht="15">
      <c r="B434" s="243"/>
      <c r="C434" s="188"/>
      <c r="D434" s="188"/>
      <c r="E434" s="188"/>
      <c r="F434" s="188"/>
      <c r="G434" s="188"/>
    </row>
    <row r="435" spans="2:7" ht="15">
      <c r="B435" s="243"/>
      <c r="C435" s="188"/>
      <c r="D435" s="188"/>
      <c r="E435" s="188"/>
      <c r="F435" s="188"/>
      <c r="G435" s="188"/>
    </row>
    <row r="436" spans="2:7" ht="15">
      <c r="B436" s="243"/>
      <c r="C436" s="188"/>
      <c r="D436" s="188"/>
      <c r="E436" s="188"/>
      <c r="F436" s="188"/>
      <c r="G436" s="188"/>
    </row>
    <row r="437" spans="2:7" ht="15">
      <c r="B437" s="243"/>
      <c r="C437" s="188"/>
      <c r="D437" s="188"/>
      <c r="E437" s="188"/>
      <c r="F437" s="188"/>
      <c r="G437" s="188"/>
    </row>
    <row r="438" spans="2:7" ht="15">
      <c r="B438" s="243"/>
      <c r="C438" s="188"/>
      <c r="D438" s="188"/>
      <c r="E438" s="188"/>
      <c r="F438" s="188"/>
      <c r="G438" s="188"/>
    </row>
    <row r="439" spans="2:7" ht="15">
      <c r="B439" s="243"/>
      <c r="C439" s="188"/>
      <c r="D439" s="188"/>
      <c r="E439" s="188"/>
      <c r="F439" s="188"/>
      <c r="G439" s="188"/>
    </row>
    <row r="440" spans="2:7" ht="15">
      <c r="B440" s="243"/>
      <c r="C440" s="188"/>
      <c r="D440" s="188"/>
      <c r="E440" s="188"/>
      <c r="F440" s="188"/>
      <c r="G440" s="188"/>
    </row>
    <row r="441" spans="2:7" ht="15">
      <c r="B441" s="243"/>
      <c r="C441" s="188"/>
      <c r="D441" s="188"/>
      <c r="E441" s="188"/>
      <c r="F441" s="188"/>
      <c r="G441" s="188"/>
    </row>
    <row r="442" spans="2:7" ht="15">
      <c r="B442" s="243"/>
      <c r="C442" s="188"/>
      <c r="D442" s="188"/>
      <c r="E442" s="188"/>
      <c r="F442" s="188"/>
      <c r="G442" s="188"/>
    </row>
    <row r="443" spans="2:7" ht="15">
      <c r="B443" s="243"/>
      <c r="C443" s="188"/>
      <c r="D443" s="188"/>
      <c r="E443" s="188"/>
      <c r="F443" s="188"/>
      <c r="G443" s="188"/>
    </row>
    <row r="444" spans="2:7" ht="15">
      <c r="B444" s="243"/>
      <c r="C444" s="188"/>
      <c r="D444" s="188"/>
      <c r="E444" s="188"/>
      <c r="F444" s="188"/>
      <c r="G444" s="188"/>
    </row>
    <row r="445" spans="2:7" ht="15">
      <c r="B445" s="243"/>
      <c r="C445" s="188"/>
      <c r="D445" s="188"/>
      <c r="E445" s="188"/>
      <c r="F445" s="188"/>
      <c r="G445" s="188"/>
    </row>
    <row r="446" spans="2:7" ht="15">
      <c r="B446" s="243"/>
      <c r="C446" s="188"/>
      <c r="D446" s="188"/>
      <c r="E446" s="188"/>
      <c r="F446" s="188"/>
      <c r="G446" s="188"/>
    </row>
    <row r="447" spans="2:7" ht="15">
      <c r="B447" s="243"/>
      <c r="C447" s="188"/>
      <c r="D447" s="188"/>
      <c r="E447" s="188"/>
      <c r="F447" s="188"/>
      <c r="G447" s="188"/>
    </row>
    <row r="448" spans="2:7" ht="15">
      <c r="B448" s="243"/>
      <c r="C448" s="188"/>
      <c r="D448" s="188"/>
      <c r="E448" s="188"/>
      <c r="F448" s="188"/>
      <c r="G448" s="188"/>
    </row>
    <row r="449" spans="2:7" ht="15">
      <c r="B449" s="243"/>
      <c r="C449" s="188"/>
      <c r="D449" s="188"/>
      <c r="E449" s="188"/>
      <c r="F449" s="188"/>
      <c r="G449" s="188"/>
    </row>
    <row r="450" spans="2:7" ht="15">
      <c r="B450" s="243"/>
      <c r="C450" s="188"/>
      <c r="D450" s="188"/>
      <c r="E450" s="188"/>
      <c r="F450" s="188"/>
      <c r="G450" s="188"/>
    </row>
    <row r="451" spans="2:7" ht="15">
      <c r="B451" s="243"/>
      <c r="C451" s="188"/>
      <c r="D451" s="188"/>
      <c r="E451" s="188"/>
      <c r="F451" s="188"/>
      <c r="G451" s="188"/>
    </row>
    <row r="452" spans="2:7" ht="15">
      <c r="B452" s="243"/>
      <c r="C452" s="188"/>
      <c r="D452" s="188"/>
      <c r="E452" s="188"/>
      <c r="F452" s="188"/>
      <c r="G452" s="188"/>
    </row>
    <row r="453" spans="2:7" ht="15">
      <c r="B453" s="243"/>
      <c r="C453" s="188"/>
      <c r="D453" s="188"/>
      <c r="E453" s="188"/>
      <c r="F453" s="188"/>
      <c r="G453" s="188"/>
    </row>
    <row r="454" spans="2:7" ht="15">
      <c r="B454" s="243"/>
      <c r="C454" s="188"/>
      <c r="D454" s="188"/>
      <c r="E454" s="188"/>
      <c r="F454" s="188"/>
      <c r="G454" s="188"/>
    </row>
    <row r="455" spans="2:7" ht="15">
      <c r="B455" s="243"/>
      <c r="C455" s="188"/>
      <c r="D455" s="188"/>
      <c r="E455" s="188"/>
      <c r="F455" s="188"/>
      <c r="G455" s="188"/>
    </row>
    <row r="456" spans="2:7" ht="15">
      <c r="B456" s="243"/>
      <c r="C456" s="188"/>
      <c r="D456" s="188"/>
      <c r="E456" s="188"/>
      <c r="F456" s="188"/>
      <c r="G456" s="188"/>
    </row>
    <row r="457" spans="2:7" ht="15">
      <c r="B457" s="243"/>
      <c r="C457" s="188"/>
      <c r="D457" s="188"/>
      <c r="E457" s="188"/>
      <c r="F457" s="188"/>
      <c r="G457" s="188"/>
    </row>
    <row r="458" spans="2:7" ht="15">
      <c r="B458" s="243"/>
      <c r="C458" s="188"/>
      <c r="D458" s="188"/>
      <c r="E458" s="188"/>
      <c r="F458" s="188"/>
      <c r="G458" s="188"/>
    </row>
    <row r="459" spans="2:7" ht="15">
      <c r="B459" s="243"/>
      <c r="C459" s="188"/>
      <c r="D459" s="188"/>
      <c r="E459" s="188"/>
      <c r="F459" s="188"/>
      <c r="G459" s="188"/>
    </row>
    <row r="460" spans="2:7" ht="15">
      <c r="B460" s="243"/>
      <c r="C460" s="188"/>
      <c r="D460" s="188"/>
      <c r="E460" s="188"/>
      <c r="F460" s="188"/>
      <c r="G460" s="188"/>
    </row>
    <row r="461" spans="2:7" ht="15">
      <c r="B461" s="243"/>
      <c r="C461" s="188"/>
      <c r="D461" s="188"/>
      <c r="E461" s="188"/>
      <c r="F461" s="188"/>
      <c r="G461" s="188"/>
    </row>
    <row r="462" spans="2:7" ht="15">
      <c r="B462" s="243"/>
      <c r="C462" s="188"/>
      <c r="D462" s="188"/>
      <c r="E462" s="188"/>
      <c r="F462" s="188"/>
      <c r="G462" s="188"/>
    </row>
    <row r="463" spans="2:7" ht="15">
      <c r="B463" s="243"/>
      <c r="C463" s="188"/>
      <c r="D463" s="188"/>
      <c r="E463" s="188"/>
      <c r="F463" s="188"/>
      <c r="G463" s="188"/>
    </row>
    <row r="464" spans="2:7" ht="15">
      <c r="B464" s="243"/>
      <c r="C464" s="188"/>
      <c r="D464" s="188"/>
      <c r="E464" s="188"/>
      <c r="F464" s="188"/>
      <c r="G464" s="188"/>
    </row>
    <row r="465" spans="2:7" ht="15">
      <c r="B465" s="243"/>
      <c r="C465" s="188"/>
      <c r="D465" s="188"/>
      <c r="E465" s="188"/>
      <c r="F465" s="188"/>
      <c r="G465" s="188"/>
    </row>
    <row r="466" spans="2:7" ht="15">
      <c r="B466" s="243"/>
      <c r="C466" s="188"/>
      <c r="D466" s="188"/>
      <c r="E466" s="188"/>
      <c r="F466" s="188"/>
      <c r="G466" s="188"/>
    </row>
    <row r="467" spans="2:7" ht="15">
      <c r="B467" s="243"/>
      <c r="C467" s="188"/>
      <c r="D467" s="188"/>
      <c r="E467" s="188"/>
      <c r="F467" s="188"/>
      <c r="G467" s="188"/>
    </row>
    <row r="468" spans="2:7" ht="15">
      <c r="B468" s="243"/>
      <c r="C468" s="188"/>
      <c r="D468" s="188"/>
      <c r="E468" s="188"/>
      <c r="F468" s="188"/>
      <c r="G468" s="188"/>
    </row>
    <row r="469" spans="2:7" ht="15">
      <c r="B469" s="243"/>
      <c r="C469" s="188"/>
      <c r="D469" s="188"/>
      <c r="E469" s="188"/>
      <c r="F469" s="188"/>
      <c r="G469" s="188"/>
    </row>
    <row r="470" spans="2:7" ht="15">
      <c r="B470" s="243"/>
      <c r="C470" s="188"/>
      <c r="D470" s="188"/>
      <c r="E470" s="188"/>
      <c r="F470" s="188"/>
      <c r="G470" s="188"/>
    </row>
    <row r="471" spans="2:7" ht="15">
      <c r="B471" s="243"/>
      <c r="C471" s="188"/>
      <c r="D471" s="188"/>
      <c r="E471" s="188"/>
      <c r="F471" s="188"/>
      <c r="G471" s="188"/>
    </row>
    <row r="472" spans="2:7" ht="15">
      <c r="B472" s="243"/>
      <c r="C472" s="188"/>
      <c r="D472" s="188"/>
      <c r="E472" s="188"/>
      <c r="F472" s="188"/>
      <c r="G472" s="188"/>
    </row>
    <row r="473" spans="2:7" ht="15">
      <c r="B473" s="243"/>
      <c r="C473" s="188"/>
      <c r="D473" s="188"/>
      <c r="E473" s="188"/>
      <c r="F473" s="188"/>
      <c r="G473" s="188"/>
    </row>
    <row r="474" spans="2:7" ht="15">
      <c r="B474" s="243"/>
      <c r="C474" s="188"/>
      <c r="D474" s="188"/>
      <c r="E474" s="188"/>
      <c r="F474" s="188"/>
      <c r="G474" s="188"/>
    </row>
    <row r="475" spans="2:7" ht="15">
      <c r="B475" s="243"/>
      <c r="C475" s="188"/>
      <c r="D475" s="188"/>
      <c r="E475" s="188"/>
      <c r="F475" s="188"/>
      <c r="G475" s="188"/>
    </row>
    <row r="476" spans="2:7" ht="15">
      <c r="B476" s="243"/>
      <c r="C476" s="188"/>
      <c r="D476" s="188"/>
      <c r="E476" s="188"/>
      <c r="F476" s="188"/>
      <c r="G476" s="188"/>
    </row>
    <row r="477" spans="2:7" ht="15">
      <c r="B477" s="243"/>
      <c r="C477" s="188"/>
      <c r="D477" s="188"/>
      <c r="E477" s="188"/>
      <c r="F477" s="188"/>
      <c r="G477" s="188"/>
    </row>
    <row r="478" spans="2:7" ht="15">
      <c r="B478" s="243"/>
      <c r="C478" s="188"/>
      <c r="D478" s="188"/>
      <c r="E478" s="188"/>
      <c r="F478" s="188"/>
      <c r="G478" s="188"/>
    </row>
    <row r="479" spans="2:7" ht="15">
      <c r="B479" s="243"/>
      <c r="C479" s="188"/>
      <c r="D479" s="188"/>
      <c r="E479" s="188"/>
      <c r="F479" s="188"/>
      <c r="G479" s="188"/>
    </row>
    <row r="480" spans="2:7" ht="15">
      <c r="B480" s="243"/>
      <c r="C480" s="188"/>
      <c r="D480" s="188"/>
      <c r="E480" s="188"/>
      <c r="F480" s="188"/>
      <c r="G480" s="188"/>
    </row>
    <row r="481" spans="2:7" ht="15">
      <c r="B481" s="243"/>
      <c r="C481" s="188"/>
      <c r="D481" s="188"/>
      <c r="E481" s="188"/>
      <c r="F481" s="188"/>
      <c r="G481" s="188"/>
    </row>
    <row r="482" spans="2:7" ht="15">
      <c r="B482" s="243"/>
      <c r="C482" s="188"/>
      <c r="D482" s="188"/>
      <c r="E482" s="188"/>
      <c r="F482" s="188"/>
      <c r="G482" s="188"/>
    </row>
    <row r="483" spans="2:7" ht="15">
      <c r="B483" s="243"/>
      <c r="C483" s="188"/>
      <c r="D483" s="188"/>
      <c r="E483" s="188"/>
      <c r="F483" s="188"/>
      <c r="G483" s="188"/>
    </row>
    <row r="484" spans="2:7" ht="15">
      <c r="B484" s="243"/>
      <c r="C484" s="188"/>
      <c r="D484" s="188"/>
      <c r="E484" s="188"/>
      <c r="F484" s="188"/>
      <c r="G484" s="188"/>
    </row>
    <row r="485" spans="2:7" ht="15">
      <c r="B485" s="243"/>
      <c r="C485" s="188"/>
      <c r="D485" s="188"/>
      <c r="E485" s="188"/>
      <c r="F485" s="188"/>
      <c r="G485" s="188"/>
    </row>
    <row r="486" spans="2:7" ht="15">
      <c r="B486" s="243"/>
      <c r="C486" s="188"/>
      <c r="D486" s="188"/>
      <c r="E486" s="188"/>
      <c r="F486" s="188"/>
      <c r="G486" s="188"/>
    </row>
    <row r="487" spans="2:7" ht="15">
      <c r="B487" s="243"/>
      <c r="C487" s="188"/>
      <c r="D487" s="188"/>
      <c r="E487" s="188"/>
      <c r="F487" s="188"/>
      <c r="G487" s="188"/>
    </row>
    <row r="488" spans="2:7" ht="15">
      <c r="B488" s="243"/>
      <c r="C488" s="188"/>
      <c r="D488" s="188"/>
      <c r="E488" s="188"/>
      <c r="F488" s="188"/>
      <c r="G488" s="188"/>
    </row>
    <row r="489" spans="2:7" ht="15">
      <c r="B489" s="243"/>
      <c r="C489" s="188"/>
      <c r="D489" s="188"/>
      <c r="E489" s="188"/>
      <c r="F489" s="188"/>
      <c r="G489" s="188"/>
    </row>
    <row r="490" spans="2:7" ht="15">
      <c r="B490" s="243"/>
      <c r="C490" s="188"/>
      <c r="D490" s="188"/>
      <c r="E490" s="188"/>
      <c r="F490" s="188"/>
      <c r="G490" s="188"/>
    </row>
    <row r="491" spans="2:7" ht="15">
      <c r="B491" s="243"/>
      <c r="C491" s="188"/>
      <c r="D491" s="188"/>
      <c r="E491" s="188"/>
      <c r="F491" s="188"/>
      <c r="G491" s="188"/>
    </row>
    <row r="492" spans="2:7" ht="15">
      <c r="B492" s="243"/>
      <c r="C492" s="188"/>
      <c r="D492" s="188"/>
      <c r="E492" s="188"/>
      <c r="F492" s="188"/>
      <c r="G492" s="188"/>
    </row>
    <row r="493" spans="2:7" ht="15">
      <c r="B493" s="243"/>
      <c r="C493" s="188"/>
      <c r="D493" s="188"/>
      <c r="E493" s="188"/>
      <c r="F493" s="188"/>
      <c r="G493" s="188"/>
    </row>
    <row r="494" spans="2:7" ht="15">
      <c r="B494" s="243"/>
      <c r="C494" s="188"/>
      <c r="D494" s="188"/>
      <c r="E494" s="188"/>
      <c r="F494" s="188"/>
      <c r="G494" s="188"/>
    </row>
    <row r="495" spans="2:7" ht="15">
      <c r="B495" s="243"/>
      <c r="C495" s="188"/>
      <c r="D495" s="188"/>
      <c r="E495" s="188"/>
      <c r="F495" s="188"/>
      <c r="G495" s="188"/>
    </row>
    <row r="496" spans="2:7" ht="15">
      <c r="B496" s="243"/>
      <c r="C496" s="188"/>
      <c r="D496" s="188"/>
      <c r="E496" s="188"/>
      <c r="F496" s="188"/>
      <c r="G496" s="188"/>
    </row>
    <row r="497" spans="2:7" ht="15">
      <c r="B497" s="243"/>
      <c r="C497" s="188"/>
      <c r="D497" s="188"/>
      <c r="E497" s="188"/>
      <c r="F497" s="188"/>
      <c r="G497" s="188"/>
    </row>
    <row r="498" spans="2:7" ht="15">
      <c r="B498" s="243"/>
      <c r="C498" s="188"/>
      <c r="D498" s="188"/>
      <c r="E498" s="188"/>
      <c r="F498" s="188"/>
      <c r="G498" s="188"/>
    </row>
    <row r="499" spans="2:7" ht="15">
      <c r="B499" s="243"/>
      <c r="C499" s="188"/>
      <c r="D499" s="188"/>
      <c r="E499" s="188"/>
      <c r="F499" s="188"/>
      <c r="G499" s="188"/>
    </row>
    <row r="500" spans="2:7" ht="15">
      <c r="B500" s="243"/>
      <c r="C500" s="188"/>
      <c r="D500" s="188"/>
      <c r="E500" s="188"/>
      <c r="F500" s="188"/>
      <c r="G500" s="188"/>
    </row>
    <row r="501" spans="2:7" ht="15">
      <c r="B501" s="243"/>
      <c r="C501" s="188"/>
      <c r="D501" s="188"/>
      <c r="E501" s="188"/>
      <c r="F501" s="188"/>
      <c r="G501" s="188"/>
    </row>
    <row r="502" spans="2:7" ht="15">
      <c r="B502" s="243"/>
      <c r="C502" s="188"/>
      <c r="D502" s="188"/>
      <c r="E502" s="188"/>
      <c r="F502" s="188"/>
      <c r="G502" s="188"/>
    </row>
    <row r="503" spans="2:7" ht="15">
      <c r="B503" s="243"/>
      <c r="C503" s="188"/>
      <c r="D503" s="188"/>
      <c r="E503" s="188"/>
      <c r="F503" s="188"/>
      <c r="G503" s="188"/>
    </row>
    <row r="504" spans="2:7" ht="15">
      <c r="B504" s="243"/>
      <c r="C504" s="188"/>
      <c r="D504" s="188"/>
      <c r="E504" s="188"/>
      <c r="F504" s="188"/>
      <c r="G504" s="188"/>
    </row>
    <row r="505" spans="2:7" ht="15">
      <c r="B505" s="243"/>
      <c r="C505" s="188"/>
      <c r="D505" s="188"/>
      <c r="E505" s="188"/>
      <c r="F505" s="188"/>
      <c r="G505" s="188"/>
    </row>
    <row r="506" spans="2:7" ht="15">
      <c r="B506" s="243"/>
      <c r="C506" s="188"/>
      <c r="D506" s="188"/>
      <c r="E506" s="188"/>
      <c r="F506" s="188"/>
      <c r="G506" s="188"/>
    </row>
    <row r="507" spans="2:7" ht="15">
      <c r="B507" s="243"/>
      <c r="C507" s="188"/>
      <c r="D507" s="188"/>
      <c r="E507" s="188"/>
      <c r="F507" s="188"/>
      <c r="G507" s="188"/>
    </row>
    <row r="508" spans="2:7" ht="15">
      <c r="B508" s="243"/>
      <c r="C508" s="188"/>
      <c r="D508" s="188"/>
      <c r="E508" s="188"/>
      <c r="F508" s="188"/>
      <c r="G508" s="188"/>
    </row>
    <row r="509" spans="2:7" ht="15">
      <c r="B509" s="243"/>
      <c r="C509" s="188"/>
      <c r="D509" s="188"/>
      <c r="E509" s="188"/>
      <c r="F509" s="188"/>
      <c r="G509" s="188"/>
    </row>
    <row r="510" spans="2:7" ht="15">
      <c r="B510" s="243"/>
      <c r="C510" s="188"/>
      <c r="D510" s="188"/>
      <c r="E510" s="188"/>
      <c r="F510" s="188"/>
      <c r="G510" s="188"/>
    </row>
    <row r="511" spans="2:7" ht="15">
      <c r="B511" s="243"/>
      <c r="C511" s="188"/>
      <c r="D511" s="188"/>
      <c r="E511" s="188"/>
      <c r="F511" s="188"/>
      <c r="G511" s="188"/>
    </row>
    <row r="512" spans="2:7" ht="15">
      <c r="B512" s="243"/>
      <c r="C512" s="188"/>
      <c r="D512" s="188"/>
      <c r="E512" s="188"/>
      <c r="F512" s="188"/>
      <c r="G512" s="188"/>
    </row>
    <row r="513" spans="2:7" ht="15">
      <c r="B513" s="243"/>
      <c r="C513" s="188"/>
      <c r="D513" s="188"/>
      <c r="E513" s="188"/>
      <c r="F513" s="188"/>
      <c r="G513" s="188"/>
    </row>
    <row r="514" spans="2:7" ht="15">
      <c r="B514" s="243"/>
      <c r="C514" s="188"/>
      <c r="D514" s="188"/>
      <c r="E514" s="188"/>
      <c r="F514" s="188"/>
      <c r="G514" s="188"/>
    </row>
    <row r="515" spans="2:7" ht="15">
      <c r="B515" s="243"/>
      <c r="C515" s="188"/>
      <c r="D515" s="188"/>
      <c r="E515" s="188"/>
      <c r="F515" s="188"/>
      <c r="G515" s="188"/>
    </row>
    <row r="516" spans="2:7" ht="15">
      <c r="B516" s="243"/>
      <c r="C516" s="188"/>
      <c r="D516" s="188"/>
      <c r="E516" s="188"/>
      <c r="F516" s="188"/>
      <c r="G516" s="188"/>
    </row>
    <row r="517" spans="2:7" ht="15">
      <c r="B517" s="243"/>
      <c r="C517" s="188"/>
      <c r="D517" s="188"/>
      <c r="E517" s="188"/>
      <c r="F517" s="188"/>
      <c r="G517" s="188"/>
    </row>
    <row r="518" spans="2:7" ht="15">
      <c r="B518" s="243"/>
      <c r="C518" s="188"/>
      <c r="D518" s="188"/>
      <c r="E518" s="188"/>
      <c r="F518" s="188"/>
      <c r="G518" s="188"/>
    </row>
    <row r="519" spans="2:7" ht="15">
      <c r="B519" s="243"/>
      <c r="C519" s="188"/>
      <c r="D519" s="188"/>
      <c r="E519" s="188"/>
      <c r="F519" s="188"/>
      <c r="G519" s="188"/>
    </row>
    <row r="520" spans="2:7" ht="15">
      <c r="B520" s="243"/>
      <c r="C520" s="188"/>
      <c r="D520" s="188"/>
      <c r="E520" s="188"/>
      <c r="F520" s="188"/>
      <c r="G520" s="188"/>
    </row>
    <row r="521" spans="2:7" ht="15">
      <c r="B521" s="243"/>
      <c r="C521" s="188"/>
      <c r="D521" s="188"/>
      <c r="E521" s="188"/>
      <c r="F521" s="188"/>
      <c r="G521" s="188"/>
    </row>
    <row r="522" spans="2:7" ht="15">
      <c r="B522" s="243"/>
      <c r="C522" s="188"/>
      <c r="D522" s="188"/>
      <c r="E522" s="188"/>
      <c r="F522" s="188"/>
      <c r="G522" s="188"/>
    </row>
    <row r="523" spans="2:7" ht="15">
      <c r="B523" s="243"/>
      <c r="C523" s="188"/>
      <c r="D523" s="188"/>
      <c r="E523" s="188"/>
      <c r="F523" s="188"/>
      <c r="G523" s="188"/>
    </row>
    <row r="524" spans="2:7" ht="15">
      <c r="B524" s="243"/>
      <c r="C524" s="188"/>
      <c r="D524" s="188"/>
      <c r="E524" s="188"/>
      <c r="F524" s="188"/>
      <c r="G524" s="188"/>
    </row>
    <row r="525" spans="2:7" ht="15">
      <c r="B525" s="243"/>
      <c r="C525" s="188"/>
      <c r="D525" s="188"/>
      <c r="E525" s="188"/>
      <c r="F525" s="188"/>
      <c r="G525" s="188"/>
    </row>
    <row r="526" spans="2:7" ht="15">
      <c r="B526" s="243"/>
      <c r="C526" s="188"/>
      <c r="D526" s="188"/>
      <c r="E526" s="188"/>
      <c r="F526" s="188"/>
      <c r="G526" s="188"/>
    </row>
    <row r="527" spans="2:7" ht="15">
      <c r="B527" s="243"/>
      <c r="C527" s="188"/>
      <c r="D527" s="188"/>
      <c r="E527" s="188"/>
      <c r="F527" s="188"/>
      <c r="G527" s="188"/>
    </row>
    <row r="528" spans="2:7" ht="15">
      <c r="B528" s="243"/>
      <c r="C528" s="188"/>
      <c r="D528" s="188"/>
      <c r="E528" s="188"/>
      <c r="F528" s="188"/>
      <c r="G528" s="188"/>
    </row>
    <row r="529" spans="2:7" ht="15">
      <c r="B529" s="243"/>
      <c r="C529" s="188"/>
      <c r="D529" s="188"/>
      <c r="E529" s="188"/>
      <c r="F529" s="188"/>
      <c r="G529" s="188"/>
    </row>
    <row r="530" spans="2:7" ht="15">
      <c r="B530" s="243"/>
      <c r="C530" s="188"/>
      <c r="D530" s="188"/>
      <c r="E530" s="188"/>
      <c r="F530" s="188"/>
      <c r="G530" s="188"/>
    </row>
    <row r="531" spans="2:7" ht="15">
      <c r="B531" s="243"/>
      <c r="C531" s="188"/>
      <c r="D531" s="188"/>
      <c r="E531" s="188"/>
      <c r="F531" s="188"/>
      <c r="G531" s="188"/>
    </row>
    <row r="532" spans="2:7" ht="15">
      <c r="B532" s="243"/>
      <c r="C532" s="188"/>
      <c r="D532" s="188"/>
      <c r="E532" s="188"/>
      <c r="F532" s="188"/>
      <c r="G532" s="188"/>
    </row>
    <row r="533" spans="2:7" ht="15">
      <c r="B533" s="243"/>
      <c r="C533" s="188"/>
      <c r="D533" s="188"/>
      <c r="E533" s="188"/>
      <c r="F533" s="188"/>
      <c r="G533" s="188"/>
    </row>
    <row r="534" spans="2:7" ht="15">
      <c r="B534" s="243"/>
      <c r="C534" s="188"/>
      <c r="D534" s="188"/>
      <c r="E534" s="188"/>
      <c r="F534" s="188"/>
      <c r="G534" s="188"/>
    </row>
    <row r="535" spans="2:7" ht="15">
      <c r="B535" s="243"/>
      <c r="C535" s="188"/>
      <c r="D535" s="188"/>
      <c r="E535" s="188"/>
      <c r="F535" s="188"/>
      <c r="G535" s="188"/>
    </row>
    <row r="536" spans="2:7" ht="15">
      <c r="B536" s="243"/>
      <c r="C536" s="188"/>
      <c r="D536" s="188"/>
      <c r="E536" s="188"/>
      <c r="F536" s="188"/>
      <c r="G536" s="188"/>
    </row>
    <row r="537" spans="2:7" ht="15">
      <c r="B537" s="243"/>
      <c r="C537" s="188"/>
      <c r="D537" s="188"/>
      <c r="E537" s="188"/>
      <c r="F537" s="188"/>
      <c r="G537" s="188"/>
    </row>
    <row r="538" spans="2:7" ht="15">
      <c r="B538" s="243"/>
      <c r="C538" s="188"/>
      <c r="D538" s="188"/>
      <c r="E538" s="188"/>
      <c r="F538" s="188"/>
      <c r="G538" s="188"/>
    </row>
    <row r="539" spans="2:7" ht="15">
      <c r="B539" s="243"/>
      <c r="C539" s="188"/>
      <c r="D539" s="188"/>
      <c r="E539" s="188"/>
      <c r="F539" s="188"/>
      <c r="G539" s="188"/>
    </row>
    <row r="540" spans="2:7" ht="15">
      <c r="B540" s="243"/>
      <c r="C540" s="188"/>
      <c r="D540" s="188"/>
      <c r="E540" s="188"/>
      <c r="F540" s="188"/>
      <c r="G540" s="188"/>
    </row>
    <row r="541" spans="2:7" ht="15">
      <c r="B541" s="243"/>
      <c r="C541" s="188"/>
      <c r="D541" s="188"/>
      <c r="E541" s="188"/>
      <c r="F541" s="188"/>
      <c r="G541" s="188"/>
    </row>
    <row r="542" spans="2:7" ht="15">
      <c r="B542" s="243"/>
      <c r="C542" s="188"/>
      <c r="D542" s="188"/>
      <c r="E542" s="188"/>
      <c r="F542" s="188"/>
      <c r="G542" s="188"/>
    </row>
    <row r="543" spans="2:7" ht="15">
      <c r="B543" s="243"/>
      <c r="C543" s="188"/>
      <c r="D543" s="188"/>
      <c r="E543" s="188"/>
      <c r="F543" s="188"/>
      <c r="G543" s="188"/>
    </row>
    <row r="544" spans="2:7" ht="15">
      <c r="B544" s="243"/>
      <c r="C544" s="188"/>
      <c r="D544" s="188"/>
      <c r="E544" s="188"/>
      <c r="F544" s="188"/>
      <c r="G544" s="188"/>
    </row>
    <row r="545" spans="2:7" ht="15">
      <c r="B545" s="243"/>
      <c r="C545" s="188"/>
      <c r="D545" s="188"/>
      <c r="E545" s="188"/>
      <c r="F545" s="188"/>
      <c r="G545" s="188"/>
    </row>
    <row r="546" spans="2:7" ht="15">
      <c r="B546" s="243"/>
      <c r="C546" s="188"/>
      <c r="D546" s="188"/>
      <c r="E546" s="188"/>
      <c r="F546" s="188"/>
      <c r="G546" s="188"/>
    </row>
    <row r="547" spans="2:7" ht="15">
      <c r="B547" s="243"/>
      <c r="C547" s="188"/>
      <c r="D547" s="188"/>
      <c r="E547" s="188"/>
      <c r="F547" s="188"/>
      <c r="G547" s="188"/>
    </row>
    <row r="548" spans="2:7" ht="15">
      <c r="B548" s="243"/>
      <c r="C548" s="188"/>
      <c r="D548" s="188"/>
      <c r="E548" s="188"/>
      <c r="F548" s="188"/>
      <c r="G548" s="188"/>
    </row>
    <row r="549" spans="2:7" ht="15">
      <c r="B549" s="243"/>
      <c r="C549" s="188"/>
      <c r="D549" s="188"/>
      <c r="E549" s="188"/>
      <c r="F549" s="188"/>
      <c r="G549" s="188"/>
    </row>
    <row r="550" spans="2:7" ht="15">
      <c r="B550" s="243"/>
      <c r="C550" s="188"/>
      <c r="D550" s="188"/>
      <c r="E550" s="188"/>
      <c r="F550" s="188"/>
      <c r="G550" s="188"/>
    </row>
    <row r="551" spans="2:7" ht="15">
      <c r="B551" s="243"/>
      <c r="C551" s="188"/>
      <c r="D551" s="188"/>
      <c r="E551" s="188"/>
      <c r="F551" s="188"/>
      <c r="G551" s="188"/>
    </row>
    <row r="552" spans="2:7" ht="15">
      <c r="B552" s="243"/>
      <c r="C552" s="188"/>
      <c r="D552" s="188"/>
      <c r="E552" s="188"/>
      <c r="F552" s="188"/>
      <c r="G552" s="188"/>
    </row>
    <row r="553" spans="2:7" ht="15">
      <c r="B553" s="243"/>
      <c r="C553" s="188"/>
      <c r="D553" s="188"/>
      <c r="E553" s="188"/>
      <c r="F553" s="188"/>
      <c r="G553" s="188"/>
    </row>
    <row r="554" spans="2:7" ht="15">
      <c r="B554" s="243"/>
      <c r="C554" s="188"/>
      <c r="D554" s="188"/>
      <c r="E554" s="188"/>
      <c r="F554" s="188"/>
      <c r="G554" s="188"/>
    </row>
    <row r="555" spans="2:7" ht="15">
      <c r="B555" s="243"/>
      <c r="C555" s="188"/>
      <c r="D555" s="188"/>
      <c r="E555" s="188"/>
      <c r="F555" s="188"/>
      <c r="G555" s="188"/>
    </row>
    <row r="556" spans="2:7" ht="15">
      <c r="B556" s="243"/>
      <c r="C556" s="188"/>
      <c r="D556" s="188"/>
      <c r="E556" s="188"/>
      <c r="F556" s="188"/>
      <c r="G556" s="188"/>
    </row>
    <row r="557" spans="2:7" ht="15">
      <c r="B557" s="243"/>
      <c r="C557" s="188"/>
      <c r="D557" s="188"/>
      <c r="E557" s="188"/>
      <c r="F557" s="188"/>
      <c r="G557" s="188"/>
    </row>
    <row r="558" spans="2:7" ht="15">
      <c r="B558" s="243"/>
      <c r="C558" s="188"/>
      <c r="D558" s="188"/>
      <c r="E558" s="188"/>
      <c r="F558" s="188"/>
      <c r="G558" s="188"/>
    </row>
    <row r="559" spans="2:7" ht="15">
      <c r="B559" s="243"/>
      <c r="C559" s="188"/>
      <c r="D559" s="188"/>
      <c r="E559" s="188"/>
      <c r="F559" s="188"/>
      <c r="G559" s="188"/>
    </row>
    <row r="560" spans="2:7" ht="15">
      <c r="B560" s="243"/>
      <c r="C560" s="188"/>
      <c r="D560" s="188"/>
      <c r="E560" s="188"/>
      <c r="F560" s="188"/>
      <c r="G560" s="188"/>
    </row>
    <row r="561" spans="2:7" ht="15">
      <c r="B561" s="243"/>
      <c r="C561" s="188"/>
      <c r="D561" s="188"/>
      <c r="E561" s="188"/>
      <c r="F561" s="188"/>
      <c r="G561" s="188"/>
    </row>
    <row r="562" spans="2:7" ht="15">
      <c r="B562" s="243"/>
      <c r="C562" s="188"/>
      <c r="D562" s="188"/>
      <c r="E562" s="188"/>
      <c r="F562" s="188"/>
      <c r="G562" s="188"/>
    </row>
    <row r="563" spans="2:7" ht="15">
      <c r="B563" s="243"/>
      <c r="C563" s="188"/>
      <c r="D563" s="188"/>
      <c r="E563" s="188"/>
      <c r="F563" s="188"/>
      <c r="G563" s="188"/>
    </row>
    <row r="564" spans="2:7" ht="15">
      <c r="B564" s="243"/>
      <c r="C564" s="188"/>
      <c r="D564" s="188"/>
      <c r="E564" s="188"/>
      <c r="F564" s="188"/>
      <c r="G564" s="188"/>
    </row>
    <row r="565" spans="2:7" ht="15">
      <c r="B565" s="243"/>
      <c r="C565" s="188"/>
      <c r="D565" s="188"/>
      <c r="E565" s="188"/>
      <c r="F565" s="188"/>
      <c r="G565" s="188"/>
    </row>
    <row r="566" spans="2:7" ht="15">
      <c r="B566" s="243"/>
      <c r="C566" s="188"/>
      <c r="D566" s="188"/>
      <c r="E566" s="188"/>
      <c r="F566" s="188"/>
      <c r="G566" s="188"/>
    </row>
    <row r="567" spans="2:7" ht="15">
      <c r="B567" s="243"/>
      <c r="C567" s="188"/>
      <c r="D567" s="188"/>
      <c r="E567" s="188"/>
      <c r="F567" s="188"/>
      <c r="G567" s="188"/>
    </row>
    <row r="568" spans="2:7" ht="15">
      <c r="B568" s="243"/>
      <c r="C568" s="188"/>
      <c r="D568" s="188"/>
      <c r="E568" s="188"/>
      <c r="F568" s="188"/>
      <c r="G568" s="188"/>
    </row>
    <row r="569" spans="2:7" ht="15">
      <c r="B569" s="243"/>
      <c r="C569" s="188"/>
      <c r="D569" s="188"/>
      <c r="E569" s="188"/>
      <c r="F569" s="188"/>
      <c r="G569" s="188"/>
    </row>
    <row r="570" spans="2:7" ht="15">
      <c r="B570" s="243"/>
      <c r="C570" s="188"/>
      <c r="D570" s="188"/>
      <c r="E570" s="188"/>
      <c r="F570" s="188"/>
      <c r="G570" s="188"/>
    </row>
    <row r="571" spans="2:7" ht="15">
      <c r="B571" s="243"/>
      <c r="C571" s="188"/>
      <c r="D571" s="188"/>
      <c r="E571" s="188"/>
      <c r="F571" s="188"/>
      <c r="G571" s="188"/>
    </row>
    <row r="572" spans="2:7" ht="15">
      <c r="B572" s="243"/>
      <c r="C572" s="188"/>
      <c r="D572" s="188"/>
      <c r="E572" s="188"/>
      <c r="F572" s="188"/>
      <c r="G572" s="188"/>
    </row>
    <row r="573" spans="2:7" ht="15">
      <c r="B573" s="243"/>
      <c r="C573" s="188"/>
      <c r="D573" s="188"/>
      <c r="E573" s="188"/>
      <c r="F573" s="188"/>
      <c r="G573" s="188"/>
    </row>
    <row r="574" spans="2:7" ht="15">
      <c r="B574" s="243"/>
      <c r="C574" s="188"/>
      <c r="D574" s="188"/>
      <c r="E574" s="188"/>
      <c r="F574" s="188"/>
      <c r="G574" s="188"/>
    </row>
    <row r="575" spans="2:7" ht="15">
      <c r="B575" s="243"/>
      <c r="C575" s="188"/>
      <c r="D575" s="188"/>
      <c r="E575" s="188"/>
      <c r="F575" s="188"/>
      <c r="G575" s="188"/>
    </row>
    <row r="576" spans="2:7" ht="15">
      <c r="B576" s="243"/>
      <c r="C576" s="188"/>
      <c r="D576" s="188"/>
      <c r="E576" s="188"/>
      <c r="F576" s="188"/>
      <c r="G576" s="188"/>
    </row>
    <row r="577" spans="2:7" ht="15">
      <c r="B577" s="243"/>
      <c r="C577" s="188"/>
      <c r="D577" s="188"/>
      <c r="E577" s="188"/>
      <c r="F577" s="188"/>
      <c r="G577" s="188"/>
    </row>
    <row r="578" spans="2:7" ht="15">
      <c r="B578" s="243"/>
      <c r="C578" s="188"/>
      <c r="D578" s="188"/>
      <c r="E578" s="188"/>
      <c r="F578" s="188"/>
      <c r="G578" s="188"/>
    </row>
    <row r="579" spans="2:7" ht="15">
      <c r="B579" s="243"/>
      <c r="C579" s="188"/>
      <c r="D579" s="188"/>
      <c r="E579" s="188"/>
      <c r="F579" s="188"/>
      <c r="G579" s="188"/>
    </row>
    <row r="580" spans="2:7" ht="15">
      <c r="B580" s="243"/>
      <c r="C580" s="188"/>
      <c r="D580" s="188"/>
      <c r="E580" s="188"/>
      <c r="F580" s="188"/>
      <c r="G580" s="188"/>
    </row>
    <row r="581" spans="2:7" ht="15">
      <c r="B581" s="243"/>
      <c r="C581" s="188"/>
      <c r="D581" s="188"/>
      <c r="E581" s="188"/>
      <c r="F581" s="188"/>
      <c r="G581" s="188"/>
    </row>
    <row r="582" spans="2:7" ht="15">
      <c r="B582" s="243"/>
      <c r="C582" s="188"/>
      <c r="D582" s="188"/>
      <c r="E582" s="188"/>
      <c r="F582" s="188"/>
      <c r="G582" s="188"/>
    </row>
    <row r="583" spans="2:7" ht="15">
      <c r="B583" s="243"/>
      <c r="C583" s="188"/>
      <c r="D583" s="188"/>
      <c r="E583" s="188"/>
      <c r="F583" s="188"/>
      <c r="G583" s="188"/>
    </row>
    <row r="584" spans="2:7" ht="15">
      <c r="B584" s="243"/>
      <c r="C584" s="188"/>
      <c r="D584" s="188"/>
      <c r="E584" s="188"/>
      <c r="F584" s="188"/>
      <c r="G584" s="188"/>
    </row>
    <row r="585" spans="2:7" ht="15">
      <c r="B585" s="243"/>
      <c r="C585" s="188"/>
      <c r="D585" s="188"/>
      <c r="E585" s="188"/>
      <c r="F585" s="188"/>
      <c r="G585" s="188"/>
    </row>
    <row r="586" spans="2:7" ht="15">
      <c r="B586" s="243"/>
      <c r="C586" s="188"/>
      <c r="D586" s="188"/>
      <c r="E586" s="188"/>
      <c r="F586" s="188"/>
      <c r="G586" s="188"/>
    </row>
    <row r="587" spans="2:7" ht="15">
      <c r="B587" s="243"/>
      <c r="C587" s="188"/>
      <c r="D587" s="188"/>
      <c r="E587" s="188"/>
      <c r="F587" s="188"/>
      <c r="G587" s="188"/>
    </row>
    <row r="588" spans="2:7" ht="15">
      <c r="B588" s="243"/>
      <c r="C588" s="188"/>
      <c r="D588" s="188"/>
      <c r="E588" s="188"/>
      <c r="F588" s="188"/>
      <c r="G588" s="188"/>
    </row>
    <row r="589" spans="2:7" ht="15">
      <c r="B589" s="243"/>
      <c r="C589" s="188"/>
      <c r="D589" s="188"/>
      <c r="E589" s="188"/>
      <c r="F589" s="188"/>
      <c r="G589" s="188"/>
    </row>
    <row r="590" spans="2:7" ht="15">
      <c r="B590" s="243"/>
      <c r="C590" s="188"/>
      <c r="D590" s="188"/>
      <c r="E590" s="188"/>
      <c r="F590" s="188"/>
      <c r="G590" s="188"/>
    </row>
    <row r="591" spans="2:7" ht="15">
      <c r="B591" s="243"/>
      <c r="C591" s="188"/>
      <c r="D591" s="188"/>
      <c r="E591" s="188"/>
      <c r="F591" s="188"/>
      <c r="G591" s="188"/>
    </row>
    <row r="592" spans="2:7" ht="15">
      <c r="B592" s="243"/>
      <c r="C592" s="188"/>
      <c r="D592" s="188"/>
      <c r="E592" s="188"/>
      <c r="F592" s="188"/>
      <c r="G592" s="188"/>
    </row>
    <row r="593" spans="2:7" ht="15">
      <c r="B593" s="243"/>
      <c r="C593" s="188"/>
      <c r="D593" s="188"/>
      <c r="E593" s="188"/>
      <c r="F593" s="188"/>
      <c r="G593" s="188"/>
    </row>
    <row r="594" spans="2:7" ht="15">
      <c r="B594" s="243"/>
      <c r="C594" s="188"/>
      <c r="D594" s="188"/>
      <c r="E594" s="188"/>
      <c r="F594" s="188"/>
      <c r="G594" s="188"/>
    </row>
    <row r="595" spans="2:7" ht="15">
      <c r="B595" s="243"/>
      <c r="C595" s="188"/>
      <c r="D595" s="188"/>
      <c r="E595" s="188"/>
      <c r="F595" s="188"/>
      <c r="G595" s="188"/>
    </row>
    <row r="596" spans="2:7" ht="15">
      <c r="B596" s="243"/>
      <c r="C596" s="188"/>
      <c r="D596" s="188"/>
      <c r="E596" s="188"/>
      <c r="F596" s="188"/>
      <c r="G596" s="188"/>
    </row>
    <row r="597" spans="2:7" ht="15">
      <c r="B597" s="243"/>
      <c r="C597" s="188"/>
      <c r="D597" s="188"/>
      <c r="E597" s="188"/>
      <c r="F597" s="188"/>
      <c r="G597" s="188"/>
    </row>
    <row r="598" spans="2:7" ht="15">
      <c r="B598" s="243"/>
      <c r="C598" s="188"/>
      <c r="D598" s="188"/>
      <c r="E598" s="188"/>
      <c r="F598" s="188"/>
      <c r="G598" s="188"/>
    </row>
    <row r="599" spans="2:7" ht="15">
      <c r="B599" s="243"/>
      <c r="C599" s="188"/>
      <c r="D599" s="188"/>
      <c r="E599" s="188"/>
      <c r="F599" s="188"/>
      <c r="G599" s="188"/>
    </row>
    <row r="600" spans="2:7" ht="15">
      <c r="B600" s="243"/>
      <c r="C600" s="188"/>
      <c r="D600" s="188"/>
      <c r="E600" s="188"/>
      <c r="F600" s="188"/>
      <c r="G600" s="188"/>
    </row>
    <row r="601" spans="2:7" ht="15">
      <c r="B601" s="243"/>
      <c r="C601" s="188"/>
      <c r="D601" s="188"/>
      <c r="E601" s="188"/>
      <c r="F601" s="188"/>
      <c r="G601" s="188"/>
    </row>
    <row r="602" spans="2:7" ht="15">
      <c r="B602" s="243"/>
      <c r="C602" s="188"/>
      <c r="D602" s="188"/>
      <c r="E602" s="188"/>
      <c r="F602" s="188"/>
      <c r="G602" s="188"/>
    </row>
    <row r="603" spans="2:7" ht="15">
      <c r="B603" s="243"/>
      <c r="C603" s="188"/>
      <c r="D603" s="188"/>
      <c r="E603" s="188"/>
      <c r="F603" s="188"/>
      <c r="G603" s="188"/>
    </row>
    <row r="604" spans="2:7" ht="15">
      <c r="B604" s="243"/>
      <c r="C604" s="188"/>
      <c r="D604" s="188"/>
      <c r="E604" s="188"/>
      <c r="F604" s="188"/>
      <c r="G604" s="188"/>
    </row>
    <row r="605" spans="2:7" ht="15">
      <c r="B605" s="243"/>
      <c r="C605" s="188"/>
      <c r="D605" s="188"/>
      <c r="E605" s="188"/>
      <c r="F605" s="188"/>
      <c r="G605" s="188"/>
    </row>
    <row r="606" spans="2:7" ht="15">
      <c r="B606" s="243"/>
      <c r="C606" s="188"/>
      <c r="D606" s="188"/>
      <c r="E606" s="188"/>
      <c r="F606" s="188"/>
      <c r="G606" s="188"/>
    </row>
    <row r="607" spans="2:7" ht="15">
      <c r="B607" s="243"/>
      <c r="C607" s="188"/>
      <c r="D607" s="188"/>
      <c r="E607" s="188"/>
      <c r="F607" s="188"/>
      <c r="G607" s="188"/>
    </row>
    <row r="608" spans="2:7" ht="15">
      <c r="B608" s="243"/>
      <c r="C608" s="188"/>
      <c r="D608" s="188"/>
      <c r="E608" s="188"/>
      <c r="F608" s="188"/>
      <c r="G608" s="188"/>
    </row>
    <row r="609" spans="2:7" ht="15">
      <c r="B609" s="243"/>
      <c r="C609" s="188"/>
      <c r="D609" s="188"/>
      <c r="E609" s="188"/>
      <c r="F609" s="188"/>
      <c r="G609" s="188"/>
    </row>
    <row r="610" spans="2:7" ht="15">
      <c r="B610" s="243"/>
      <c r="C610" s="188"/>
      <c r="D610" s="188"/>
      <c r="E610" s="188"/>
      <c r="F610" s="188"/>
      <c r="G610" s="188"/>
    </row>
  </sheetData>
  <sheetProtection/>
  <mergeCells count="47">
    <mergeCell ref="B89:D89"/>
    <mergeCell ref="B18:B24"/>
    <mergeCell ref="B6:B16"/>
    <mergeCell ref="B65:D65"/>
    <mergeCell ref="B72:B77"/>
    <mergeCell ref="C75:D75"/>
    <mergeCell ref="C76:D76"/>
    <mergeCell ref="C79:D79"/>
    <mergeCell ref="C80:D80"/>
    <mergeCell ref="C82:D82"/>
    <mergeCell ref="C83:D83"/>
    <mergeCell ref="B39:B44"/>
    <mergeCell ref="B26:B36"/>
    <mergeCell ref="B83:B86"/>
    <mergeCell ref="B79:B81"/>
    <mergeCell ref="C70:D70"/>
    <mergeCell ref="C71:D71"/>
    <mergeCell ref="C29:D29"/>
    <mergeCell ref="C32:D32"/>
    <mergeCell ref="C38:D38"/>
    <mergeCell ref="C39:D39"/>
    <mergeCell ref="C77:D77"/>
    <mergeCell ref="C78:D78"/>
    <mergeCell ref="C72:D72"/>
    <mergeCell ref="C73:D73"/>
    <mergeCell ref="C45:D45"/>
    <mergeCell ref="C53:D53"/>
    <mergeCell ref="C22:D22"/>
    <mergeCell ref="C23:D23"/>
    <mergeCell ref="C24:D24"/>
    <mergeCell ref="C25:D25"/>
    <mergeCell ref="C26:D26"/>
    <mergeCell ref="C84:D84"/>
    <mergeCell ref="C74:D74"/>
    <mergeCell ref="C54:D54"/>
    <mergeCell ref="C27:D27"/>
    <mergeCell ref="C28:D28"/>
    <mergeCell ref="C2:H2"/>
    <mergeCell ref="C68:H68"/>
    <mergeCell ref="C5:D5"/>
    <mergeCell ref="C6:D6"/>
    <mergeCell ref="C9:D9"/>
    <mergeCell ref="C14:D14"/>
    <mergeCell ref="C16:D16"/>
    <mergeCell ref="C4:G4"/>
    <mergeCell ref="C18:D18"/>
    <mergeCell ref="C20:D20"/>
  </mergeCells>
  <printOptions horizontalCentered="1"/>
  <pageMargins left="0.7086614173228347" right="0.7086614173228347" top="0.31496062992125984" bottom="0.15748031496062992" header="0.31496062992125984" footer="0.15748031496062992"/>
  <pageSetup horizontalDpi="600" verticalDpi="600" orientation="portrait" paperSize="8" scale="75" r:id="rId3"/>
  <headerFooter>
    <oddHeader>&amp;R2. sz. melléklet a  6 / 2014. (IV.25.  ) számú rendelethez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H53"/>
  <sheetViews>
    <sheetView view="pageBreakPreview" zoomScaleSheetLayoutView="100" zoomScalePageLayoutView="0" workbookViewId="0" topLeftCell="A1">
      <selection activeCell="B1" sqref="B1:H1"/>
    </sheetView>
  </sheetViews>
  <sheetFormatPr defaultColWidth="9.00390625" defaultRowHeight="12.75"/>
  <cols>
    <col min="1" max="1" width="9.125" style="11" customWidth="1"/>
    <col min="2" max="2" width="39.00390625" style="11" bestFit="1" customWidth="1"/>
    <col min="3" max="3" width="0.12890625" style="11" customWidth="1"/>
    <col min="4" max="4" width="11.375" style="11" customWidth="1"/>
    <col min="5" max="5" width="11.875" style="11" customWidth="1"/>
    <col min="6" max="6" width="11.625" style="11" customWidth="1"/>
    <col min="7" max="16384" width="9.125" style="11" customWidth="1"/>
  </cols>
  <sheetData>
    <row r="1" spans="2:8" ht="22.5" customHeight="1">
      <c r="B1" s="641" t="s">
        <v>489</v>
      </c>
      <c r="C1" s="641"/>
      <c r="D1" s="641"/>
      <c r="E1" s="641"/>
      <c r="F1" s="641"/>
      <c r="G1" s="641"/>
      <c r="H1" s="641"/>
    </row>
    <row r="2" spans="2:3" ht="15.75">
      <c r="B2" s="26"/>
      <c r="C2" s="26"/>
    </row>
    <row r="3" spans="2:8" ht="32.25" customHeight="1">
      <c r="B3" s="640" t="s">
        <v>232</v>
      </c>
      <c r="C3" s="640"/>
      <c r="D3" s="640"/>
      <c r="E3" s="640"/>
      <c r="F3" s="640"/>
      <c r="G3" s="640"/>
      <c r="H3" s="640"/>
    </row>
    <row r="4" spans="2:6" ht="15.75">
      <c r="B4" s="632"/>
      <c r="C4" s="632"/>
      <c r="D4" s="632"/>
      <c r="E4" s="632"/>
      <c r="F4" s="632"/>
    </row>
    <row r="5" spans="4:6" ht="16.5" thickBot="1">
      <c r="D5" s="633" t="s">
        <v>79</v>
      </c>
      <c r="E5" s="633"/>
      <c r="F5" s="633"/>
    </row>
    <row r="6" spans="2:8" s="27" customFormat="1" ht="21" customHeight="1" thickBot="1">
      <c r="B6" s="634" t="s">
        <v>95</v>
      </c>
      <c r="C6" s="635"/>
      <c r="D6" s="635"/>
      <c r="E6" s="635"/>
      <c r="F6" s="635"/>
      <c r="G6" s="635"/>
      <c r="H6" s="636"/>
    </row>
    <row r="7" spans="2:8" s="27" customFormat="1" ht="39" thickBot="1">
      <c r="B7" s="28" t="s">
        <v>26</v>
      </c>
      <c r="C7" s="292"/>
      <c r="D7" s="342" t="s">
        <v>226</v>
      </c>
      <c r="E7" s="331" t="s">
        <v>225</v>
      </c>
      <c r="F7" s="331" t="s">
        <v>224</v>
      </c>
      <c r="G7" s="332" t="s">
        <v>276</v>
      </c>
      <c r="H7" s="333" t="s">
        <v>318</v>
      </c>
    </row>
    <row r="8" spans="2:8" s="25" customFormat="1" ht="15" customHeight="1">
      <c r="B8" s="29" t="s">
        <v>27</v>
      </c>
      <c r="C8" s="260"/>
      <c r="D8" s="30">
        <v>65974</v>
      </c>
      <c r="E8" s="30">
        <v>52910</v>
      </c>
      <c r="F8" s="325">
        <v>41236</v>
      </c>
      <c r="G8" s="30">
        <v>35594</v>
      </c>
      <c r="H8" s="421">
        <v>39952</v>
      </c>
    </row>
    <row r="9" spans="2:8" s="25" customFormat="1" ht="15" customHeight="1">
      <c r="B9" s="58" t="s">
        <v>67</v>
      </c>
      <c r="C9" s="261"/>
      <c r="D9" s="59">
        <v>39311</v>
      </c>
      <c r="E9" s="32">
        <v>40680</v>
      </c>
      <c r="F9" s="326">
        <v>31489</v>
      </c>
      <c r="G9" s="32">
        <v>40658</v>
      </c>
      <c r="H9" s="422">
        <v>40161</v>
      </c>
    </row>
    <row r="10" spans="2:8" s="25" customFormat="1" ht="15" customHeight="1">
      <c r="B10" s="31" t="s">
        <v>68</v>
      </c>
      <c r="C10" s="262"/>
      <c r="D10" s="32">
        <v>621541</v>
      </c>
      <c r="E10" s="32">
        <v>521357</v>
      </c>
      <c r="F10" s="327">
        <v>307161</v>
      </c>
      <c r="G10" s="32">
        <v>329876</v>
      </c>
      <c r="H10" s="422">
        <v>387845</v>
      </c>
    </row>
    <row r="11" spans="2:8" s="25" customFormat="1" ht="15" customHeight="1">
      <c r="B11" s="31" t="s">
        <v>28</v>
      </c>
      <c r="C11" s="262"/>
      <c r="D11" s="32">
        <v>146369</v>
      </c>
      <c r="E11" s="32">
        <v>116144</v>
      </c>
      <c r="F11" s="327">
        <v>26382</v>
      </c>
      <c r="G11" s="32">
        <v>74998</v>
      </c>
      <c r="H11" s="422">
        <v>85947</v>
      </c>
    </row>
    <row r="12" spans="2:8" s="25" customFormat="1" ht="15" customHeight="1">
      <c r="B12" s="31" t="s">
        <v>29</v>
      </c>
      <c r="C12" s="262"/>
      <c r="D12" s="32">
        <v>10810</v>
      </c>
      <c r="E12" s="32">
        <v>10588</v>
      </c>
      <c r="F12" s="327">
        <v>11000</v>
      </c>
      <c r="G12" s="32">
        <v>11000</v>
      </c>
      <c r="H12" s="422">
        <v>11572</v>
      </c>
    </row>
    <row r="13" spans="2:8" s="25" customFormat="1" ht="15" customHeight="1">
      <c r="B13" s="33" t="s">
        <v>69</v>
      </c>
      <c r="C13" s="263"/>
      <c r="D13" s="34">
        <v>19547</v>
      </c>
      <c r="E13" s="32">
        <v>15154</v>
      </c>
      <c r="F13" s="328">
        <v>15000</v>
      </c>
      <c r="G13" s="32">
        <v>15247</v>
      </c>
      <c r="H13" s="422">
        <v>40649</v>
      </c>
    </row>
    <row r="14" spans="2:8" s="25" customFormat="1" ht="15" customHeight="1" thickBot="1">
      <c r="B14" s="336" t="s">
        <v>30</v>
      </c>
      <c r="C14" s="337"/>
      <c r="D14" s="338">
        <v>19776</v>
      </c>
      <c r="E14" s="338">
        <v>102778</v>
      </c>
      <c r="F14" s="339"/>
      <c r="G14" s="340"/>
      <c r="H14" s="341"/>
    </row>
    <row r="15" spans="2:8" s="37" customFormat="1" ht="15" customHeight="1" thickBot="1">
      <c r="B15" s="38" t="s">
        <v>31</v>
      </c>
      <c r="C15" s="266"/>
      <c r="D15" s="39">
        <f>SUM(D8+D9+D10+D11+D13+D14)</f>
        <v>912518</v>
      </c>
      <c r="E15" s="39">
        <v>849023</v>
      </c>
      <c r="F15" s="330">
        <v>421268</v>
      </c>
      <c r="G15" s="417">
        <v>496373</v>
      </c>
      <c r="H15" s="418">
        <v>544554</v>
      </c>
    </row>
    <row r="16" spans="2:8" s="25" customFormat="1" ht="15" customHeight="1">
      <c r="B16" s="60" t="s">
        <v>32</v>
      </c>
      <c r="C16" s="265"/>
      <c r="D16" s="30">
        <v>3284</v>
      </c>
      <c r="E16" s="59">
        <v>33266</v>
      </c>
      <c r="F16" s="325">
        <v>5080</v>
      </c>
      <c r="G16" s="419">
        <v>5080</v>
      </c>
      <c r="H16" s="334">
        <v>4440</v>
      </c>
    </row>
    <row r="17" spans="2:8" s="25" customFormat="1" ht="15" customHeight="1">
      <c r="B17" s="31" t="s">
        <v>70</v>
      </c>
      <c r="C17" s="261"/>
      <c r="D17" s="59">
        <v>7538</v>
      </c>
      <c r="E17" s="32">
        <v>7500</v>
      </c>
      <c r="F17" s="326">
        <v>7500</v>
      </c>
      <c r="G17" s="420">
        <v>7500</v>
      </c>
      <c r="H17" s="422">
        <v>7327</v>
      </c>
    </row>
    <row r="18" spans="2:8" s="25" customFormat="1" ht="15" customHeight="1">
      <c r="B18" s="31" t="s">
        <v>33</v>
      </c>
      <c r="C18" s="262"/>
      <c r="D18" s="32">
        <v>129437</v>
      </c>
      <c r="E18" s="32">
        <v>49400</v>
      </c>
      <c r="F18" s="327">
        <v>875973</v>
      </c>
      <c r="G18" s="420">
        <v>873506</v>
      </c>
      <c r="H18" s="422">
        <v>906039</v>
      </c>
    </row>
    <row r="19" spans="2:8" s="25" customFormat="1" ht="15" customHeight="1">
      <c r="B19" s="31" t="s">
        <v>34</v>
      </c>
      <c r="C19" s="262"/>
      <c r="D19" s="32">
        <v>9302</v>
      </c>
      <c r="E19" s="32"/>
      <c r="F19" s="327"/>
      <c r="G19" s="31">
        <v>1464</v>
      </c>
      <c r="H19" s="335">
        <v>1464</v>
      </c>
    </row>
    <row r="20" spans="2:8" s="25" customFormat="1" ht="15" customHeight="1">
      <c r="B20" s="31" t="s">
        <v>71</v>
      </c>
      <c r="C20" s="262"/>
      <c r="D20" s="32">
        <v>690</v>
      </c>
      <c r="E20" s="32">
        <v>770</v>
      </c>
      <c r="F20" s="327">
        <v>700</v>
      </c>
      <c r="G20" s="31">
        <v>700</v>
      </c>
      <c r="H20" s="335">
        <v>344</v>
      </c>
    </row>
    <row r="21" spans="2:8" s="25" customFormat="1" ht="15" customHeight="1">
      <c r="B21" s="31" t="s">
        <v>35</v>
      </c>
      <c r="C21" s="262"/>
      <c r="D21" s="32">
        <v>4215</v>
      </c>
      <c r="E21" s="32">
        <v>10000</v>
      </c>
      <c r="F21" s="327">
        <v>5154</v>
      </c>
      <c r="G21" s="420">
        <v>5154</v>
      </c>
      <c r="H21" s="335"/>
    </row>
    <row r="22" spans="2:8" s="25" customFormat="1" ht="15" customHeight="1" thickBot="1">
      <c r="B22" s="33" t="s">
        <v>36</v>
      </c>
      <c r="C22" s="263"/>
      <c r="D22" s="34">
        <v>34413</v>
      </c>
      <c r="E22" s="34"/>
      <c r="F22" s="328"/>
      <c r="G22" s="33"/>
      <c r="H22" s="343"/>
    </row>
    <row r="23" spans="2:8" s="37" customFormat="1" ht="15" customHeight="1" thickBot="1">
      <c r="B23" s="35" t="s">
        <v>37</v>
      </c>
      <c r="C23" s="264"/>
      <c r="D23" s="36">
        <f>SUM(D16:D22)</f>
        <v>188879</v>
      </c>
      <c r="E23" s="36">
        <v>100936</v>
      </c>
      <c r="F23" s="329">
        <f>SUM(F16:F22)</f>
        <v>894407</v>
      </c>
      <c r="G23" s="35">
        <v>839404</v>
      </c>
      <c r="H23" s="418">
        <v>919614</v>
      </c>
    </row>
    <row r="24" spans="2:8" s="37" customFormat="1" ht="15" customHeight="1" thickBot="1">
      <c r="B24" s="38" t="s">
        <v>227</v>
      </c>
      <c r="C24" s="266"/>
      <c r="D24" s="39">
        <v>672</v>
      </c>
      <c r="E24" s="275"/>
      <c r="F24" s="330"/>
      <c r="G24" s="344"/>
      <c r="H24" s="345">
        <v>-371</v>
      </c>
    </row>
    <row r="25" spans="2:8" s="37" customFormat="1" ht="15" customHeight="1" thickBot="1">
      <c r="B25" s="38" t="s">
        <v>38</v>
      </c>
      <c r="C25" s="266"/>
      <c r="D25" s="39">
        <v>1102069</v>
      </c>
      <c r="E25" s="274">
        <v>949959</v>
      </c>
      <c r="F25" s="330">
        <v>1315675</v>
      </c>
      <c r="G25" s="417">
        <v>1389777</v>
      </c>
      <c r="H25" s="418">
        <v>1463797</v>
      </c>
    </row>
    <row r="26" s="27" customFormat="1" ht="15" customHeight="1"/>
    <row r="27" s="27" customFormat="1" ht="15" customHeight="1"/>
    <row r="28" spans="2:8" s="27" customFormat="1" ht="15" customHeight="1" thickBot="1">
      <c r="B28" s="637" t="s">
        <v>96</v>
      </c>
      <c r="C28" s="638"/>
      <c r="D28" s="638"/>
      <c r="E28" s="638"/>
      <c r="F28" s="638"/>
      <c r="G28" s="638"/>
      <c r="H28" s="639"/>
    </row>
    <row r="29" spans="2:8" s="27" customFormat="1" ht="26.25" thickBot="1">
      <c r="B29" s="28" t="s">
        <v>26</v>
      </c>
      <c r="C29" s="292"/>
      <c r="D29" s="342" t="s">
        <v>228</v>
      </c>
      <c r="E29" s="360" t="s">
        <v>230</v>
      </c>
      <c r="F29" s="359" t="s">
        <v>231</v>
      </c>
      <c r="G29" s="332" t="s">
        <v>276</v>
      </c>
      <c r="H29" s="333" t="s">
        <v>318</v>
      </c>
    </row>
    <row r="30" spans="2:8" s="27" customFormat="1" ht="15" customHeight="1">
      <c r="B30" s="40" t="s">
        <v>39</v>
      </c>
      <c r="C30" s="267"/>
      <c r="D30" s="353">
        <v>434344</v>
      </c>
      <c r="E30" s="354">
        <v>397371</v>
      </c>
      <c r="F30" s="355">
        <v>175091</v>
      </c>
      <c r="G30" s="409">
        <v>136575</v>
      </c>
      <c r="H30" s="354">
        <v>138109</v>
      </c>
    </row>
    <row r="31" spans="2:8" s="27" customFormat="1" ht="15" customHeight="1">
      <c r="B31" s="42" t="s">
        <v>40</v>
      </c>
      <c r="C31" s="268"/>
      <c r="D31" s="348">
        <v>112714</v>
      </c>
      <c r="E31" s="43">
        <v>106232</v>
      </c>
      <c r="F31" s="321">
        <v>46959</v>
      </c>
      <c r="G31" s="410">
        <v>33166</v>
      </c>
      <c r="H31" s="43">
        <v>31233</v>
      </c>
    </row>
    <row r="32" spans="2:8" s="27" customFormat="1" ht="15" customHeight="1">
      <c r="B32" s="42" t="s">
        <v>19</v>
      </c>
      <c r="C32" s="268"/>
      <c r="D32" s="348">
        <v>241057</v>
      </c>
      <c r="E32" s="43">
        <v>268757</v>
      </c>
      <c r="F32" s="321">
        <v>127762</v>
      </c>
      <c r="G32" s="410">
        <v>129703</v>
      </c>
      <c r="H32" s="43">
        <v>132075</v>
      </c>
    </row>
    <row r="33" spans="2:8" s="27" customFormat="1" ht="15" customHeight="1">
      <c r="B33" s="42" t="s">
        <v>41</v>
      </c>
      <c r="C33" s="268"/>
      <c r="D33" s="348">
        <v>2207</v>
      </c>
      <c r="E33" s="43">
        <v>3452</v>
      </c>
      <c r="F33" s="321">
        <v>2575</v>
      </c>
      <c r="G33" s="410">
        <v>121507</v>
      </c>
      <c r="H33" s="43">
        <v>123881</v>
      </c>
    </row>
    <row r="34" spans="2:8" s="27" customFormat="1" ht="15" customHeight="1">
      <c r="B34" s="44" t="s">
        <v>72</v>
      </c>
      <c r="C34" s="269"/>
      <c r="D34" s="348">
        <v>69269</v>
      </c>
      <c r="E34" s="43">
        <v>71711</v>
      </c>
      <c r="F34" s="321">
        <v>62972</v>
      </c>
      <c r="G34" s="410">
        <v>69484</v>
      </c>
      <c r="H34" s="43">
        <v>70828</v>
      </c>
    </row>
    <row r="35" spans="2:8" s="27" customFormat="1" ht="15" customHeight="1">
      <c r="B35" s="44" t="s">
        <v>126</v>
      </c>
      <c r="C35" s="269"/>
      <c r="D35" s="349"/>
      <c r="E35" s="45"/>
      <c r="F35" s="322">
        <v>1500</v>
      </c>
      <c r="G35" s="410">
        <v>1500</v>
      </c>
      <c r="H35" s="347"/>
    </row>
    <row r="36" spans="2:8" s="27" customFormat="1" ht="15" customHeight="1" thickBot="1">
      <c r="B36" s="44" t="s">
        <v>5</v>
      </c>
      <c r="C36" s="269"/>
      <c r="D36" s="350"/>
      <c r="E36" s="134">
        <v>1500</v>
      </c>
      <c r="F36" s="322">
        <v>4409</v>
      </c>
      <c r="G36" s="411">
        <v>51</v>
      </c>
      <c r="H36" s="356"/>
    </row>
    <row r="37" spans="2:8" s="27" customFormat="1" ht="15" customHeight="1" thickBot="1">
      <c r="B37" s="46" t="s">
        <v>42</v>
      </c>
      <c r="C37" s="270"/>
      <c r="D37" s="351">
        <f>SUM(D30:D36)</f>
        <v>859591</v>
      </c>
      <c r="E37" s="135">
        <v>849023</v>
      </c>
      <c r="F37" s="357">
        <f>SUM(F30:F36)</f>
        <v>421268</v>
      </c>
      <c r="G37" s="412">
        <v>492166</v>
      </c>
      <c r="H37" s="415">
        <v>496126</v>
      </c>
    </row>
    <row r="38" spans="2:8" s="27" customFormat="1" ht="15" customHeight="1">
      <c r="B38" s="40" t="s">
        <v>43</v>
      </c>
      <c r="C38" s="267"/>
      <c r="D38" s="346">
        <v>92198</v>
      </c>
      <c r="E38" s="41"/>
      <c r="F38" s="361"/>
      <c r="G38" s="362"/>
      <c r="H38" s="363"/>
    </row>
    <row r="39" spans="2:8" s="27" customFormat="1" ht="15" customHeight="1">
      <c r="B39" s="42" t="s">
        <v>44</v>
      </c>
      <c r="C39" s="268"/>
      <c r="D39" s="348">
        <v>48912</v>
      </c>
      <c r="E39" s="43">
        <v>67685</v>
      </c>
      <c r="F39" s="364">
        <v>894407</v>
      </c>
      <c r="G39" s="410">
        <v>897524</v>
      </c>
      <c r="H39" s="43">
        <v>917589</v>
      </c>
    </row>
    <row r="40" spans="2:8" s="27" customFormat="1" ht="15" customHeight="1">
      <c r="B40" s="42" t="s">
        <v>195</v>
      </c>
      <c r="C40" s="268"/>
      <c r="D40" s="348">
        <v>30418</v>
      </c>
      <c r="E40" s="43">
        <v>635</v>
      </c>
      <c r="F40" s="364"/>
      <c r="G40" s="324"/>
      <c r="H40" s="347"/>
    </row>
    <row r="41" spans="2:8" s="27" customFormat="1" ht="15" customHeight="1">
      <c r="B41" s="42" t="s">
        <v>45</v>
      </c>
      <c r="C41" s="268"/>
      <c r="D41" s="348">
        <v>868</v>
      </c>
      <c r="E41" s="43"/>
      <c r="F41" s="364"/>
      <c r="G41" s="324"/>
      <c r="H41" s="347"/>
    </row>
    <row r="42" spans="2:8" s="27" customFormat="1" ht="15" customHeight="1">
      <c r="B42" s="42" t="s">
        <v>24</v>
      </c>
      <c r="C42" s="268"/>
      <c r="D42" s="348">
        <v>17870</v>
      </c>
      <c r="E42" s="43">
        <v>16448</v>
      </c>
      <c r="F42" s="364"/>
      <c r="G42" s="324"/>
      <c r="H42" s="347"/>
    </row>
    <row r="43" spans="2:8" s="27" customFormat="1" ht="15" customHeight="1">
      <c r="B43" s="47" t="s">
        <v>197</v>
      </c>
      <c r="C43" s="271"/>
      <c r="D43" s="348">
        <v>13709</v>
      </c>
      <c r="E43" s="43">
        <v>12500</v>
      </c>
      <c r="F43" s="364"/>
      <c r="G43" s="324"/>
      <c r="H43" s="347"/>
    </row>
    <row r="44" spans="2:8" s="27" customFormat="1" ht="15" customHeight="1">
      <c r="B44" s="194" t="s">
        <v>194</v>
      </c>
      <c r="C44" s="272"/>
      <c r="D44" s="349">
        <v>1993</v>
      </c>
      <c r="E44" s="45">
        <v>2983</v>
      </c>
      <c r="F44" s="365"/>
      <c r="G44" s="324"/>
      <c r="H44" s="347"/>
    </row>
    <row r="45" spans="2:8" s="27" customFormat="1" ht="15" customHeight="1">
      <c r="B45" s="194" t="s">
        <v>196</v>
      </c>
      <c r="C45" s="272"/>
      <c r="D45" s="349">
        <v>910</v>
      </c>
      <c r="E45" s="45">
        <v>685</v>
      </c>
      <c r="F45" s="365"/>
      <c r="G45" s="324"/>
      <c r="H45" s="347"/>
    </row>
    <row r="46" spans="2:8" s="27" customFormat="1" ht="15" customHeight="1">
      <c r="B46" s="194" t="s">
        <v>319</v>
      </c>
      <c r="C46" s="272"/>
      <c r="D46" s="349"/>
      <c r="E46" s="45"/>
      <c r="F46" s="365"/>
      <c r="G46" s="528"/>
      <c r="H46" s="356">
        <v>10</v>
      </c>
    </row>
    <row r="47" spans="2:8" s="27" customFormat="1" ht="15" customHeight="1" thickBot="1">
      <c r="B47" s="44" t="s">
        <v>286</v>
      </c>
      <c r="C47" s="269"/>
      <c r="D47" s="349"/>
      <c r="E47" s="45"/>
      <c r="F47" s="366"/>
      <c r="G47" s="367">
        <v>87</v>
      </c>
      <c r="H47" s="368">
        <v>87</v>
      </c>
    </row>
    <row r="48" spans="2:8" s="27" customFormat="1" ht="15" customHeight="1" thickBot="1">
      <c r="B48" s="46" t="s">
        <v>46</v>
      </c>
      <c r="C48" s="270"/>
      <c r="D48" s="351">
        <f>SUM(D38:D47)</f>
        <v>206878</v>
      </c>
      <c r="E48" s="135">
        <v>100936</v>
      </c>
      <c r="F48" s="369">
        <f>SUM(F38:F47)</f>
        <v>894407</v>
      </c>
      <c r="G48" s="413">
        <v>897611</v>
      </c>
      <c r="H48" s="416">
        <v>917686</v>
      </c>
    </row>
    <row r="49" spans="2:8" s="27" customFormat="1" ht="15" customHeight="1" thickBot="1">
      <c r="B49" s="48" t="s">
        <v>229</v>
      </c>
      <c r="C49" s="273"/>
      <c r="D49" s="352">
        <v>-15571</v>
      </c>
      <c r="E49" s="136"/>
      <c r="F49" s="357"/>
      <c r="G49" s="358"/>
      <c r="H49" s="415">
        <v>-658</v>
      </c>
    </row>
    <row r="50" spans="2:8" s="49" customFormat="1" ht="18.75" customHeight="1" thickBot="1">
      <c r="B50" s="48" t="s">
        <v>47</v>
      </c>
      <c r="C50" s="273"/>
      <c r="D50" s="352">
        <v>1050898</v>
      </c>
      <c r="E50" s="136">
        <v>949959</v>
      </c>
      <c r="F50" s="323">
        <f>SUM(F48,F37)</f>
        <v>1315675</v>
      </c>
      <c r="G50" s="414">
        <v>1389777</v>
      </c>
      <c r="H50" s="136">
        <v>1413154</v>
      </c>
    </row>
    <row r="53" spans="4:6" ht="15.75">
      <c r="D53" s="50"/>
      <c r="E53" s="50"/>
      <c r="F53" s="50"/>
    </row>
  </sheetData>
  <sheetProtection/>
  <mergeCells count="6">
    <mergeCell ref="B4:F4"/>
    <mergeCell ref="D5:F5"/>
    <mergeCell ref="B6:H6"/>
    <mergeCell ref="B28:H28"/>
    <mergeCell ref="B3:H3"/>
    <mergeCell ref="B1:H1"/>
  </mergeCells>
  <printOptions/>
  <pageMargins left="0.42" right="0.16" top="0.5118110236220472" bottom="0.3937007874015748" header="0.5511811023622047" footer="0.5118110236220472"/>
  <pageSetup horizontalDpi="360" verticalDpi="36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4"/>
  <sheetViews>
    <sheetView zoomScalePageLayoutView="0" workbookViewId="0" topLeftCell="A1">
      <selection activeCell="A1" sqref="A1:AO1"/>
    </sheetView>
  </sheetViews>
  <sheetFormatPr defaultColWidth="9.00390625" defaultRowHeight="12.75"/>
  <cols>
    <col min="1" max="1" width="4.125" style="98" bestFit="1" customWidth="1"/>
    <col min="2" max="2" width="39.125" style="98" bestFit="1" customWidth="1"/>
    <col min="3" max="5" width="9.00390625" style="91" customWidth="1"/>
    <col min="6" max="6" width="8.25390625" style="91" customWidth="1"/>
    <col min="7" max="8" width="9.00390625" style="91" customWidth="1"/>
    <col min="9" max="9" width="8.375" style="91" bestFit="1" customWidth="1"/>
    <col min="10" max="11" width="9.00390625" style="91" customWidth="1"/>
    <col min="12" max="12" width="8.375" style="91" bestFit="1" customWidth="1"/>
    <col min="13" max="14" width="9.00390625" style="91" customWidth="1"/>
    <col min="15" max="15" width="7.25390625" style="91" bestFit="1" customWidth="1"/>
    <col min="16" max="17" width="9.00390625" style="91" customWidth="1"/>
    <col min="18" max="18" width="8.375" style="91" bestFit="1" customWidth="1"/>
    <col min="19" max="20" width="9.00390625" style="91" customWidth="1"/>
    <col min="21" max="21" width="8.375" style="91" bestFit="1" customWidth="1"/>
    <col min="22" max="23" width="9.00390625" style="91" customWidth="1"/>
    <col min="24" max="24" width="8.375" style="91" bestFit="1" customWidth="1"/>
    <col min="25" max="26" width="9.00390625" style="91" customWidth="1"/>
    <col min="27" max="27" width="8.375" style="91" bestFit="1" customWidth="1"/>
    <col min="28" max="29" width="9.00390625" style="91" customWidth="1"/>
    <col min="30" max="30" width="7.75390625" style="91" customWidth="1"/>
    <col min="31" max="32" width="9.00390625" style="91" customWidth="1"/>
    <col min="33" max="33" width="8.375" style="91" bestFit="1" customWidth="1"/>
    <col min="34" max="35" width="9.00390625" style="91" customWidth="1"/>
    <col min="36" max="36" width="8.375" style="91" bestFit="1" customWidth="1"/>
    <col min="37" max="38" width="9.00390625" style="91" customWidth="1"/>
    <col min="39" max="39" width="8.375" style="91" bestFit="1" customWidth="1"/>
    <col min="40" max="41" width="9.00390625" style="91" customWidth="1"/>
  </cols>
  <sheetData>
    <row r="1" spans="1:41" ht="15.75">
      <c r="A1" s="646" t="s">
        <v>490</v>
      </c>
      <c r="B1" s="646"/>
      <c r="C1" s="646"/>
      <c r="D1" s="646"/>
      <c r="E1" s="646"/>
      <c r="F1" s="646"/>
      <c r="G1" s="646"/>
      <c r="H1" s="646"/>
      <c r="I1" s="646"/>
      <c r="J1" s="646"/>
      <c r="K1" s="646"/>
      <c r="L1" s="646"/>
      <c r="M1" s="646"/>
      <c r="N1" s="646"/>
      <c r="O1" s="646"/>
      <c r="P1" s="646"/>
      <c r="Q1" s="646"/>
      <c r="R1" s="646"/>
      <c r="S1" s="646"/>
      <c r="T1" s="646"/>
      <c r="U1" s="646"/>
      <c r="V1" s="646"/>
      <c r="W1" s="646"/>
      <c r="X1" s="646"/>
      <c r="Y1" s="646"/>
      <c r="Z1" s="646"/>
      <c r="AA1" s="646"/>
      <c r="AB1" s="646"/>
      <c r="AC1" s="646"/>
      <c r="AD1" s="646"/>
      <c r="AE1" s="646"/>
      <c r="AF1" s="646"/>
      <c r="AG1" s="646"/>
      <c r="AH1" s="646"/>
      <c r="AI1" s="646"/>
      <c r="AJ1" s="646"/>
      <c r="AK1" s="646"/>
      <c r="AL1" s="646"/>
      <c r="AM1" s="646"/>
      <c r="AN1" s="646"/>
      <c r="AO1" s="646"/>
    </row>
    <row r="2" spans="1:41" ht="30.75" customHeight="1">
      <c r="A2" s="655" t="s">
        <v>320</v>
      </c>
      <c r="B2" s="655"/>
      <c r="C2" s="655"/>
      <c r="D2" s="655"/>
      <c r="E2" s="655"/>
      <c r="F2" s="655"/>
      <c r="G2" s="655"/>
      <c r="H2" s="655"/>
      <c r="I2" s="655"/>
      <c r="J2" s="655"/>
      <c r="K2" s="655"/>
      <c r="L2" s="655"/>
      <c r="M2" s="655"/>
      <c r="N2" s="655"/>
      <c r="O2" s="655"/>
      <c r="P2" s="655"/>
      <c r="Q2" s="655"/>
      <c r="R2" s="655"/>
      <c r="S2" s="655"/>
      <c r="T2" s="655"/>
      <c r="U2" s="655"/>
      <c r="V2" s="655"/>
      <c r="W2" s="655"/>
      <c r="X2" s="655"/>
      <c r="Y2" s="655"/>
      <c r="Z2" s="655"/>
      <c r="AA2" s="655"/>
      <c r="AB2" s="655"/>
      <c r="AC2" s="655"/>
      <c r="AD2" s="655"/>
      <c r="AE2" s="655"/>
      <c r="AF2" s="655"/>
      <c r="AG2" s="655"/>
      <c r="AH2" s="655"/>
      <c r="AI2" s="655"/>
      <c r="AJ2" s="655"/>
      <c r="AK2" s="655"/>
      <c r="AL2" s="655"/>
      <c r="AM2" s="655"/>
      <c r="AN2"/>
      <c r="AO2"/>
    </row>
    <row r="3" spans="1:41" ht="16.5" thickBot="1">
      <c r="A3" s="138"/>
      <c r="B3" s="137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V3" s="195"/>
      <c r="W3" s="195"/>
      <c r="Y3" s="195"/>
      <c r="Z3" s="195"/>
      <c r="AB3" s="195"/>
      <c r="AC3" s="195"/>
      <c r="AE3" s="195"/>
      <c r="AF3" s="195"/>
      <c r="AH3" s="195"/>
      <c r="AI3" s="195"/>
      <c r="AK3" s="195"/>
      <c r="AL3" s="195"/>
      <c r="AN3" s="195"/>
      <c r="AO3" s="195"/>
    </row>
    <row r="4" spans="1:41" ht="24.75" customHeight="1">
      <c r="A4" s="647" t="s">
        <v>98</v>
      </c>
      <c r="B4" s="648"/>
      <c r="C4" s="648"/>
      <c r="D4" s="648"/>
      <c r="E4" s="648"/>
      <c r="F4" s="648"/>
      <c r="G4" s="648"/>
      <c r="H4" s="648"/>
      <c r="I4" s="648"/>
      <c r="J4" s="648"/>
      <c r="K4" s="648"/>
      <c r="L4" s="648"/>
      <c r="M4" s="648"/>
      <c r="N4" s="648"/>
      <c r="O4" s="648"/>
      <c r="P4" s="648"/>
      <c r="Q4" s="648"/>
      <c r="R4" s="648"/>
      <c r="S4" s="648"/>
      <c r="T4" s="649"/>
      <c r="U4" s="656" t="s">
        <v>99</v>
      </c>
      <c r="V4" s="657"/>
      <c r="W4" s="657"/>
      <c r="X4" s="657"/>
      <c r="Y4" s="657"/>
      <c r="Z4" s="657"/>
      <c r="AA4" s="657"/>
      <c r="AB4" s="657"/>
      <c r="AC4" s="657"/>
      <c r="AD4" s="657"/>
      <c r="AE4" s="657"/>
      <c r="AF4" s="657"/>
      <c r="AG4" s="657"/>
      <c r="AH4" s="657"/>
      <c r="AI4" s="657"/>
      <c r="AJ4" s="657"/>
      <c r="AK4" s="657"/>
      <c r="AL4" s="657"/>
      <c r="AM4" s="657"/>
      <c r="AN4" s="657"/>
      <c r="AO4" s="658"/>
    </row>
    <row r="5" spans="1:41" ht="36.75" customHeight="1" thickBot="1">
      <c r="A5" s="653" t="s">
        <v>2</v>
      </c>
      <c r="B5" s="654"/>
      <c r="C5" s="643" t="s">
        <v>130</v>
      </c>
      <c r="D5" s="643"/>
      <c r="E5" s="644"/>
      <c r="F5" s="642" t="s">
        <v>263</v>
      </c>
      <c r="G5" s="643"/>
      <c r="H5" s="644"/>
      <c r="I5" s="642" t="s">
        <v>135</v>
      </c>
      <c r="J5" s="643"/>
      <c r="K5" s="644"/>
      <c r="L5" s="642" t="s">
        <v>198</v>
      </c>
      <c r="M5" s="643"/>
      <c r="N5" s="644"/>
      <c r="O5" s="642" t="s">
        <v>136</v>
      </c>
      <c r="P5" s="643"/>
      <c r="Q5" s="644"/>
      <c r="R5" s="642" t="s">
        <v>100</v>
      </c>
      <c r="S5" s="643"/>
      <c r="T5" s="645"/>
      <c r="U5" s="650" t="s">
        <v>128</v>
      </c>
      <c r="V5" s="643"/>
      <c r="W5" s="644"/>
      <c r="X5" s="642" t="s">
        <v>137</v>
      </c>
      <c r="Y5" s="643"/>
      <c r="Z5" s="644"/>
      <c r="AA5" s="642" t="s">
        <v>138</v>
      </c>
      <c r="AB5" s="643"/>
      <c r="AC5" s="644"/>
      <c r="AD5" s="642" t="s">
        <v>139</v>
      </c>
      <c r="AE5" s="643"/>
      <c r="AF5" s="644"/>
      <c r="AG5" s="642" t="s">
        <v>140</v>
      </c>
      <c r="AH5" s="643"/>
      <c r="AI5" s="644"/>
      <c r="AJ5" s="642" t="s">
        <v>103</v>
      </c>
      <c r="AK5" s="643"/>
      <c r="AL5" s="644"/>
      <c r="AM5" s="642" t="s">
        <v>134</v>
      </c>
      <c r="AN5" s="643"/>
      <c r="AO5" s="645"/>
    </row>
    <row r="6" spans="1:41" ht="36" customHeight="1">
      <c r="A6" s="317" t="s">
        <v>49</v>
      </c>
      <c r="B6" s="318"/>
      <c r="C6" s="315" t="s">
        <v>20</v>
      </c>
      <c r="D6" s="314" t="s">
        <v>273</v>
      </c>
      <c r="E6" s="314" t="s">
        <v>318</v>
      </c>
      <c r="F6" s="314" t="s">
        <v>20</v>
      </c>
      <c r="G6" s="314" t="s">
        <v>273</v>
      </c>
      <c r="H6" s="314" t="s">
        <v>318</v>
      </c>
      <c r="I6" s="314" t="s">
        <v>20</v>
      </c>
      <c r="J6" s="314" t="s">
        <v>273</v>
      </c>
      <c r="K6" s="314" t="s">
        <v>318</v>
      </c>
      <c r="L6" s="314" t="s">
        <v>20</v>
      </c>
      <c r="M6" s="314" t="s">
        <v>273</v>
      </c>
      <c r="N6" s="314" t="s">
        <v>318</v>
      </c>
      <c r="O6" s="314" t="s">
        <v>20</v>
      </c>
      <c r="P6" s="314" t="s">
        <v>273</v>
      </c>
      <c r="Q6" s="314" t="s">
        <v>318</v>
      </c>
      <c r="R6" s="314" t="s">
        <v>20</v>
      </c>
      <c r="S6" s="315" t="s">
        <v>273</v>
      </c>
      <c r="T6" s="316" t="s">
        <v>318</v>
      </c>
      <c r="U6" s="315" t="s">
        <v>20</v>
      </c>
      <c r="V6" s="314" t="s">
        <v>273</v>
      </c>
      <c r="W6" s="314" t="s">
        <v>318</v>
      </c>
      <c r="X6" s="314" t="s">
        <v>20</v>
      </c>
      <c r="Y6" s="314" t="s">
        <v>273</v>
      </c>
      <c r="Z6" s="314" t="s">
        <v>318</v>
      </c>
      <c r="AA6" s="314" t="s">
        <v>20</v>
      </c>
      <c r="AB6" s="314" t="s">
        <v>273</v>
      </c>
      <c r="AC6" s="314" t="s">
        <v>318</v>
      </c>
      <c r="AD6" s="314" t="s">
        <v>20</v>
      </c>
      <c r="AE6" s="314" t="s">
        <v>273</v>
      </c>
      <c r="AF6" s="314" t="s">
        <v>318</v>
      </c>
      <c r="AG6" s="314" t="s">
        <v>20</v>
      </c>
      <c r="AH6" s="314" t="s">
        <v>273</v>
      </c>
      <c r="AI6" s="314" t="s">
        <v>318</v>
      </c>
      <c r="AJ6" s="314" t="s">
        <v>20</v>
      </c>
      <c r="AK6" s="314" t="s">
        <v>273</v>
      </c>
      <c r="AL6" s="314" t="s">
        <v>318</v>
      </c>
      <c r="AM6" s="314" t="s">
        <v>20</v>
      </c>
      <c r="AN6" s="315" t="s">
        <v>273</v>
      </c>
      <c r="AO6" s="316" t="s">
        <v>274</v>
      </c>
    </row>
    <row r="7" spans="1:41" ht="30" customHeight="1">
      <c r="A7" s="249" t="s">
        <v>0</v>
      </c>
      <c r="B7" s="319" t="s">
        <v>235</v>
      </c>
      <c r="C7" s="310">
        <v>20402</v>
      </c>
      <c r="D7" s="156">
        <v>33142</v>
      </c>
      <c r="E7" s="156">
        <v>37442</v>
      </c>
      <c r="F7" s="156">
        <v>3200</v>
      </c>
      <c r="G7" s="156">
        <v>29546</v>
      </c>
      <c r="H7" s="156">
        <v>28963</v>
      </c>
      <c r="I7" s="156">
        <v>131277</v>
      </c>
      <c r="J7" s="156">
        <v>245496</v>
      </c>
      <c r="K7" s="156">
        <v>252838</v>
      </c>
      <c r="L7" s="156">
        <v>19245</v>
      </c>
      <c r="M7" s="156">
        <v>70047</v>
      </c>
      <c r="N7" s="156">
        <v>81115</v>
      </c>
      <c r="O7" s="156">
        <v>15000</v>
      </c>
      <c r="P7" s="156">
        <v>15000</v>
      </c>
      <c r="Q7" s="156">
        <v>40402</v>
      </c>
      <c r="R7" s="158">
        <v>189124</v>
      </c>
      <c r="S7" s="310">
        <v>393231</v>
      </c>
      <c r="T7" s="156">
        <v>440766</v>
      </c>
      <c r="U7" s="157">
        <v>44619</v>
      </c>
      <c r="V7" s="156">
        <v>73133</v>
      </c>
      <c r="W7" s="156">
        <v>74120</v>
      </c>
      <c r="X7" s="156">
        <v>11868</v>
      </c>
      <c r="Y7" s="156">
        <v>13896</v>
      </c>
      <c r="Z7" s="156">
        <v>14449</v>
      </c>
      <c r="AA7" s="156">
        <v>62074</v>
      </c>
      <c r="AB7" s="156">
        <v>107915</v>
      </c>
      <c r="AC7" s="156">
        <v>110587</v>
      </c>
      <c r="AD7" s="156">
        <v>2575</v>
      </c>
      <c r="AE7" s="156">
        <v>121497</v>
      </c>
      <c r="AF7" s="156">
        <v>123871</v>
      </c>
      <c r="AG7" s="156">
        <v>62972</v>
      </c>
      <c r="AH7" s="156">
        <v>69484</v>
      </c>
      <c r="AI7" s="156">
        <v>70828</v>
      </c>
      <c r="AJ7" s="156">
        <v>5016</v>
      </c>
      <c r="AK7" s="156">
        <v>1551</v>
      </c>
      <c r="AL7" s="156"/>
      <c r="AM7" s="290">
        <v>189124</v>
      </c>
      <c r="AN7" s="310">
        <v>389476</v>
      </c>
      <c r="AO7" s="313">
        <v>393855</v>
      </c>
    </row>
    <row r="8" spans="1:41" ht="30" customHeight="1">
      <c r="A8" s="249" t="s">
        <v>1</v>
      </c>
      <c r="B8" s="319" t="s">
        <v>3</v>
      </c>
      <c r="C8" s="310">
        <v>429</v>
      </c>
      <c r="D8" s="156">
        <v>440</v>
      </c>
      <c r="E8" s="156">
        <v>459</v>
      </c>
      <c r="F8" s="156">
        <v>2447</v>
      </c>
      <c r="G8" s="156">
        <v>19</v>
      </c>
      <c r="H8" s="156">
        <v>19</v>
      </c>
      <c r="I8" s="156">
        <v>73374</v>
      </c>
      <c r="J8" s="156">
        <v>17134</v>
      </c>
      <c r="K8" s="156">
        <v>17134</v>
      </c>
      <c r="L8" s="156">
        <v>208</v>
      </c>
      <c r="M8" s="156">
        <v>600</v>
      </c>
      <c r="N8" s="156">
        <v>600</v>
      </c>
      <c r="O8" s="156"/>
      <c r="P8" s="156">
        <v>177</v>
      </c>
      <c r="Q8" s="156">
        <v>177</v>
      </c>
      <c r="R8" s="158">
        <f>SUM(C8:O8)</f>
        <v>112863</v>
      </c>
      <c r="S8" s="310">
        <v>18370</v>
      </c>
      <c r="T8" s="156">
        <v>18370</v>
      </c>
      <c r="U8" s="157">
        <v>52322</v>
      </c>
      <c r="V8" s="156">
        <v>12755</v>
      </c>
      <c r="W8" s="156">
        <v>12755</v>
      </c>
      <c r="X8" s="156">
        <v>14136</v>
      </c>
      <c r="Y8" s="156">
        <v>3168</v>
      </c>
      <c r="Z8" s="156">
        <v>3168</v>
      </c>
      <c r="AA8" s="156">
        <v>10000</v>
      </c>
      <c r="AB8" s="156">
        <v>2416</v>
      </c>
      <c r="AC8" s="156">
        <v>2416</v>
      </c>
      <c r="AD8" s="156"/>
      <c r="AE8" s="156"/>
      <c r="AF8" s="156"/>
      <c r="AG8" s="156"/>
      <c r="AH8" s="156"/>
      <c r="AI8" s="156"/>
      <c r="AJ8" s="312"/>
      <c r="AK8" s="156"/>
      <c r="AL8" s="156"/>
      <c r="AM8" s="290">
        <v>76458</v>
      </c>
      <c r="AN8" s="310">
        <v>18339</v>
      </c>
      <c r="AO8" s="313">
        <v>18339</v>
      </c>
    </row>
    <row r="9" spans="1:41" ht="30" customHeight="1">
      <c r="A9" s="249" t="s">
        <v>14</v>
      </c>
      <c r="B9" s="320" t="s">
        <v>64</v>
      </c>
      <c r="C9" s="310">
        <v>320</v>
      </c>
      <c r="D9" s="156">
        <v>729</v>
      </c>
      <c r="E9" s="156">
        <v>729</v>
      </c>
      <c r="F9" s="156">
        <v>12348</v>
      </c>
      <c r="G9" s="156">
        <v>9046</v>
      </c>
      <c r="H9" s="156">
        <v>9046</v>
      </c>
      <c r="I9" s="156">
        <v>2000</v>
      </c>
      <c r="J9" s="156">
        <v>2000</v>
      </c>
      <c r="K9" s="156">
        <v>2000</v>
      </c>
      <c r="L9" s="156"/>
      <c r="M9" s="156"/>
      <c r="N9" s="156"/>
      <c r="O9" s="158"/>
      <c r="P9" s="156">
        <v>70</v>
      </c>
      <c r="Q9" s="156">
        <v>70</v>
      </c>
      <c r="R9" s="158">
        <f>SUM(C9:O9)</f>
        <v>38218</v>
      </c>
      <c r="S9" s="310">
        <v>11845</v>
      </c>
      <c r="T9" s="156">
        <v>11845</v>
      </c>
      <c r="U9" s="196">
        <v>5304</v>
      </c>
      <c r="V9" s="156">
        <v>5380</v>
      </c>
      <c r="W9" s="156">
        <v>5380</v>
      </c>
      <c r="X9" s="100">
        <v>1432</v>
      </c>
      <c r="Y9" s="156">
        <v>1486</v>
      </c>
      <c r="Z9" s="156">
        <v>1486</v>
      </c>
      <c r="AA9" s="100">
        <v>7632</v>
      </c>
      <c r="AB9" s="156">
        <v>4969</v>
      </c>
      <c r="AC9" s="156">
        <v>4969</v>
      </c>
      <c r="AD9" s="100"/>
      <c r="AE9" s="156">
        <v>10</v>
      </c>
      <c r="AF9" s="156">
        <v>10</v>
      </c>
      <c r="AG9" s="100"/>
      <c r="AH9" s="156"/>
      <c r="AI9" s="156"/>
      <c r="AJ9" s="100">
        <v>300</v>
      </c>
      <c r="AK9" s="156"/>
      <c r="AL9" s="156"/>
      <c r="AM9" s="290">
        <v>14668</v>
      </c>
      <c r="AN9" s="310">
        <v>11845</v>
      </c>
      <c r="AO9" s="313">
        <v>11845</v>
      </c>
    </row>
    <row r="10" spans="1:41" ht="30" customHeight="1">
      <c r="A10" s="249" t="s">
        <v>16</v>
      </c>
      <c r="B10" s="320" t="s">
        <v>65</v>
      </c>
      <c r="C10" s="310"/>
      <c r="D10" s="156">
        <v>50</v>
      </c>
      <c r="E10" s="156">
        <v>50</v>
      </c>
      <c r="F10" s="156">
        <v>2007</v>
      </c>
      <c r="G10" s="156">
        <v>2007</v>
      </c>
      <c r="H10" s="156">
        <v>2090</v>
      </c>
      <c r="I10" s="156">
        <v>993</v>
      </c>
      <c r="J10" s="156">
        <v>993</v>
      </c>
      <c r="K10" s="156">
        <v>933</v>
      </c>
      <c r="L10" s="156"/>
      <c r="M10" s="156">
        <v>2680</v>
      </c>
      <c r="N10" s="156">
        <v>2680</v>
      </c>
      <c r="O10" s="158"/>
      <c r="P10" s="156"/>
      <c r="Q10" s="156"/>
      <c r="R10" s="158">
        <f>SUM(C10:O10)</f>
        <v>14483</v>
      </c>
      <c r="S10" s="310">
        <v>5730</v>
      </c>
      <c r="T10" s="156">
        <v>5813</v>
      </c>
      <c r="U10" s="196">
        <v>2329</v>
      </c>
      <c r="V10" s="156">
        <v>2757</v>
      </c>
      <c r="W10" s="156">
        <v>2674</v>
      </c>
      <c r="X10" s="100">
        <v>629</v>
      </c>
      <c r="Y10" s="156">
        <v>629</v>
      </c>
      <c r="Z10" s="156">
        <v>722</v>
      </c>
      <c r="AA10" s="197">
        <v>42</v>
      </c>
      <c r="AB10" s="156">
        <v>2229</v>
      </c>
      <c r="AC10" s="156">
        <v>1383</v>
      </c>
      <c r="AD10" s="100"/>
      <c r="AE10" s="156"/>
      <c r="AF10" s="156"/>
      <c r="AG10" s="100"/>
      <c r="AH10" s="156"/>
      <c r="AI10" s="156"/>
      <c r="AJ10" s="100"/>
      <c r="AK10" s="156"/>
      <c r="AL10" s="156"/>
      <c r="AM10" s="290">
        <v>3000</v>
      </c>
      <c r="AN10" s="310">
        <v>5730</v>
      </c>
      <c r="AO10" s="313">
        <v>4779</v>
      </c>
    </row>
    <row r="11" spans="1:41" ht="30" customHeight="1" thickBot="1">
      <c r="A11" s="507" t="s">
        <v>236</v>
      </c>
      <c r="B11" s="508" t="s">
        <v>275</v>
      </c>
      <c r="C11" s="509"/>
      <c r="D11" s="510">
        <v>1233</v>
      </c>
      <c r="E11" s="510">
        <v>1291</v>
      </c>
      <c r="F11" s="510"/>
      <c r="G11" s="510">
        <v>40</v>
      </c>
      <c r="H11" s="510">
        <v>43</v>
      </c>
      <c r="I11" s="510"/>
      <c r="J11" s="510">
        <v>64253</v>
      </c>
      <c r="K11" s="510">
        <v>64880</v>
      </c>
      <c r="L11" s="510"/>
      <c r="M11" s="510">
        <v>1671</v>
      </c>
      <c r="N11" s="510">
        <v>1552</v>
      </c>
      <c r="O11" s="510"/>
      <c r="P11" s="510"/>
      <c r="Q11" s="510"/>
      <c r="R11" s="511"/>
      <c r="S11" s="509">
        <v>67197</v>
      </c>
      <c r="T11" s="510">
        <v>67766</v>
      </c>
      <c r="U11" s="512"/>
      <c r="V11" s="510">
        <v>42730</v>
      </c>
      <c r="W11" s="510">
        <v>43180</v>
      </c>
      <c r="X11" s="510"/>
      <c r="Y11" s="510">
        <v>11872</v>
      </c>
      <c r="Z11" s="510">
        <v>11408</v>
      </c>
      <c r="AA11" s="510"/>
      <c r="AB11" s="510">
        <v>12174</v>
      </c>
      <c r="AC11" s="510">
        <v>12720</v>
      </c>
      <c r="AD11" s="510"/>
      <c r="AE11" s="510"/>
      <c r="AF11" s="510"/>
      <c r="AG11" s="510"/>
      <c r="AH11" s="510"/>
      <c r="AI11" s="510"/>
      <c r="AJ11" s="510"/>
      <c r="AK11" s="510"/>
      <c r="AL11" s="510"/>
      <c r="AM11" s="513"/>
      <c r="AN11" s="509">
        <v>66776</v>
      </c>
      <c r="AO11" s="514">
        <v>67308</v>
      </c>
    </row>
    <row r="12" spans="1:41" ht="30" customHeight="1" thickBot="1">
      <c r="A12" s="423"/>
      <c r="B12" s="424" t="s">
        <v>287</v>
      </c>
      <c r="C12" s="425"/>
      <c r="D12" s="426"/>
      <c r="E12" s="426"/>
      <c r="F12" s="426"/>
      <c r="G12" s="426"/>
      <c r="H12" s="426"/>
      <c r="I12" s="426"/>
      <c r="J12" s="426"/>
      <c r="K12" s="426"/>
      <c r="L12" s="426"/>
      <c r="M12" s="426"/>
      <c r="N12" s="426"/>
      <c r="O12" s="427"/>
      <c r="P12" s="426"/>
      <c r="Q12" s="426"/>
      <c r="R12" s="427"/>
      <c r="S12" s="425"/>
      <c r="T12" s="426">
        <v>-371</v>
      </c>
      <c r="U12" s="428"/>
      <c r="V12" s="426"/>
      <c r="W12" s="426"/>
      <c r="X12" s="429"/>
      <c r="Y12" s="426"/>
      <c r="Z12" s="426"/>
      <c r="AA12" s="429"/>
      <c r="AB12" s="426"/>
      <c r="AC12" s="426"/>
      <c r="AD12" s="429"/>
      <c r="AE12" s="426"/>
      <c r="AF12" s="426"/>
      <c r="AG12" s="429"/>
      <c r="AH12" s="426"/>
      <c r="AI12" s="426"/>
      <c r="AJ12" s="429"/>
      <c r="AK12" s="426"/>
      <c r="AL12" s="426"/>
      <c r="AM12" s="430"/>
      <c r="AN12" s="425"/>
      <c r="AO12" s="431">
        <v>-658</v>
      </c>
    </row>
    <row r="13" spans="1:41" ht="36.75" customHeight="1" thickBot="1">
      <c r="A13" s="651" t="s">
        <v>78</v>
      </c>
      <c r="B13" s="652"/>
      <c r="C13" s="311">
        <f>SUM(C7:C10)</f>
        <v>21151</v>
      </c>
      <c r="D13" s="159">
        <v>35544</v>
      </c>
      <c r="E13" s="159">
        <v>39952</v>
      </c>
      <c r="F13" s="159">
        <f>SUM(F7:F10)</f>
        <v>20002</v>
      </c>
      <c r="G13" s="159">
        <v>40658</v>
      </c>
      <c r="H13" s="159">
        <v>40161</v>
      </c>
      <c r="I13" s="159">
        <f>SUM(I7:I10)</f>
        <v>207644</v>
      </c>
      <c r="J13" s="159">
        <v>329876</v>
      </c>
      <c r="K13" s="159">
        <v>307845</v>
      </c>
      <c r="L13" s="159">
        <f>SUM(L7:L10)</f>
        <v>19453</v>
      </c>
      <c r="M13" s="159">
        <v>74998</v>
      </c>
      <c r="N13" s="159">
        <v>85947</v>
      </c>
      <c r="O13" s="159">
        <f>SUM(O7:O10)</f>
        <v>15000</v>
      </c>
      <c r="P13" s="159">
        <v>15247</v>
      </c>
      <c r="Q13" s="159">
        <v>40649</v>
      </c>
      <c r="R13" s="159">
        <f>SUM(R7:R10)</f>
        <v>354688</v>
      </c>
      <c r="S13" s="311">
        <v>496373</v>
      </c>
      <c r="T13" s="159">
        <v>319140</v>
      </c>
      <c r="U13" s="161">
        <f>SUM(U7:U10)</f>
        <v>104574</v>
      </c>
      <c r="V13" s="159">
        <v>136575</v>
      </c>
      <c r="W13" s="159">
        <v>138109</v>
      </c>
      <c r="X13" s="159">
        <f>SUM(X7:X10)</f>
        <v>28065</v>
      </c>
      <c r="Y13" s="159">
        <v>33166</v>
      </c>
      <c r="Z13" s="159">
        <v>31233</v>
      </c>
      <c r="AA13" s="159">
        <f>SUM(AA7:AA10)</f>
        <v>79748</v>
      </c>
      <c r="AB13" s="159">
        <v>129703</v>
      </c>
      <c r="AC13" s="159">
        <v>132075</v>
      </c>
      <c r="AD13" s="159">
        <f>SUM(AD7:AD10)</f>
        <v>2575</v>
      </c>
      <c r="AE13" s="159">
        <v>121507</v>
      </c>
      <c r="AF13" s="159">
        <v>123881</v>
      </c>
      <c r="AG13" s="159">
        <f>SUM(AG7:AG10)</f>
        <v>62972</v>
      </c>
      <c r="AH13" s="159">
        <v>69484</v>
      </c>
      <c r="AI13" s="159">
        <v>70828</v>
      </c>
      <c r="AJ13" s="159">
        <f>SUM(AJ7:AJ10)</f>
        <v>5316</v>
      </c>
      <c r="AK13" s="159">
        <v>1551</v>
      </c>
      <c r="AL13" s="159"/>
      <c r="AM13" s="159">
        <f>SUM(AM7:AM10)</f>
        <v>283250</v>
      </c>
      <c r="AN13" s="311">
        <v>492166</v>
      </c>
      <c r="AO13" s="160">
        <v>495468</v>
      </c>
    </row>
    <row r="14" ht="15.75">
      <c r="T14" s="91">
        <v>544183</v>
      </c>
    </row>
  </sheetData>
  <sheetProtection/>
  <mergeCells count="19">
    <mergeCell ref="A13:B13"/>
    <mergeCell ref="A5:B5"/>
    <mergeCell ref="A2:AM2"/>
    <mergeCell ref="C5:E5"/>
    <mergeCell ref="F5:H5"/>
    <mergeCell ref="I5:K5"/>
    <mergeCell ref="U4:AO4"/>
    <mergeCell ref="AA5:AC5"/>
    <mergeCell ref="AD5:AF5"/>
    <mergeCell ref="AG5:AI5"/>
    <mergeCell ref="AJ5:AL5"/>
    <mergeCell ref="AM5:AO5"/>
    <mergeCell ref="A1:AO1"/>
    <mergeCell ref="A4:T4"/>
    <mergeCell ref="L5:N5"/>
    <mergeCell ref="O5:Q5"/>
    <mergeCell ref="R5:T5"/>
    <mergeCell ref="U5:W5"/>
    <mergeCell ref="X5:Z5"/>
  </mergeCells>
  <printOptions/>
  <pageMargins left="0.31496062992125984" right="0.15748031496062992" top="0.7480314960629921" bottom="0.7480314960629921" header="0.31496062992125984" footer="0.31496062992125984"/>
  <pageSetup fitToHeight="1" fitToWidth="1" horizontalDpi="600" verticalDpi="600" orientation="landscape" paperSize="8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zoomScale="90" zoomScaleNormal="90" zoomScalePageLayoutView="0" workbookViewId="0" topLeftCell="A1">
      <pane ySplit="6" topLeftCell="A7" activePane="bottomLeft" state="frozen"/>
      <selection pane="topLeft" activeCell="A1" sqref="A1"/>
      <selection pane="bottomLeft" activeCell="A2" sqref="A2:AH2"/>
    </sheetView>
  </sheetViews>
  <sheetFormatPr defaultColWidth="9.00390625" defaultRowHeight="12.75"/>
  <cols>
    <col min="1" max="1" width="8.25390625" style="130" customWidth="1"/>
    <col min="2" max="2" width="9.125" style="130" customWidth="1"/>
    <col min="3" max="3" width="41.25390625" style="130" customWidth="1"/>
    <col min="4" max="27" width="8.75390625" style="130" customWidth="1"/>
    <col min="28" max="30" width="10.25390625" style="130" customWidth="1"/>
    <col min="31" max="31" width="8.75390625" style="224" customWidth="1"/>
    <col min="32" max="32" width="8.75390625" style="130" customWidth="1"/>
    <col min="33" max="33" width="8.75390625" style="0" customWidth="1"/>
  </cols>
  <sheetData>
    <row r="1" spans="1:34" ht="15">
      <c r="A1" s="674"/>
      <c r="B1" s="674"/>
      <c r="C1" s="674"/>
      <c r="D1" s="674"/>
      <c r="E1" s="674"/>
      <c r="F1" s="674"/>
      <c r="G1" s="674"/>
      <c r="H1" s="674"/>
      <c r="I1" s="674"/>
      <c r="J1" s="674"/>
      <c r="K1" s="674"/>
      <c r="L1" s="674"/>
      <c r="M1" s="674"/>
      <c r="N1" s="674"/>
      <c r="O1" s="674"/>
      <c r="P1" s="674"/>
      <c r="Q1" s="674"/>
      <c r="R1" s="674"/>
      <c r="S1" s="674"/>
      <c r="T1" s="674"/>
      <c r="U1" s="674"/>
      <c r="V1" s="674"/>
      <c r="W1" s="674"/>
      <c r="X1" s="674"/>
      <c r="Y1" s="674"/>
      <c r="Z1" s="674"/>
      <c r="AA1" s="674"/>
      <c r="AB1" s="674"/>
      <c r="AC1" s="674"/>
      <c r="AD1" s="674"/>
      <c r="AE1" s="674"/>
      <c r="AF1" s="198"/>
      <c r="AG1" s="198"/>
      <c r="AH1" s="198"/>
    </row>
    <row r="2" spans="1:34" ht="33.75" customHeight="1">
      <c r="A2" s="675" t="s">
        <v>468</v>
      </c>
      <c r="B2" s="675"/>
      <c r="C2" s="675"/>
      <c r="D2" s="675"/>
      <c r="E2" s="675"/>
      <c r="F2" s="675"/>
      <c r="G2" s="675"/>
      <c r="H2" s="675"/>
      <c r="I2" s="675"/>
      <c r="J2" s="675"/>
      <c r="K2" s="675"/>
      <c r="L2" s="675"/>
      <c r="M2" s="675"/>
      <c r="N2" s="675"/>
      <c r="O2" s="675"/>
      <c r="P2" s="675"/>
      <c r="Q2" s="675"/>
      <c r="R2" s="675"/>
      <c r="S2" s="675"/>
      <c r="T2" s="675"/>
      <c r="U2" s="675"/>
      <c r="V2" s="675"/>
      <c r="W2" s="675"/>
      <c r="X2" s="675"/>
      <c r="Y2" s="675"/>
      <c r="Z2" s="675"/>
      <c r="AA2" s="675"/>
      <c r="AB2" s="675"/>
      <c r="AC2" s="675"/>
      <c r="AD2" s="675"/>
      <c r="AE2" s="675"/>
      <c r="AF2" s="675"/>
      <c r="AG2" s="675"/>
      <c r="AH2" s="675"/>
    </row>
    <row r="3" spans="2:31" ht="16.5" thickBot="1">
      <c r="B3" s="203"/>
      <c r="C3" s="203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5"/>
      <c r="AC3" s="205"/>
      <c r="AD3" s="205"/>
      <c r="AE3" s="222"/>
    </row>
    <row r="4" spans="1:33" ht="21" customHeight="1">
      <c r="A4" s="676" t="s">
        <v>131</v>
      </c>
      <c r="B4" s="679" t="s">
        <v>102</v>
      </c>
      <c r="C4" s="682" t="s">
        <v>80</v>
      </c>
      <c r="D4" s="684"/>
      <c r="E4" s="685"/>
      <c r="F4" s="685"/>
      <c r="G4" s="685"/>
      <c r="H4" s="685"/>
      <c r="I4" s="685"/>
      <c r="J4" s="685"/>
      <c r="K4" s="685"/>
      <c r="L4" s="685"/>
      <c r="M4" s="685"/>
      <c r="N4" s="685"/>
      <c r="O4" s="685"/>
      <c r="P4" s="685"/>
      <c r="Q4" s="685"/>
      <c r="R4" s="685"/>
      <c r="S4" s="685"/>
      <c r="T4" s="444"/>
      <c r="U4" s="444"/>
      <c r="V4" s="684" t="s">
        <v>129</v>
      </c>
      <c r="W4" s="685"/>
      <c r="X4" s="685"/>
      <c r="Y4" s="685"/>
      <c r="Z4" s="685"/>
      <c r="AA4" s="686"/>
      <c r="AB4" s="687" t="s">
        <v>78</v>
      </c>
      <c r="AC4" s="688"/>
      <c r="AD4" s="689"/>
      <c r="AE4" s="693" t="s">
        <v>132</v>
      </c>
      <c r="AF4" s="694"/>
      <c r="AG4" s="695"/>
    </row>
    <row r="5" spans="1:33" ht="47.25" customHeight="1" thickBot="1">
      <c r="A5" s="677"/>
      <c r="B5" s="680"/>
      <c r="C5" s="683"/>
      <c r="D5" s="673" t="s">
        <v>141</v>
      </c>
      <c r="E5" s="667"/>
      <c r="F5" s="672"/>
      <c r="G5" s="666" t="s">
        <v>142</v>
      </c>
      <c r="H5" s="667"/>
      <c r="I5" s="672"/>
      <c r="J5" s="666" t="s">
        <v>143</v>
      </c>
      <c r="K5" s="667"/>
      <c r="L5" s="672"/>
      <c r="M5" s="666" t="s">
        <v>144</v>
      </c>
      <c r="N5" s="667"/>
      <c r="O5" s="672"/>
      <c r="P5" s="666" t="s">
        <v>145</v>
      </c>
      <c r="Q5" s="667"/>
      <c r="R5" s="672"/>
      <c r="S5" s="666" t="s">
        <v>146</v>
      </c>
      <c r="T5" s="667"/>
      <c r="U5" s="668"/>
      <c r="V5" s="673" t="s">
        <v>291</v>
      </c>
      <c r="W5" s="667"/>
      <c r="X5" s="672"/>
      <c r="Y5" s="666" t="s">
        <v>296</v>
      </c>
      <c r="Z5" s="667"/>
      <c r="AA5" s="668"/>
      <c r="AB5" s="690"/>
      <c r="AC5" s="691"/>
      <c r="AD5" s="692"/>
      <c r="AE5" s="696"/>
      <c r="AF5" s="697"/>
      <c r="AG5" s="698"/>
    </row>
    <row r="6" spans="1:33" ht="34.5" customHeight="1" thickBot="1">
      <c r="A6" s="678"/>
      <c r="B6" s="681"/>
      <c r="C6" s="455"/>
      <c r="D6" s="495" t="s">
        <v>288</v>
      </c>
      <c r="E6" s="496" t="s">
        <v>273</v>
      </c>
      <c r="F6" s="498" t="s">
        <v>289</v>
      </c>
      <c r="G6" s="496" t="s">
        <v>288</v>
      </c>
      <c r="H6" s="496" t="s">
        <v>273</v>
      </c>
      <c r="I6" s="498" t="s">
        <v>289</v>
      </c>
      <c r="J6" s="496" t="s">
        <v>288</v>
      </c>
      <c r="K6" s="496" t="s">
        <v>273</v>
      </c>
      <c r="L6" s="498" t="s">
        <v>289</v>
      </c>
      <c r="M6" s="496" t="s">
        <v>288</v>
      </c>
      <c r="N6" s="496" t="s">
        <v>273</v>
      </c>
      <c r="O6" s="498" t="s">
        <v>289</v>
      </c>
      <c r="P6" s="496" t="s">
        <v>288</v>
      </c>
      <c r="Q6" s="496" t="s">
        <v>273</v>
      </c>
      <c r="R6" s="498" t="s">
        <v>289</v>
      </c>
      <c r="S6" s="496" t="s">
        <v>288</v>
      </c>
      <c r="T6" s="496" t="s">
        <v>273</v>
      </c>
      <c r="U6" s="497" t="s">
        <v>289</v>
      </c>
      <c r="V6" s="496" t="s">
        <v>288</v>
      </c>
      <c r="W6" s="496" t="s">
        <v>273</v>
      </c>
      <c r="X6" s="498" t="s">
        <v>289</v>
      </c>
      <c r="Y6" s="496" t="s">
        <v>288</v>
      </c>
      <c r="Z6" s="496" t="s">
        <v>273</v>
      </c>
      <c r="AA6" s="499" t="s">
        <v>289</v>
      </c>
      <c r="AB6" s="493" t="s">
        <v>288</v>
      </c>
      <c r="AC6" s="494" t="s">
        <v>273</v>
      </c>
      <c r="AD6" s="493" t="s">
        <v>289</v>
      </c>
      <c r="AE6" s="495" t="s">
        <v>288</v>
      </c>
      <c r="AF6" s="496" t="s">
        <v>273</v>
      </c>
      <c r="AG6" s="497" t="s">
        <v>289</v>
      </c>
    </row>
    <row r="7" spans="1:33" ht="15.75">
      <c r="A7" s="669" t="s">
        <v>0</v>
      </c>
      <c r="B7" s="280">
        <v>522000</v>
      </c>
      <c r="C7" s="432" t="s">
        <v>104</v>
      </c>
      <c r="D7" s="437"/>
      <c r="E7" s="437"/>
      <c r="F7" s="437"/>
      <c r="G7" s="437"/>
      <c r="H7" s="437"/>
      <c r="I7" s="148"/>
      <c r="J7" s="148">
        <v>463</v>
      </c>
      <c r="K7" s="148">
        <v>4445</v>
      </c>
      <c r="L7" s="148">
        <v>5524</v>
      </c>
      <c r="M7" s="148"/>
      <c r="N7" s="148"/>
      <c r="O7" s="148"/>
      <c r="P7" s="148"/>
      <c r="Q7" s="148"/>
      <c r="R7" s="148"/>
      <c r="S7" s="148"/>
      <c r="T7" s="148"/>
      <c r="U7" s="445"/>
      <c r="V7" s="147"/>
      <c r="W7" s="437"/>
      <c r="X7" s="437"/>
      <c r="Y7" s="148"/>
      <c r="Z7" s="148"/>
      <c r="AA7" s="458"/>
      <c r="AB7" s="153">
        <f>D7+G7+J7+M7+P7+S7+V7+Y7</f>
        <v>463</v>
      </c>
      <c r="AC7" s="153">
        <f>E7+H7+K7+N7+Q7+T7+W7+Z7</f>
        <v>4445</v>
      </c>
      <c r="AD7" s="153">
        <f>F7+I7+L7+O7+R7+U7+X7+AA7</f>
        <v>5524</v>
      </c>
      <c r="AE7" s="470"/>
      <c r="AF7" s="471"/>
      <c r="AG7" s="472"/>
    </row>
    <row r="8" spans="1:33" ht="15.75">
      <c r="A8" s="669"/>
      <c r="B8" s="206">
        <v>680001</v>
      </c>
      <c r="C8" s="433" t="s">
        <v>105</v>
      </c>
      <c r="D8" s="151"/>
      <c r="E8" s="151"/>
      <c r="F8" s="151"/>
      <c r="G8" s="151"/>
      <c r="H8" s="151"/>
      <c r="I8" s="142"/>
      <c r="J8" s="142">
        <v>7534</v>
      </c>
      <c r="K8" s="142">
        <v>10329</v>
      </c>
      <c r="L8" s="142">
        <v>9546</v>
      </c>
      <c r="M8" s="142"/>
      <c r="N8" s="142"/>
      <c r="O8" s="142"/>
      <c r="P8" s="142"/>
      <c r="Q8" s="142"/>
      <c r="R8" s="142"/>
      <c r="S8" s="142"/>
      <c r="T8" s="142"/>
      <c r="U8" s="446"/>
      <c r="V8" s="141"/>
      <c r="W8" s="151"/>
      <c r="X8" s="151"/>
      <c r="Y8" s="142"/>
      <c r="Z8" s="148"/>
      <c r="AA8" s="458"/>
      <c r="AB8" s="153">
        <f aca="true" t="shared" si="0" ref="AB8:AD57">D8+G8+J8+M8+P8+S8+V8+Y8</f>
        <v>7534</v>
      </c>
      <c r="AC8" s="153">
        <f t="shared" si="0"/>
        <v>10329</v>
      </c>
      <c r="AD8" s="153">
        <f t="shared" si="0"/>
        <v>9546</v>
      </c>
      <c r="AE8" s="473"/>
      <c r="AF8" s="468"/>
      <c r="AG8" s="474"/>
    </row>
    <row r="9" spans="1:33" ht="15.75">
      <c r="A9" s="669"/>
      <c r="B9" s="670">
        <v>841403</v>
      </c>
      <c r="C9" s="433" t="s">
        <v>106</v>
      </c>
      <c r="D9" s="151">
        <v>9936</v>
      </c>
      <c r="E9" s="151">
        <v>11193</v>
      </c>
      <c r="F9" s="151">
        <v>11185</v>
      </c>
      <c r="G9" s="142">
        <v>2683</v>
      </c>
      <c r="H9" s="151">
        <v>2989</v>
      </c>
      <c r="I9" s="142">
        <v>2205</v>
      </c>
      <c r="J9" s="142">
        <v>10920</v>
      </c>
      <c r="K9" s="142">
        <v>15304</v>
      </c>
      <c r="L9" s="142">
        <v>15135</v>
      </c>
      <c r="M9" s="142">
        <v>420</v>
      </c>
      <c r="N9" s="142">
        <v>420</v>
      </c>
      <c r="O9" s="142">
        <v>948</v>
      </c>
      <c r="P9" s="142"/>
      <c r="Q9" s="142"/>
      <c r="R9" s="142"/>
      <c r="S9" s="142">
        <v>5016</v>
      </c>
      <c r="T9" s="142">
        <v>1551</v>
      </c>
      <c r="U9" s="446"/>
      <c r="V9" s="141"/>
      <c r="W9" s="151"/>
      <c r="X9" s="151"/>
      <c r="Y9" s="142"/>
      <c r="Z9" s="148">
        <v>2000</v>
      </c>
      <c r="AA9" s="458">
        <v>2000</v>
      </c>
      <c r="AB9" s="153">
        <f t="shared" si="0"/>
        <v>28975</v>
      </c>
      <c r="AC9" s="153">
        <f t="shared" si="0"/>
        <v>33457</v>
      </c>
      <c r="AD9" s="153">
        <f t="shared" si="0"/>
        <v>31473</v>
      </c>
      <c r="AE9" s="473">
        <v>8</v>
      </c>
      <c r="AF9" s="468">
        <v>9</v>
      </c>
      <c r="AG9" s="474">
        <v>10</v>
      </c>
    </row>
    <row r="10" spans="1:33" ht="15.75">
      <c r="A10" s="669"/>
      <c r="B10" s="670"/>
      <c r="C10" s="434" t="s">
        <v>107</v>
      </c>
      <c r="D10" s="151">
        <v>1608</v>
      </c>
      <c r="E10" s="151">
        <v>1608</v>
      </c>
      <c r="F10" s="151">
        <v>1596</v>
      </c>
      <c r="G10" s="142">
        <v>434</v>
      </c>
      <c r="H10" s="151">
        <v>434</v>
      </c>
      <c r="I10" s="142">
        <v>431</v>
      </c>
      <c r="J10" s="142">
        <v>2097</v>
      </c>
      <c r="K10" s="142">
        <v>2208</v>
      </c>
      <c r="L10" s="142">
        <v>1765</v>
      </c>
      <c r="M10" s="142"/>
      <c r="N10" s="142"/>
      <c r="O10" s="142"/>
      <c r="P10" s="142"/>
      <c r="Q10" s="142"/>
      <c r="R10" s="142"/>
      <c r="S10" s="142"/>
      <c r="T10" s="142"/>
      <c r="U10" s="446"/>
      <c r="V10" s="141"/>
      <c r="W10" s="151"/>
      <c r="X10" s="151"/>
      <c r="Y10" s="142"/>
      <c r="Z10" s="148"/>
      <c r="AA10" s="458"/>
      <c r="AB10" s="153">
        <f t="shared" si="0"/>
        <v>4139</v>
      </c>
      <c r="AC10" s="153">
        <f t="shared" si="0"/>
        <v>4250</v>
      </c>
      <c r="AD10" s="153">
        <f t="shared" si="0"/>
        <v>3792</v>
      </c>
      <c r="AE10" s="473"/>
      <c r="AF10" s="468"/>
      <c r="AG10" s="474"/>
    </row>
    <row r="11" spans="1:33" ht="15.75">
      <c r="A11" s="669"/>
      <c r="B11" s="670"/>
      <c r="C11" s="434" t="s">
        <v>205</v>
      </c>
      <c r="D11" s="151"/>
      <c r="E11" s="151"/>
      <c r="F11" s="151"/>
      <c r="G11" s="142"/>
      <c r="H11" s="151"/>
      <c r="I11" s="142"/>
      <c r="J11" s="142">
        <v>441</v>
      </c>
      <c r="K11" s="142">
        <v>387</v>
      </c>
      <c r="L11" s="142">
        <v>372</v>
      </c>
      <c r="M11" s="142"/>
      <c r="N11" s="142"/>
      <c r="O11" s="142"/>
      <c r="P11" s="142"/>
      <c r="Q11" s="142"/>
      <c r="R11" s="142"/>
      <c r="S11" s="142"/>
      <c r="T11" s="142"/>
      <c r="U11" s="446"/>
      <c r="V11" s="141"/>
      <c r="W11" s="151"/>
      <c r="X11" s="151"/>
      <c r="Y11" s="142"/>
      <c r="Z11" s="148"/>
      <c r="AA11" s="458"/>
      <c r="AB11" s="153">
        <f t="shared" si="0"/>
        <v>441</v>
      </c>
      <c r="AC11" s="153">
        <f t="shared" si="0"/>
        <v>387</v>
      </c>
      <c r="AD11" s="153">
        <f t="shared" si="0"/>
        <v>372</v>
      </c>
      <c r="AE11" s="473"/>
      <c r="AF11" s="468"/>
      <c r="AG11" s="474"/>
    </row>
    <row r="12" spans="1:33" ht="15.75">
      <c r="A12" s="669"/>
      <c r="B12" s="529">
        <v>841126</v>
      </c>
      <c r="C12" s="434" t="s">
        <v>237</v>
      </c>
      <c r="D12" s="151">
        <v>13053</v>
      </c>
      <c r="E12" s="151">
        <v>13053</v>
      </c>
      <c r="F12" s="151">
        <v>12984</v>
      </c>
      <c r="G12" s="142">
        <v>3524</v>
      </c>
      <c r="H12" s="151">
        <v>3440</v>
      </c>
      <c r="I12" s="142">
        <v>3455</v>
      </c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446"/>
      <c r="V12" s="141"/>
      <c r="W12" s="151"/>
      <c r="X12" s="151"/>
      <c r="Y12" s="142"/>
      <c r="Z12" s="148"/>
      <c r="AA12" s="458">
        <v>1367</v>
      </c>
      <c r="AB12" s="153">
        <f t="shared" si="0"/>
        <v>16577</v>
      </c>
      <c r="AC12" s="153">
        <f t="shared" si="0"/>
        <v>16493</v>
      </c>
      <c r="AD12" s="153">
        <f t="shared" si="0"/>
        <v>17806</v>
      </c>
      <c r="AE12" s="473"/>
      <c r="AF12" s="468">
        <v>1</v>
      </c>
      <c r="AG12" s="474">
        <v>1</v>
      </c>
    </row>
    <row r="13" spans="1:33" ht="15.75">
      <c r="A13" s="669"/>
      <c r="B13" s="206">
        <v>890441</v>
      </c>
      <c r="C13" s="434" t="s">
        <v>74</v>
      </c>
      <c r="D13" s="151">
        <v>912</v>
      </c>
      <c r="E13" s="151">
        <v>27232</v>
      </c>
      <c r="F13" s="151">
        <v>27346</v>
      </c>
      <c r="G13" s="142">
        <v>116</v>
      </c>
      <c r="H13" s="151">
        <v>3669</v>
      </c>
      <c r="I13" s="142">
        <v>3777</v>
      </c>
      <c r="J13" s="142"/>
      <c r="K13" s="142">
        <v>5964</v>
      </c>
      <c r="L13" s="142">
        <v>5863</v>
      </c>
      <c r="M13" s="142"/>
      <c r="N13" s="142"/>
      <c r="O13" s="142"/>
      <c r="P13" s="142"/>
      <c r="Q13" s="142"/>
      <c r="R13" s="142"/>
      <c r="S13" s="142"/>
      <c r="T13" s="142"/>
      <c r="U13" s="446"/>
      <c r="V13" s="141"/>
      <c r="W13" s="151"/>
      <c r="X13" s="151"/>
      <c r="Y13" s="142"/>
      <c r="Z13" s="148">
        <v>475</v>
      </c>
      <c r="AA13" s="458">
        <v>475</v>
      </c>
      <c r="AB13" s="153">
        <f t="shared" si="0"/>
        <v>1028</v>
      </c>
      <c r="AC13" s="153">
        <f t="shared" si="0"/>
        <v>37340</v>
      </c>
      <c r="AD13" s="153">
        <f t="shared" si="0"/>
        <v>37461</v>
      </c>
      <c r="AE13" s="473">
        <v>1</v>
      </c>
      <c r="AF13" s="469">
        <v>30</v>
      </c>
      <c r="AG13" s="474">
        <v>30</v>
      </c>
    </row>
    <row r="14" spans="1:33" ht="15.75">
      <c r="A14" s="669"/>
      <c r="B14" s="206">
        <v>562913</v>
      </c>
      <c r="C14" s="434" t="s">
        <v>238</v>
      </c>
      <c r="D14" s="151">
        <v>12079</v>
      </c>
      <c r="E14" s="151">
        <v>12601</v>
      </c>
      <c r="F14" s="151">
        <v>11924</v>
      </c>
      <c r="G14" s="142">
        <v>3261</v>
      </c>
      <c r="H14" s="151">
        <v>3402</v>
      </c>
      <c r="I14" s="142">
        <v>2230</v>
      </c>
      <c r="J14" s="142">
        <v>30662</v>
      </c>
      <c r="K14" s="142">
        <v>49806</v>
      </c>
      <c r="L14" s="142">
        <v>50017</v>
      </c>
      <c r="M14" s="142"/>
      <c r="N14" s="142"/>
      <c r="O14" s="142"/>
      <c r="P14" s="142"/>
      <c r="Q14" s="142"/>
      <c r="R14" s="142"/>
      <c r="S14" s="142"/>
      <c r="T14" s="142"/>
      <c r="U14" s="446"/>
      <c r="V14" s="141"/>
      <c r="W14" s="151"/>
      <c r="X14" s="151"/>
      <c r="Y14" s="142"/>
      <c r="Z14" s="148"/>
      <c r="AA14" s="458"/>
      <c r="AB14" s="153">
        <f t="shared" si="0"/>
        <v>46002</v>
      </c>
      <c r="AC14" s="153">
        <f t="shared" si="0"/>
        <v>65809</v>
      </c>
      <c r="AD14" s="153">
        <f t="shared" si="0"/>
        <v>64171</v>
      </c>
      <c r="AE14" s="473">
        <v>10</v>
      </c>
      <c r="AF14" s="468">
        <v>9</v>
      </c>
      <c r="AG14" s="474">
        <v>9</v>
      </c>
    </row>
    <row r="15" spans="1:33" ht="15.75">
      <c r="A15" s="669"/>
      <c r="B15" s="206">
        <v>360000</v>
      </c>
      <c r="C15" s="434" t="s">
        <v>108</v>
      </c>
      <c r="D15" s="151"/>
      <c r="E15" s="151"/>
      <c r="F15" s="151"/>
      <c r="G15" s="142"/>
      <c r="H15" s="151"/>
      <c r="I15" s="142"/>
      <c r="J15" s="142">
        <v>965</v>
      </c>
      <c r="K15" s="142">
        <v>965</v>
      </c>
      <c r="L15" s="142">
        <v>1126</v>
      </c>
      <c r="M15" s="142"/>
      <c r="N15" s="142"/>
      <c r="O15" s="142"/>
      <c r="P15" s="142"/>
      <c r="Q15" s="142"/>
      <c r="R15" s="142"/>
      <c r="S15" s="142"/>
      <c r="T15" s="142"/>
      <c r="U15" s="446"/>
      <c r="V15" s="141"/>
      <c r="W15" s="151"/>
      <c r="X15" s="151"/>
      <c r="Y15" s="142">
        <v>4115</v>
      </c>
      <c r="Z15" s="148">
        <v>4115</v>
      </c>
      <c r="AA15" s="458">
        <v>3185</v>
      </c>
      <c r="AB15" s="153">
        <f t="shared" si="0"/>
        <v>5080</v>
      </c>
      <c r="AC15" s="153">
        <f t="shared" si="0"/>
        <v>5080</v>
      </c>
      <c r="AD15" s="153">
        <f t="shared" si="0"/>
        <v>4311</v>
      </c>
      <c r="AE15" s="473"/>
      <c r="AF15" s="468"/>
      <c r="AG15" s="474"/>
    </row>
    <row r="16" spans="1:33" ht="15.75">
      <c r="A16" s="669"/>
      <c r="B16" s="206">
        <v>960302</v>
      </c>
      <c r="C16" s="434" t="s">
        <v>109</v>
      </c>
      <c r="D16" s="151"/>
      <c r="E16" s="151"/>
      <c r="F16" s="151"/>
      <c r="G16" s="142"/>
      <c r="H16" s="151"/>
      <c r="I16" s="142"/>
      <c r="J16" s="142">
        <v>477</v>
      </c>
      <c r="K16" s="142">
        <v>1436</v>
      </c>
      <c r="L16" s="142">
        <v>1343</v>
      </c>
      <c r="M16" s="142"/>
      <c r="N16" s="142"/>
      <c r="O16" s="142"/>
      <c r="P16" s="142"/>
      <c r="Q16" s="142"/>
      <c r="R16" s="142"/>
      <c r="S16" s="142"/>
      <c r="T16" s="142"/>
      <c r="U16" s="446"/>
      <c r="V16" s="141"/>
      <c r="W16" s="151"/>
      <c r="X16" s="151"/>
      <c r="Y16" s="142"/>
      <c r="Z16" s="148"/>
      <c r="AA16" s="458"/>
      <c r="AB16" s="153">
        <f t="shared" si="0"/>
        <v>477</v>
      </c>
      <c r="AC16" s="153">
        <f t="shared" si="0"/>
        <v>1436</v>
      </c>
      <c r="AD16" s="153">
        <f t="shared" si="0"/>
        <v>1343</v>
      </c>
      <c r="AE16" s="473"/>
      <c r="AF16" s="468"/>
      <c r="AG16" s="474"/>
    </row>
    <row r="17" spans="1:33" ht="15.75">
      <c r="A17" s="669"/>
      <c r="B17" s="206">
        <v>841402</v>
      </c>
      <c r="C17" s="434" t="s">
        <v>110</v>
      </c>
      <c r="D17" s="151"/>
      <c r="E17" s="151"/>
      <c r="F17" s="151"/>
      <c r="G17" s="142"/>
      <c r="H17" s="151"/>
      <c r="I17" s="142"/>
      <c r="J17" s="142">
        <v>3524</v>
      </c>
      <c r="K17" s="142">
        <v>5121</v>
      </c>
      <c r="L17" s="142">
        <v>5121</v>
      </c>
      <c r="M17" s="142"/>
      <c r="N17" s="142"/>
      <c r="O17" s="142"/>
      <c r="P17" s="142"/>
      <c r="Q17" s="142"/>
      <c r="R17" s="142"/>
      <c r="S17" s="142"/>
      <c r="T17" s="142"/>
      <c r="U17" s="446"/>
      <c r="V17" s="141"/>
      <c r="W17" s="151"/>
      <c r="X17" s="151"/>
      <c r="Y17" s="142"/>
      <c r="Z17" s="148"/>
      <c r="AA17" s="458"/>
      <c r="AB17" s="153">
        <f t="shared" si="0"/>
        <v>3524</v>
      </c>
      <c r="AC17" s="153">
        <f t="shared" si="0"/>
        <v>5121</v>
      </c>
      <c r="AD17" s="153">
        <f t="shared" si="0"/>
        <v>5121</v>
      </c>
      <c r="AE17" s="473"/>
      <c r="AF17" s="468"/>
      <c r="AG17" s="474"/>
    </row>
    <row r="18" spans="1:33" ht="15.75">
      <c r="A18" s="669"/>
      <c r="B18" s="206">
        <v>869041</v>
      </c>
      <c r="C18" s="434" t="s">
        <v>85</v>
      </c>
      <c r="D18" s="151">
        <v>6261</v>
      </c>
      <c r="E18" s="151">
        <v>6676</v>
      </c>
      <c r="F18" s="151">
        <v>7284</v>
      </c>
      <c r="G18" s="142">
        <v>1642</v>
      </c>
      <c r="H18" s="151">
        <v>1754</v>
      </c>
      <c r="I18" s="142">
        <v>1920</v>
      </c>
      <c r="J18" s="142">
        <v>815</v>
      </c>
      <c r="K18" s="142">
        <v>854</v>
      </c>
      <c r="L18" s="142">
        <v>1168</v>
      </c>
      <c r="M18" s="142"/>
      <c r="N18" s="142"/>
      <c r="O18" s="142"/>
      <c r="P18" s="142"/>
      <c r="Q18" s="142"/>
      <c r="R18" s="142"/>
      <c r="S18" s="142"/>
      <c r="T18" s="142"/>
      <c r="U18" s="446"/>
      <c r="V18" s="141"/>
      <c r="W18" s="151"/>
      <c r="X18" s="151"/>
      <c r="Y18" s="142"/>
      <c r="Z18" s="148"/>
      <c r="AA18" s="458"/>
      <c r="AB18" s="153">
        <f t="shared" si="0"/>
        <v>8718</v>
      </c>
      <c r="AC18" s="153">
        <f t="shared" si="0"/>
        <v>9284</v>
      </c>
      <c r="AD18" s="153">
        <f t="shared" si="0"/>
        <v>10372</v>
      </c>
      <c r="AE18" s="473">
        <v>3</v>
      </c>
      <c r="AF18" s="468">
        <v>3</v>
      </c>
      <c r="AG18" s="474">
        <v>3</v>
      </c>
    </row>
    <row r="19" spans="1:33" ht="15.75">
      <c r="A19" s="669"/>
      <c r="B19" s="206">
        <v>862101</v>
      </c>
      <c r="C19" s="434" t="s">
        <v>111</v>
      </c>
      <c r="D19" s="151"/>
      <c r="E19" s="151"/>
      <c r="F19" s="151"/>
      <c r="G19" s="142"/>
      <c r="H19" s="151"/>
      <c r="I19" s="142"/>
      <c r="J19" s="142">
        <v>1657</v>
      </c>
      <c r="K19" s="142">
        <v>1657</v>
      </c>
      <c r="L19" s="142">
        <v>1860</v>
      </c>
      <c r="M19" s="142">
        <v>213</v>
      </c>
      <c r="N19" s="142">
        <v>213</v>
      </c>
      <c r="O19" s="142">
        <v>95</v>
      </c>
      <c r="P19" s="142"/>
      <c r="Q19" s="142"/>
      <c r="R19" s="142"/>
      <c r="S19" s="142"/>
      <c r="T19" s="142"/>
      <c r="U19" s="446"/>
      <c r="V19" s="141"/>
      <c r="W19" s="151"/>
      <c r="X19" s="151"/>
      <c r="Y19" s="142"/>
      <c r="Z19" s="148"/>
      <c r="AA19" s="458"/>
      <c r="AB19" s="153">
        <f t="shared" si="0"/>
        <v>1870</v>
      </c>
      <c r="AC19" s="153">
        <f t="shared" si="0"/>
        <v>1870</v>
      </c>
      <c r="AD19" s="153">
        <f t="shared" si="0"/>
        <v>1955</v>
      </c>
      <c r="AE19" s="473"/>
      <c r="AF19" s="468"/>
      <c r="AG19" s="474"/>
    </row>
    <row r="20" spans="1:33" ht="15.75">
      <c r="A20" s="669"/>
      <c r="B20" s="206">
        <v>381103</v>
      </c>
      <c r="C20" s="434" t="s">
        <v>112</v>
      </c>
      <c r="D20" s="151"/>
      <c r="E20" s="151"/>
      <c r="F20" s="151"/>
      <c r="G20" s="142"/>
      <c r="H20" s="151"/>
      <c r="I20" s="142"/>
      <c r="J20" s="142"/>
      <c r="K20" s="142"/>
      <c r="L20" s="142">
        <v>17</v>
      </c>
      <c r="M20" s="142">
        <v>492</v>
      </c>
      <c r="N20" s="142">
        <v>492</v>
      </c>
      <c r="O20" s="142">
        <v>129</v>
      </c>
      <c r="P20" s="142"/>
      <c r="Q20" s="142"/>
      <c r="R20" s="142"/>
      <c r="S20" s="142"/>
      <c r="T20" s="142"/>
      <c r="U20" s="446"/>
      <c r="V20" s="141"/>
      <c r="W20" s="151"/>
      <c r="X20" s="151"/>
      <c r="Y20" s="142"/>
      <c r="Z20" s="148"/>
      <c r="AA20" s="458"/>
      <c r="AB20" s="153">
        <f t="shared" si="0"/>
        <v>492</v>
      </c>
      <c r="AC20" s="153">
        <f t="shared" si="0"/>
        <v>492</v>
      </c>
      <c r="AD20" s="153">
        <f t="shared" si="0"/>
        <v>146</v>
      </c>
      <c r="AE20" s="473"/>
      <c r="AF20" s="468"/>
      <c r="AG20" s="474"/>
    </row>
    <row r="21" spans="1:33" ht="15.75">
      <c r="A21" s="669"/>
      <c r="B21" s="206">
        <v>882113</v>
      </c>
      <c r="C21" s="433" t="s">
        <v>117</v>
      </c>
      <c r="D21" s="151"/>
      <c r="E21" s="151"/>
      <c r="F21" s="151"/>
      <c r="G21" s="142"/>
      <c r="H21" s="151"/>
      <c r="I21" s="142"/>
      <c r="J21" s="142"/>
      <c r="K21" s="142"/>
      <c r="L21" s="142">
        <v>66</v>
      </c>
      <c r="M21" s="142"/>
      <c r="N21" s="142"/>
      <c r="O21" s="142"/>
      <c r="P21" s="151">
        <v>10543</v>
      </c>
      <c r="Q21" s="151">
        <v>11654</v>
      </c>
      <c r="R21" s="151">
        <v>12129</v>
      </c>
      <c r="S21" s="142"/>
      <c r="T21" s="142"/>
      <c r="U21" s="446"/>
      <c r="V21" s="141"/>
      <c r="W21" s="151"/>
      <c r="X21" s="151"/>
      <c r="Y21" s="142"/>
      <c r="Z21" s="148"/>
      <c r="AA21" s="458"/>
      <c r="AB21" s="153">
        <f t="shared" si="0"/>
        <v>10543</v>
      </c>
      <c r="AC21" s="153">
        <f t="shared" si="0"/>
        <v>11654</v>
      </c>
      <c r="AD21" s="153">
        <f t="shared" si="0"/>
        <v>12195</v>
      </c>
      <c r="AE21" s="473"/>
      <c r="AF21" s="468"/>
      <c r="AG21" s="474"/>
    </row>
    <row r="22" spans="1:33" ht="15.75">
      <c r="A22" s="669"/>
      <c r="B22" s="671">
        <v>882111</v>
      </c>
      <c r="C22" s="433" t="s">
        <v>73</v>
      </c>
      <c r="D22" s="151"/>
      <c r="E22" s="151"/>
      <c r="F22" s="151"/>
      <c r="G22" s="142"/>
      <c r="H22" s="151"/>
      <c r="I22" s="142"/>
      <c r="J22" s="142"/>
      <c r="K22" s="142"/>
      <c r="L22" s="142"/>
      <c r="M22" s="142"/>
      <c r="N22" s="142"/>
      <c r="O22" s="142"/>
      <c r="P22" s="151">
        <v>3269</v>
      </c>
      <c r="Q22" s="151">
        <v>4187</v>
      </c>
      <c r="R22" s="151">
        <v>4186</v>
      </c>
      <c r="S22" s="142"/>
      <c r="T22" s="142"/>
      <c r="U22" s="446"/>
      <c r="V22" s="141"/>
      <c r="W22" s="151"/>
      <c r="X22" s="151"/>
      <c r="Y22" s="142"/>
      <c r="Z22" s="142"/>
      <c r="AA22" s="458"/>
      <c r="AB22" s="153">
        <f t="shared" si="0"/>
        <v>3269</v>
      </c>
      <c r="AC22" s="153">
        <f t="shared" si="0"/>
        <v>4187</v>
      </c>
      <c r="AD22" s="153">
        <f t="shared" si="0"/>
        <v>4186</v>
      </c>
      <c r="AE22" s="473"/>
      <c r="AF22" s="468"/>
      <c r="AG22" s="474"/>
    </row>
    <row r="23" spans="1:33" ht="15.75">
      <c r="A23" s="669"/>
      <c r="B23" s="671"/>
      <c r="C23" s="433" t="s">
        <v>239</v>
      </c>
      <c r="D23" s="151"/>
      <c r="E23" s="151"/>
      <c r="F23" s="151"/>
      <c r="G23" s="142"/>
      <c r="H23" s="151"/>
      <c r="I23" s="142"/>
      <c r="J23" s="142">
        <v>570</v>
      </c>
      <c r="K23" s="142">
        <v>570</v>
      </c>
      <c r="L23" s="142">
        <v>595</v>
      </c>
      <c r="M23" s="142"/>
      <c r="N23" s="142"/>
      <c r="O23" s="142"/>
      <c r="P23" s="151">
        <v>41076</v>
      </c>
      <c r="Q23" s="151">
        <v>43258</v>
      </c>
      <c r="R23" s="151">
        <v>42853</v>
      </c>
      <c r="S23" s="142"/>
      <c r="T23" s="142"/>
      <c r="U23" s="446"/>
      <c r="V23" s="141"/>
      <c r="W23" s="151"/>
      <c r="X23" s="151"/>
      <c r="Y23" s="142"/>
      <c r="Z23" s="437"/>
      <c r="AA23" s="458"/>
      <c r="AB23" s="153">
        <f t="shared" si="0"/>
        <v>41646</v>
      </c>
      <c r="AC23" s="153">
        <f t="shared" si="0"/>
        <v>43828</v>
      </c>
      <c r="AD23" s="153">
        <f t="shared" si="0"/>
        <v>43448</v>
      </c>
      <c r="AE23" s="473"/>
      <c r="AF23" s="468"/>
      <c r="AG23" s="474"/>
    </row>
    <row r="24" spans="1:33" ht="15.75">
      <c r="A24" s="669"/>
      <c r="B24" s="206">
        <v>882122</v>
      </c>
      <c r="C24" s="433" t="s">
        <v>120</v>
      </c>
      <c r="D24" s="151"/>
      <c r="E24" s="151"/>
      <c r="F24" s="151"/>
      <c r="G24" s="142"/>
      <c r="H24" s="151"/>
      <c r="I24" s="142"/>
      <c r="J24" s="142"/>
      <c r="K24" s="142"/>
      <c r="L24" s="142"/>
      <c r="M24" s="143"/>
      <c r="N24" s="143"/>
      <c r="O24" s="143"/>
      <c r="P24" s="142">
        <v>500</v>
      </c>
      <c r="Q24" s="143">
        <v>626</v>
      </c>
      <c r="R24" s="142">
        <v>626</v>
      </c>
      <c r="S24" s="142"/>
      <c r="T24" s="142"/>
      <c r="U24" s="446"/>
      <c r="V24" s="141"/>
      <c r="W24" s="151"/>
      <c r="X24" s="151"/>
      <c r="Y24" s="142"/>
      <c r="Z24" s="437"/>
      <c r="AA24" s="458"/>
      <c r="AB24" s="153">
        <f t="shared" si="0"/>
        <v>500</v>
      </c>
      <c r="AC24" s="153">
        <f t="shared" si="0"/>
        <v>626</v>
      </c>
      <c r="AD24" s="153">
        <f t="shared" si="0"/>
        <v>626</v>
      </c>
      <c r="AE24" s="473"/>
      <c r="AF24" s="468"/>
      <c r="AG24" s="474"/>
    </row>
    <row r="25" spans="1:33" ht="18.75" customHeight="1">
      <c r="A25" s="669"/>
      <c r="B25" s="206">
        <v>882123</v>
      </c>
      <c r="C25" s="433" t="s">
        <v>121</v>
      </c>
      <c r="D25" s="151"/>
      <c r="E25" s="151"/>
      <c r="F25" s="151"/>
      <c r="G25" s="142"/>
      <c r="H25" s="151"/>
      <c r="I25" s="142"/>
      <c r="J25" s="142"/>
      <c r="K25" s="142"/>
      <c r="L25" s="142"/>
      <c r="M25" s="143"/>
      <c r="N25" s="143"/>
      <c r="O25" s="143"/>
      <c r="P25" s="142">
        <v>200</v>
      </c>
      <c r="Q25" s="143">
        <v>108</v>
      </c>
      <c r="R25" s="142">
        <v>108</v>
      </c>
      <c r="S25" s="142"/>
      <c r="T25" s="142"/>
      <c r="U25" s="446"/>
      <c r="V25" s="141"/>
      <c r="W25" s="151"/>
      <c r="X25" s="151"/>
      <c r="Y25" s="142"/>
      <c r="Z25" s="437"/>
      <c r="AA25" s="458"/>
      <c r="AB25" s="153">
        <f t="shared" si="0"/>
        <v>200</v>
      </c>
      <c r="AC25" s="153">
        <f t="shared" si="0"/>
        <v>108</v>
      </c>
      <c r="AD25" s="153">
        <f t="shared" si="0"/>
        <v>108</v>
      </c>
      <c r="AE25" s="473"/>
      <c r="AF25" s="468"/>
      <c r="AG25" s="474"/>
    </row>
    <row r="26" spans="1:33" ht="15.75">
      <c r="A26" s="669"/>
      <c r="B26" s="206">
        <v>882202</v>
      </c>
      <c r="C26" s="433" t="s">
        <v>122</v>
      </c>
      <c r="D26" s="151"/>
      <c r="E26" s="151"/>
      <c r="F26" s="151"/>
      <c r="G26" s="142"/>
      <c r="H26" s="151"/>
      <c r="I26" s="142"/>
      <c r="J26" s="142"/>
      <c r="K26" s="142"/>
      <c r="L26" s="142"/>
      <c r="M26" s="143"/>
      <c r="N26" s="143"/>
      <c r="O26" s="143"/>
      <c r="P26" s="142">
        <v>500</v>
      </c>
      <c r="Q26" s="143">
        <v>349</v>
      </c>
      <c r="R26" s="142">
        <v>349</v>
      </c>
      <c r="S26" s="142"/>
      <c r="T26" s="142"/>
      <c r="U26" s="446"/>
      <c r="V26" s="141"/>
      <c r="W26" s="151"/>
      <c r="X26" s="151"/>
      <c r="Y26" s="142"/>
      <c r="Z26" s="437"/>
      <c r="AA26" s="458"/>
      <c r="AB26" s="153">
        <f t="shared" si="0"/>
        <v>500</v>
      </c>
      <c r="AC26" s="153">
        <f t="shared" si="0"/>
        <v>349</v>
      </c>
      <c r="AD26" s="153">
        <f t="shared" si="0"/>
        <v>349</v>
      </c>
      <c r="AE26" s="473"/>
      <c r="AF26" s="468"/>
      <c r="AG26" s="474"/>
    </row>
    <row r="27" spans="1:33" ht="15.75">
      <c r="A27" s="669"/>
      <c r="B27" s="206">
        <v>882203</v>
      </c>
      <c r="C27" s="433" t="s">
        <v>123</v>
      </c>
      <c r="D27" s="151"/>
      <c r="E27" s="151"/>
      <c r="F27" s="151"/>
      <c r="G27" s="142"/>
      <c r="H27" s="151"/>
      <c r="I27" s="142"/>
      <c r="J27" s="142"/>
      <c r="K27" s="142"/>
      <c r="L27" s="142"/>
      <c r="M27" s="143"/>
      <c r="N27" s="143"/>
      <c r="O27" s="143"/>
      <c r="P27" s="142">
        <v>200</v>
      </c>
      <c r="Q27" s="143">
        <v>200</v>
      </c>
      <c r="R27" s="142">
        <v>174</v>
      </c>
      <c r="S27" s="142"/>
      <c r="T27" s="142"/>
      <c r="U27" s="446"/>
      <c r="V27" s="141"/>
      <c r="W27" s="151"/>
      <c r="X27" s="151"/>
      <c r="Y27" s="142"/>
      <c r="Z27" s="437"/>
      <c r="AA27" s="458"/>
      <c r="AB27" s="153">
        <f t="shared" si="0"/>
        <v>200</v>
      </c>
      <c r="AC27" s="153">
        <f t="shared" si="0"/>
        <v>200</v>
      </c>
      <c r="AD27" s="153">
        <f t="shared" si="0"/>
        <v>174</v>
      </c>
      <c r="AE27" s="473"/>
      <c r="AF27" s="468"/>
      <c r="AG27" s="474"/>
    </row>
    <row r="28" spans="1:33" ht="15.75">
      <c r="A28" s="669"/>
      <c r="B28" s="206">
        <v>882119</v>
      </c>
      <c r="C28" s="433" t="s">
        <v>124</v>
      </c>
      <c r="D28" s="151"/>
      <c r="E28" s="151"/>
      <c r="F28" s="151"/>
      <c r="G28" s="142"/>
      <c r="H28" s="151"/>
      <c r="I28" s="142"/>
      <c r="J28" s="142"/>
      <c r="K28" s="142"/>
      <c r="L28" s="142">
        <v>4</v>
      </c>
      <c r="M28" s="143"/>
      <c r="N28" s="143"/>
      <c r="O28" s="143"/>
      <c r="P28" s="142">
        <v>400</v>
      </c>
      <c r="Q28" s="143">
        <v>400</v>
      </c>
      <c r="R28" s="142">
        <v>400</v>
      </c>
      <c r="S28" s="142"/>
      <c r="T28" s="142"/>
      <c r="U28" s="446"/>
      <c r="V28" s="141"/>
      <c r="W28" s="151"/>
      <c r="X28" s="151"/>
      <c r="Y28" s="142"/>
      <c r="Z28" s="437"/>
      <c r="AA28" s="458"/>
      <c r="AB28" s="153">
        <f t="shared" si="0"/>
        <v>400</v>
      </c>
      <c r="AC28" s="153">
        <f t="shared" si="0"/>
        <v>400</v>
      </c>
      <c r="AD28" s="153">
        <f t="shared" si="0"/>
        <v>404</v>
      </c>
      <c r="AE28" s="473"/>
      <c r="AF28" s="468"/>
      <c r="AG28" s="474"/>
    </row>
    <row r="29" spans="1:33" ht="15.75">
      <c r="A29" s="669"/>
      <c r="B29" s="206"/>
      <c r="C29" s="433" t="s">
        <v>292</v>
      </c>
      <c r="D29" s="151"/>
      <c r="E29" s="151"/>
      <c r="F29" s="151"/>
      <c r="G29" s="142"/>
      <c r="H29" s="151"/>
      <c r="I29" s="142"/>
      <c r="J29" s="142"/>
      <c r="K29" s="142"/>
      <c r="L29" s="142"/>
      <c r="M29" s="143"/>
      <c r="N29" s="143"/>
      <c r="O29" s="143"/>
      <c r="P29" s="142"/>
      <c r="Q29" s="143">
        <v>760</v>
      </c>
      <c r="R29" s="142">
        <v>762</v>
      </c>
      <c r="S29" s="142"/>
      <c r="T29" s="142"/>
      <c r="U29" s="446"/>
      <c r="V29" s="141"/>
      <c r="W29" s="151"/>
      <c r="X29" s="151"/>
      <c r="Y29" s="142"/>
      <c r="Z29" s="437"/>
      <c r="AA29" s="458"/>
      <c r="AB29" s="153">
        <f t="shared" si="0"/>
        <v>0</v>
      </c>
      <c r="AC29" s="153">
        <f t="shared" si="0"/>
        <v>760</v>
      </c>
      <c r="AD29" s="153">
        <f t="shared" si="0"/>
        <v>762</v>
      </c>
      <c r="AE29" s="473"/>
      <c r="AF29" s="468"/>
      <c r="AG29" s="474"/>
    </row>
    <row r="30" spans="1:33" ht="15.75">
      <c r="A30" s="669"/>
      <c r="B30" s="206"/>
      <c r="C30" s="433" t="s">
        <v>293</v>
      </c>
      <c r="D30" s="151"/>
      <c r="E30" s="151"/>
      <c r="F30" s="151"/>
      <c r="G30" s="142"/>
      <c r="H30" s="151"/>
      <c r="I30" s="142"/>
      <c r="J30" s="142"/>
      <c r="K30" s="142"/>
      <c r="L30" s="142"/>
      <c r="M30" s="143"/>
      <c r="N30" s="143"/>
      <c r="O30" s="143"/>
      <c r="P30" s="142"/>
      <c r="Q30" s="143">
        <v>2126</v>
      </c>
      <c r="R30" s="142">
        <v>3505</v>
      </c>
      <c r="S30" s="142"/>
      <c r="T30" s="142"/>
      <c r="U30" s="446"/>
      <c r="V30" s="141"/>
      <c r="W30" s="151"/>
      <c r="X30" s="151"/>
      <c r="Y30" s="142"/>
      <c r="Z30" s="437"/>
      <c r="AA30" s="458"/>
      <c r="AB30" s="153">
        <f t="shared" si="0"/>
        <v>0</v>
      </c>
      <c r="AC30" s="153">
        <f t="shared" si="0"/>
        <v>2126</v>
      </c>
      <c r="AD30" s="153">
        <f t="shared" si="0"/>
        <v>3505</v>
      </c>
      <c r="AE30" s="473"/>
      <c r="AF30" s="468"/>
      <c r="AG30" s="474"/>
    </row>
    <row r="31" spans="1:33" ht="15.75">
      <c r="A31" s="669"/>
      <c r="B31" s="206"/>
      <c r="C31" s="433" t="s">
        <v>295</v>
      </c>
      <c r="D31" s="151"/>
      <c r="E31" s="151"/>
      <c r="F31" s="151">
        <v>967</v>
      </c>
      <c r="G31" s="142"/>
      <c r="H31" s="151"/>
      <c r="I31" s="142">
        <v>256</v>
      </c>
      <c r="J31" s="142"/>
      <c r="K31" s="142">
        <v>5198</v>
      </c>
      <c r="L31" s="142">
        <v>8126</v>
      </c>
      <c r="M31" s="143"/>
      <c r="N31" s="143"/>
      <c r="O31" s="143">
        <v>17618</v>
      </c>
      <c r="P31" s="142"/>
      <c r="Q31" s="143"/>
      <c r="R31" s="142"/>
      <c r="S31" s="142"/>
      <c r="T31" s="142"/>
      <c r="U31" s="446"/>
      <c r="V31" s="141"/>
      <c r="W31" s="151"/>
      <c r="X31" s="151"/>
      <c r="Y31" s="142"/>
      <c r="Z31" s="437"/>
      <c r="AA31" s="458"/>
      <c r="AB31" s="153">
        <f t="shared" si="0"/>
        <v>0</v>
      </c>
      <c r="AC31" s="153">
        <f t="shared" si="0"/>
        <v>5198</v>
      </c>
      <c r="AD31" s="153">
        <f t="shared" si="0"/>
        <v>26967</v>
      </c>
      <c r="AE31" s="473"/>
      <c r="AF31" s="468"/>
      <c r="AG31" s="474"/>
    </row>
    <row r="32" spans="1:33" ht="15.75">
      <c r="A32" s="669"/>
      <c r="B32" s="206"/>
      <c r="C32" s="433" t="s">
        <v>469</v>
      </c>
      <c r="D32" s="151"/>
      <c r="E32" s="151"/>
      <c r="F32" s="151"/>
      <c r="G32" s="142"/>
      <c r="H32" s="151"/>
      <c r="I32" s="142"/>
      <c r="J32" s="142"/>
      <c r="K32" s="142"/>
      <c r="L32" s="142"/>
      <c r="M32" s="143"/>
      <c r="N32" s="143">
        <v>59224</v>
      </c>
      <c r="O32" s="143">
        <v>56702</v>
      </c>
      <c r="P32" s="142"/>
      <c r="Q32" s="143"/>
      <c r="R32" s="142"/>
      <c r="S32" s="142"/>
      <c r="T32" s="142"/>
      <c r="U32" s="446"/>
      <c r="V32" s="141"/>
      <c r="W32" s="151"/>
      <c r="X32" s="151"/>
      <c r="Y32" s="142"/>
      <c r="Z32" s="437"/>
      <c r="AA32" s="458"/>
      <c r="AB32" s="153"/>
      <c r="AC32" s="153">
        <v>59224</v>
      </c>
      <c r="AD32" s="153">
        <v>56702</v>
      </c>
      <c r="AE32" s="473"/>
      <c r="AF32" s="468"/>
      <c r="AG32" s="474"/>
    </row>
    <row r="33" spans="1:33" ht="15.75">
      <c r="A33" s="669"/>
      <c r="B33" s="206"/>
      <c r="C33" s="433" t="s">
        <v>470</v>
      </c>
      <c r="D33" s="151"/>
      <c r="E33" s="151"/>
      <c r="F33" s="151"/>
      <c r="G33" s="142"/>
      <c r="H33" s="151"/>
      <c r="I33" s="142"/>
      <c r="J33" s="142"/>
      <c r="K33" s="142"/>
      <c r="L33" s="142"/>
      <c r="M33" s="143"/>
      <c r="N33" s="143">
        <v>59548</v>
      </c>
      <c r="O33" s="143">
        <v>47508</v>
      </c>
      <c r="P33" s="142"/>
      <c r="Q33" s="143"/>
      <c r="R33" s="142"/>
      <c r="S33" s="142"/>
      <c r="T33" s="142"/>
      <c r="U33" s="446"/>
      <c r="V33" s="141"/>
      <c r="W33" s="151"/>
      <c r="X33" s="151"/>
      <c r="Y33" s="142"/>
      <c r="Z33" s="437"/>
      <c r="AA33" s="458"/>
      <c r="AB33" s="153"/>
      <c r="AC33" s="153">
        <v>59548</v>
      </c>
      <c r="AD33" s="153">
        <v>47508</v>
      </c>
      <c r="AE33" s="473"/>
      <c r="AF33" s="468"/>
      <c r="AG33" s="474"/>
    </row>
    <row r="34" spans="1:33" ht="15.75">
      <c r="A34" s="669"/>
      <c r="B34" s="206">
        <v>882117</v>
      </c>
      <c r="C34" s="433" t="s">
        <v>125</v>
      </c>
      <c r="D34" s="151"/>
      <c r="E34" s="151"/>
      <c r="F34" s="151"/>
      <c r="G34" s="142"/>
      <c r="H34" s="151"/>
      <c r="I34" s="142"/>
      <c r="J34" s="142"/>
      <c r="K34" s="142"/>
      <c r="L34" s="142"/>
      <c r="M34" s="143"/>
      <c r="N34" s="143"/>
      <c r="O34" s="143"/>
      <c r="P34" s="142">
        <v>3100</v>
      </c>
      <c r="Q34" s="143">
        <v>2762</v>
      </c>
      <c r="R34" s="142">
        <v>2761</v>
      </c>
      <c r="S34" s="142"/>
      <c r="T34" s="142"/>
      <c r="U34" s="446"/>
      <c r="V34" s="141"/>
      <c r="W34" s="151"/>
      <c r="X34" s="151"/>
      <c r="Y34" s="142"/>
      <c r="Z34" s="437"/>
      <c r="AA34" s="458"/>
      <c r="AB34" s="153">
        <f t="shared" si="0"/>
        <v>3100</v>
      </c>
      <c r="AC34" s="153">
        <f t="shared" si="0"/>
        <v>2762</v>
      </c>
      <c r="AD34" s="153">
        <f t="shared" si="0"/>
        <v>2761</v>
      </c>
      <c r="AE34" s="473"/>
      <c r="AF34" s="468"/>
      <c r="AG34" s="474"/>
    </row>
    <row r="35" spans="1:35" ht="15.75">
      <c r="A35" s="669"/>
      <c r="B35" s="212" t="s">
        <v>202</v>
      </c>
      <c r="C35" s="215"/>
      <c r="D35" s="438">
        <f>SUM(D7:D34)</f>
        <v>43849</v>
      </c>
      <c r="E35" s="438">
        <v>72363</v>
      </c>
      <c r="F35" s="438">
        <v>73286</v>
      </c>
      <c r="G35" s="210">
        <f>SUM(G7:G34)</f>
        <v>11660</v>
      </c>
      <c r="H35" s="438">
        <v>15688</v>
      </c>
      <c r="I35" s="210">
        <v>14274</v>
      </c>
      <c r="J35" s="210">
        <f>SUM(J7:J34)</f>
        <v>60125</v>
      </c>
      <c r="K35" s="210">
        <v>104244</v>
      </c>
      <c r="L35" s="210">
        <v>107648</v>
      </c>
      <c r="M35" s="210">
        <f>SUM(M7:M34)</f>
        <v>1125</v>
      </c>
      <c r="N35" s="210">
        <v>119897</v>
      </c>
      <c r="O35" s="210">
        <v>123001</v>
      </c>
      <c r="P35" s="210">
        <f>SUM(P7:P34)</f>
        <v>59788</v>
      </c>
      <c r="Q35" s="210">
        <v>66430</v>
      </c>
      <c r="R35" s="210">
        <v>67853</v>
      </c>
      <c r="S35" s="210">
        <f>SUM(S7:S34)</f>
        <v>5016</v>
      </c>
      <c r="T35" s="210">
        <v>1551</v>
      </c>
      <c r="U35" s="447"/>
      <c r="V35" s="209"/>
      <c r="W35" s="438"/>
      <c r="X35" s="438"/>
      <c r="Y35" s="210">
        <f>SUM(Y7:Y34)</f>
        <v>4115</v>
      </c>
      <c r="Z35" s="438">
        <v>6590</v>
      </c>
      <c r="AA35" s="447">
        <v>7027</v>
      </c>
      <c r="AB35" s="153">
        <f t="shared" si="0"/>
        <v>185678</v>
      </c>
      <c r="AC35" s="153">
        <f t="shared" si="0"/>
        <v>386763</v>
      </c>
      <c r="AD35" s="153">
        <f t="shared" si="0"/>
        <v>393089</v>
      </c>
      <c r="AE35" s="475">
        <f>SUM(AE7:AE34)</f>
        <v>22</v>
      </c>
      <c r="AF35" s="483">
        <v>52</v>
      </c>
      <c r="AG35" s="484">
        <v>53</v>
      </c>
      <c r="AI35" s="465"/>
    </row>
    <row r="36" spans="1:33" ht="15.75">
      <c r="A36" s="669"/>
      <c r="B36" s="206">
        <v>869037</v>
      </c>
      <c r="C36" s="434" t="s">
        <v>84</v>
      </c>
      <c r="D36" s="151">
        <v>770</v>
      </c>
      <c r="E36" s="151">
        <v>770</v>
      </c>
      <c r="F36" s="151">
        <v>834</v>
      </c>
      <c r="G36" s="142">
        <v>208</v>
      </c>
      <c r="H36" s="151">
        <v>208</v>
      </c>
      <c r="I36" s="142">
        <v>175</v>
      </c>
      <c r="J36" s="142">
        <v>381</v>
      </c>
      <c r="K36" s="142">
        <v>381</v>
      </c>
      <c r="L36" s="142">
        <v>121</v>
      </c>
      <c r="M36" s="142"/>
      <c r="N36" s="142"/>
      <c r="O36" s="142"/>
      <c r="P36" s="142"/>
      <c r="Q36" s="142"/>
      <c r="R36" s="142"/>
      <c r="S36" s="142"/>
      <c r="T36" s="142"/>
      <c r="U36" s="446"/>
      <c r="V36" s="141"/>
      <c r="W36" s="151"/>
      <c r="X36" s="151"/>
      <c r="Y36" s="142"/>
      <c r="Z36" s="151"/>
      <c r="AA36" s="459"/>
      <c r="AB36" s="153">
        <f t="shared" si="0"/>
        <v>1359</v>
      </c>
      <c r="AC36" s="153">
        <f t="shared" si="0"/>
        <v>1359</v>
      </c>
      <c r="AD36" s="153">
        <v>1175</v>
      </c>
      <c r="AE36" s="473">
        <v>1</v>
      </c>
      <c r="AF36" s="468">
        <v>1</v>
      </c>
      <c r="AG36" s="474"/>
    </row>
    <row r="37" spans="1:33" ht="15.75">
      <c r="A37" s="669"/>
      <c r="B37" s="206">
        <v>931903</v>
      </c>
      <c r="C37" s="433" t="s">
        <v>116</v>
      </c>
      <c r="D37" s="151"/>
      <c r="E37" s="151"/>
      <c r="F37" s="151"/>
      <c r="G37" s="142"/>
      <c r="H37" s="151"/>
      <c r="I37" s="142"/>
      <c r="J37" s="142">
        <v>635</v>
      </c>
      <c r="K37" s="142">
        <v>1273</v>
      </c>
      <c r="L37" s="142">
        <v>917</v>
      </c>
      <c r="M37" s="142">
        <v>1450</v>
      </c>
      <c r="N37" s="142">
        <v>1450</v>
      </c>
      <c r="O37" s="142">
        <v>720</v>
      </c>
      <c r="P37" s="142"/>
      <c r="Q37" s="142"/>
      <c r="R37" s="142"/>
      <c r="S37" s="142"/>
      <c r="T37" s="142"/>
      <c r="U37" s="446"/>
      <c r="V37" s="141"/>
      <c r="W37" s="151"/>
      <c r="X37" s="151"/>
      <c r="Y37" s="142"/>
      <c r="Z37" s="151"/>
      <c r="AA37" s="459"/>
      <c r="AB37" s="153">
        <f t="shared" si="0"/>
        <v>2085</v>
      </c>
      <c r="AC37" s="153">
        <f t="shared" si="0"/>
        <v>2723</v>
      </c>
      <c r="AD37" s="153">
        <f t="shared" si="0"/>
        <v>1637</v>
      </c>
      <c r="AE37" s="476"/>
      <c r="AF37" s="468"/>
      <c r="AG37" s="474"/>
    </row>
    <row r="38" spans="1:33" ht="15.75">
      <c r="A38" s="669"/>
      <c r="B38" s="206">
        <v>882116</v>
      </c>
      <c r="C38" s="433" t="s">
        <v>118</v>
      </c>
      <c r="D38" s="151"/>
      <c r="E38" s="151"/>
      <c r="F38" s="151"/>
      <c r="G38" s="142"/>
      <c r="H38" s="151"/>
      <c r="I38" s="142"/>
      <c r="J38" s="142"/>
      <c r="K38" s="142"/>
      <c r="L38" s="142">
        <v>11</v>
      </c>
      <c r="M38" s="142"/>
      <c r="N38" s="142"/>
      <c r="O38" s="142"/>
      <c r="P38" s="151">
        <v>1784</v>
      </c>
      <c r="Q38" s="151">
        <v>1784</v>
      </c>
      <c r="R38" s="151">
        <v>1774</v>
      </c>
      <c r="S38" s="142"/>
      <c r="T38" s="142"/>
      <c r="U38" s="446"/>
      <c r="V38" s="141"/>
      <c r="W38" s="151"/>
      <c r="X38" s="151"/>
      <c r="Y38" s="142"/>
      <c r="Z38" s="151"/>
      <c r="AA38" s="459"/>
      <c r="AB38" s="153">
        <f t="shared" si="0"/>
        <v>1784</v>
      </c>
      <c r="AC38" s="153">
        <f t="shared" si="0"/>
        <v>1784</v>
      </c>
      <c r="AD38" s="153">
        <f t="shared" si="0"/>
        <v>1785</v>
      </c>
      <c r="AE38" s="473"/>
      <c r="AF38" s="468"/>
      <c r="AG38" s="474"/>
    </row>
    <row r="39" spans="1:33" ht="15.75">
      <c r="A39" s="669"/>
      <c r="B39" s="671"/>
      <c r="C39" s="433" t="s">
        <v>206</v>
      </c>
      <c r="D39" s="151"/>
      <c r="E39" s="151"/>
      <c r="F39" s="151"/>
      <c r="G39" s="142"/>
      <c r="H39" s="151"/>
      <c r="I39" s="142"/>
      <c r="J39" s="142"/>
      <c r="K39" s="142"/>
      <c r="L39" s="142"/>
      <c r="M39" s="142"/>
      <c r="N39" s="142"/>
      <c r="O39" s="142"/>
      <c r="P39" s="151">
        <v>500</v>
      </c>
      <c r="Q39" s="151">
        <v>370</v>
      </c>
      <c r="R39" s="151">
        <v>300</v>
      </c>
      <c r="S39" s="142"/>
      <c r="T39" s="142"/>
      <c r="U39" s="446"/>
      <c r="V39" s="141"/>
      <c r="W39" s="151"/>
      <c r="X39" s="151"/>
      <c r="Y39" s="142"/>
      <c r="Z39" s="151"/>
      <c r="AA39" s="459"/>
      <c r="AB39" s="153">
        <f t="shared" si="0"/>
        <v>500</v>
      </c>
      <c r="AC39" s="153">
        <f t="shared" si="0"/>
        <v>370</v>
      </c>
      <c r="AD39" s="153">
        <f t="shared" si="0"/>
        <v>300</v>
      </c>
      <c r="AE39" s="473"/>
      <c r="AF39" s="468"/>
      <c r="AG39" s="474"/>
    </row>
    <row r="40" spans="1:33" ht="15.75">
      <c r="A40" s="669"/>
      <c r="B40" s="671"/>
      <c r="C40" s="433" t="s">
        <v>119</v>
      </c>
      <c r="D40" s="151"/>
      <c r="E40" s="151"/>
      <c r="F40" s="151"/>
      <c r="G40" s="142"/>
      <c r="H40" s="151"/>
      <c r="I40" s="142"/>
      <c r="J40" s="142"/>
      <c r="K40" s="142"/>
      <c r="L40" s="142"/>
      <c r="M40" s="142"/>
      <c r="N40" s="142"/>
      <c r="O40" s="142"/>
      <c r="P40" s="151">
        <v>900</v>
      </c>
      <c r="Q40" s="151">
        <v>900</v>
      </c>
      <c r="R40" s="151">
        <v>901</v>
      </c>
      <c r="S40" s="142"/>
      <c r="T40" s="142"/>
      <c r="U40" s="446"/>
      <c r="V40" s="141"/>
      <c r="W40" s="151"/>
      <c r="X40" s="151"/>
      <c r="Y40" s="142"/>
      <c r="Z40" s="151"/>
      <c r="AA40" s="459"/>
      <c r="AB40" s="153">
        <f t="shared" si="0"/>
        <v>900</v>
      </c>
      <c r="AC40" s="153">
        <f t="shared" si="0"/>
        <v>900</v>
      </c>
      <c r="AD40" s="153">
        <f t="shared" si="0"/>
        <v>901</v>
      </c>
      <c r="AE40" s="473"/>
      <c r="AF40" s="468"/>
      <c r="AG40" s="474"/>
    </row>
    <row r="41" spans="1:33" ht="15.75">
      <c r="A41" s="669"/>
      <c r="B41" s="530">
        <v>8411276</v>
      </c>
      <c r="C41" s="433" t="s">
        <v>294</v>
      </c>
      <c r="D41" s="151"/>
      <c r="E41" s="151"/>
      <c r="F41" s="151"/>
      <c r="G41" s="142"/>
      <c r="H41" s="151"/>
      <c r="I41" s="142"/>
      <c r="J41" s="142"/>
      <c r="K41" s="142"/>
      <c r="L41" s="142"/>
      <c r="M41" s="142"/>
      <c r="N41" s="142">
        <v>150</v>
      </c>
      <c r="O41" s="142">
        <v>150</v>
      </c>
      <c r="P41" s="151"/>
      <c r="Q41" s="151"/>
      <c r="R41" s="151"/>
      <c r="S41" s="142"/>
      <c r="T41" s="142"/>
      <c r="U41" s="446"/>
      <c r="V41" s="141"/>
      <c r="W41" s="151"/>
      <c r="X41" s="151"/>
      <c r="Y41" s="142"/>
      <c r="Z41" s="151"/>
      <c r="AA41" s="459"/>
      <c r="AB41" s="153">
        <f t="shared" si="0"/>
        <v>0</v>
      </c>
      <c r="AC41" s="153">
        <f t="shared" si="0"/>
        <v>150</v>
      </c>
      <c r="AD41" s="153">
        <f t="shared" si="0"/>
        <v>150</v>
      </c>
      <c r="AE41" s="473"/>
      <c r="AF41" s="468"/>
      <c r="AG41" s="474"/>
    </row>
    <row r="42" spans="1:33" ht="15.75" customHeight="1">
      <c r="A42" s="669"/>
      <c r="B42" s="206">
        <v>841403</v>
      </c>
      <c r="C42" s="434" t="s">
        <v>133</v>
      </c>
      <c r="D42" s="151"/>
      <c r="E42" s="151"/>
      <c r="F42" s="151"/>
      <c r="G42" s="142"/>
      <c r="H42" s="151"/>
      <c r="I42" s="142"/>
      <c r="J42" s="142">
        <v>933</v>
      </c>
      <c r="K42" s="142">
        <v>933</v>
      </c>
      <c r="L42" s="142">
        <v>741</v>
      </c>
      <c r="M42" s="142"/>
      <c r="N42" s="142"/>
      <c r="O42" s="142"/>
      <c r="P42" s="142"/>
      <c r="Q42" s="142"/>
      <c r="R42" s="142"/>
      <c r="S42" s="142"/>
      <c r="T42" s="142"/>
      <c r="U42" s="446"/>
      <c r="V42" s="141"/>
      <c r="W42" s="151"/>
      <c r="X42" s="151"/>
      <c r="Y42" s="142"/>
      <c r="Z42" s="151"/>
      <c r="AA42" s="459"/>
      <c r="AB42" s="153">
        <f t="shared" si="0"/>
        <v>933</v>
      </c>
      <c r="AC42" s="153">
        <f t="shared" si="0"/>
        <v>933</v>
      </c>
      <c r="AD42" s="153">
        <f t="shared" si="0"/>
        <v>741</v>
      </c>
      <c r="AE42" s="473"/>
      <c r="AF42" s="468"/>
      <c r="AG42" s="474"/>
    </row>
    <row r="43" spans="1:33" ht="15.75">
      <c r="A43" s="669"/>
      <c r="B43" s="212" t="s">
        <v>201</v>
      </c>
      <c r="C43" s="215"/>
      <c r="D43" s="438">
        <f>SUM(D36:D42)</f>
        <v>770</v>
      </c>
      <c r="E43" s="438">
        <v>770</v>
      </c>
      <c r="F43" s="438">
        <v>834</v>
      </c>
      <c r="G43" s="210">
        <f>SUM(G36:G42)</f>
        <v>208</v>
      </c>
      <c r="H43" s="438">
        <v>208</v>
      </c>
      <c r="I43" s="210">
        <v>175</v>
      </c>
      <c r="J43" s="210">
        <f>SUM(J36:J42)</f>
        <v>1949</v>
      </c>
      <c r="K43" s="210">
        <v>2587</v>
      </c>
      <c r="L43" s="210">
        <v>1835</v>
      </c>
      <c r="M43" s="210">
        <f>SUM(M36:M42)</f>
        <v>1450</v>
      </c>
      <c r="N43" s="210">
        <v>1600</v>
      </c>
      <c r="O43" s="210">
        <v>870</v>
      </c>
      <c r="P43" s="210">
        <f>SUM(P36:P42)</f>
        <v>3184</v>
      </c>
      <c r="Q43" s="210">
        <v>3054</v>
      </c>
      <c r="R43" s="210">
        <v>2975</v>
      </c>
      <c r="S43" s="210"/>
      <c r="T43" s="210"/>
      <c r="U43" s="447"/>
      <c r="V43" s="209"/>
      <c r="W43" s="438"/>
      <c r="X43" s="438"/>
      <c r="Y43" s="210"/>
      <c r="Z43" s="438"/>
      <c r="AA43" s="460"/>
      <c r="AB43" s="153">
        <f t="shared" si="0"/>
        <v>7561</v>
      </c>
      <c r="AC43" s="153">
        <f t="shared" si="0"/>
        <v>8219</v>
      </c>
      <c r="AD43" s="153">
        <f t="shared" si="0"/>
        <v>6689</v>
      </c>
      <c r="AE43" s="475">
        <f>SUM(AE36:AE42)</f>
        <v>1</v>
      </c>
      <c r="AF43" s="483">
        <v>1</v>
      </c>
      <c r="AG43" s="484"/>
    </row>
    <row r="44" spans="1:33" ht="16.5" thickBot="1">
      <c r="A44" s="660"/>
      <c r="B44" s="217" t="s">
        <v>240</v>
      </c>
      <c r="C44" s="218"/>
      <c r="D44" s="439">
        <f>D35+D43</f>
        <v>44619</v>
      </c>
      <c r="E44" s="439">
        <v>73133</v>
      </c>
      <c r="F44" s="439">
        <v>74120</v>
      </c>
      <c r="G44" s="220">
        <f>G35+G43</f>
        <v>11868</v>
      </c>
      <c r="H44" s="439">
        <v>15896</v>
      </c>
      <c r="I44" s="220">
        <v>14449</v>
      </c>
      <c r="J44" s="220">
        <f>J35+J43</f>
        <v>62074</v>
      </c>
      <c r="K44" s="220">
        <v>106831</v>
      </c>
      <c r="L44" s="220">
        <v>109483</v>
      </c>
      <c r="M44" s="220">
        <f>M35+M43</f>
        <v>2575</v>
      </c>
      <c r="N44" s="220">
        <v>121497</v>
      </c>
      <c r="O44" s="220">
        <v>123871</v>
      </c>
      <c r="P44" s="220">
        <f>P35+P43</f>
        <v>62972</v>
      </c>
      <c r="Q44" s="220">
        <v>69484</v>
      </c>
      <c r="R44" s="220">
        <v>70828</v>
      </c>
      <c r="S44" s="220">
        <f>S35+S43</f>
        <v>5016</v>
      </c>
      <c r="T44" s="220">
        <v>1551</v>
      </c>
      <c r="U44" s="284"/>
      <c r="V44" s="219"/>
      <c r="W44" s="439"/>
      <c r="X44" s="439"/>
      <c r="Y44" s="220">
        <f>Y35+Y43</f>
        <v>4115</v>
      </c>
      <c r="Z44" s="439">
        <v>4590</v>
      </c>
      <c r="AA44" s="284">
        <v>7027</v>
      </c>
      <c r="AB44" s="154">
        <f t="shared" si="0"/>
        <v>193239</v>
      </c>
      <c r="AC44" s="154">
        <v>394982</v>
      </c>
      <c r="AD44" s="154">
        <f t="shared" si="0"/>
        <v>399778</v>
      </c>
      <c r="AE44" s="477">
        <f>SUM(AE43,AE35)</f>
        <v>23</v>
      </c>
      <c r="AF44" s="485">
        <v>53</v>
      </c>
      <c r="AG44" s="486">
        <v>53</v>
      </c>
    </row>
    <row r="45" spans="1:33" ht="18.75" customHeight="1" thickBot="1">
      <c r="A45" s="525" t="s">
        <v>1</v>
      </c>
      <c r="B45" s="515">
        <v>841126</v>
      </c>
      <c r="C45" s="516" t="s">
        <v>86</v>
      </c>
      <c r="D45" s="517">
        <v>52322</v>
      </c>
      <c r="E45" s="517">
        <v>12755</v>
      </c>
      <c r="F45" s="517">
        <v>12755</v>
      </c>
      <c r="G45" s="518">
        <v>14136</v>
      </c>
      <c r="H45" s="517">
        <v>3168</v>
      </c>
      <c r="I45" s="518">
        <v>3168</v>
      </c>
      <c r="J45" s="518">
        <v>10000</v>
      </c>
      <c r="K45" s="518">
        <v>2416</v>
      </c>
      <c r="L45" s="518">
        <v>2416</v>
      </c>
      <c r="M45" s="518"/>
      <c r="N45" s="518"/>
      <c r="O45" s="518"/>
      <c r="P45" s="518"/>
      <c r="Q45" s="518"/>
      <c r="R45" s="518"/>
      <c r="S45" s="518"/>
      <c r="T45" s="518"/>
      <c r="U45" s="519"/>
      <c r="V45" s="520"/>
      <c r="W45" s="517"/>
      <c r="X45" s="517"/>
      <c r="Y45" s="518"/>
      <c r="Z45" s="517">
        <v>31</v>
      </c>
      <c r="AA45" s="521">
        <v>31</v>
      </c>
      <c r="AB45" s="152">
        <f t="shared" si="0"/>
        <v>76458</v>
      </c>
      <c r="AC45" s="152">
        <f t="shared" si="0"/>
        <v>18370</v>
      </c>
      <c r="AD45" s="152">
        <f t="shared" si="0"/>
        <v>18370</v>
      </c>
      <c r="AE45" s="522">
        <v>18</v>
      </c>
      <c r="AF45" s="523"/>
      <c r="AG45" s="524"/>
    </row>
    <row r="46" spans="1:33" ht="18.75" customHeight="1">
      <c r="A46" s="659" t="s">
        <v>14</v>
      </c>
      <c r="B46" s="150">
        <v>910502</v>
      </c>
      <c r="C46" s="435" t="s">
        <v>87</v>
      </c>
      <c r="D46" s="440">
        <v>5304</v>
      </c>
      <c r="E46" s="440">
        <v>5380</v>
      </c>
      <c r="F46" s="440">
        <v>5380</v>
      </c>
      <c r="G46" s="208">
        <v>1432</v>
      </c>
      <c r="H46" s="440">
        <v>1486</v>
      </c>
      <c r="I46" s="208">
        <v>1486</v>
      </c>
      <c r="J46" s="208">
        <v>5782</v>
      </c>
      <c r="K46" s="208">
        <v>3870</v>
      </c>
      <c r="L46" s="208">
        <v>5379</v>
      </c>
      <c r="M46" s="208"/>
      <c r="N46" s="208">
        <v>10</v>
      </c>
      <c r="O46" s="208">
        <v>10</v>
      </c>
      <c r="P46" s="208"/>
      <c r="Q46" s="208"/>
      <c r="R46" s="208"/>
      <c r="S46" s="208">
        <v>300</v>
      </c>
      <c r="T46" s="208"/>
      <c r="U46" s="448"/>
      <c r="V46" s="207"/>
      <c r="W46" s="440"/>
      <c r="X46" s="440"/>
      <c r="Y46" s="208"/>
      <c r="Z46" s="448"/>
      <c r="AA46" s="225"/>
      <c r="AB46" s="153">
        <f t="shared" si="0"/>
        <v>12818</v>
      </c>
      <c r="AC46" s="153">
        <f t="shared" si="0"/>
        <v>10746</v>
      </c>
      <c r="AD46" s="153">
        <f t="shared" si="0"/>
        <v>12255</v>
      </c>
      <c r="AE46" s="470">
        <v>2</v>
      </c>
      <c r="AF46" s="471">
        <v>2</v>
      </c>
      <c r="AG46" s="472">
        <v>2</v>
      </c>
    </row>
    <row r="47" spans="1:33" ht="22.5" customHeight="1">
      <c r="A47" s="669"/>
      <c r="B47" s="212" t="s">
        <v>202</v>
      </c>
      <c r="C47" s="215"/>
      <c r="D47" s="438">
        <f>SUM(D46)</f>
        <v>5304</v>
      </c>
      <c r="E47" s="438">
        <v>5380</v>
      </c>
      <c r="F47" s="438">
        <v>5380</v>
      </c>
      <c r="G47" s="210">
        <v>1432</v>
      </c>
      <c r="H47" s="438">
        <v>1486</v>
      </c>
      <c r="I47" s="210">
        <v>1486</v>
      </c>
      <c r="J47" s="210">
        <f>SUM(J46)</f>
        <v>5782</v>
      </c>
      <c r="K47" s="210">
        <v>3870</v>
      </c>
      <c r="L47" s="210">
        <v>5379</v>
      </c>
      <c r="M47" s="210"/>
      <c r="N47" s="210">
        <v>10</v>
      </c>
      <c r="O47" s="210">
        <v>10</v>
      </c>
      <c r="P47" s="210"/>
      <c r="Q47" s="210"/>
      <c r="R47" s="210"/>
      <c r="S47" s="210">
        <f>SUM(S46)</f>
        <v>300</v>
      </c>
      <c r="T47" s="210"/>
      <c r="U47" s="447"/>
      <c r="V47" s="209"/>
      <c r="W47" s="438"/>
      <c r="X47" s="438"/>
      <c r="Y47" s="210"/>
      <c r="Z47" s="447"/>
      <c r="AA47" s="216"/>
      <c r="AB47" s="153">
        <f t="shared" si="0"/>
        <v>12818</v>
      </c>
      <c r="AC47" s="153">
        <f t="shared" si="0"/>
        <v>10746</v>
      </c>
      <c r="AD47" s="153">
        <f t="shared" si="0"/>
        <v>12255</v>
      </c>
      <c r="AE47" s="475">
        <f>SUM(AE46)</f>
        <v>2</v>
      </c>
      <c r="AF47" s="488">
        <v>2</v>
      </c>
      <c r="AG47" s="484">
        <v>2</v>
      </c>
    </row>
    <row r="48" spans="1:33" ht="22.5" customHeight="1">
      <c r="A48" s="669"/>
      <c r="B48" s="670">
        <v>910502</v>
      </c>
      <c r="C48" s="434" t="s">
        <v>113</v>
      </c>
      <c r="D48" s="151"/>
      <c r="E48" s="151"/>
      <c r="F48" s="151"/>
      <c r="G48" s="142"/>
      <c r="H48" s="151"/>
      <c r="I48" s="142"/>
      <c r="J48" s="142">
        <v>100</v>
      </c>
      <c r="K48" s="142">
        <v>100</v>
      </c>
      <c r="L48" s="142">
        <v>3</v>
      </c>
      <c r="M48" s="142"/>
      <c r="N48" s="142"/>
      <c r="O48" s="142"/>
      <c r="P48" s="142"/>
      <c r="Q48" s="142"/>
      <c r="R48" s="142"/>
      <c r="S48" s="223"/>
      <c r="T48" s="223"/>
      <c r="U48" s="450"/>
      <c r="V48" s="141"/>
      <c r="W48" s="151"/>
      <c r="X48" s="151"/>
      <c r="Y48" s="142"/>
      <c r="Z48" s="446"/>
      <c r="AA48" s="143"/>
      <c r="AB48" s="153">
        <f t="shared" si="0"/>
        <v>100</v>
      </c>
      <c r="AC48" s="153">
        <f t="shared" si="0"/>
        <v>100</v>
      </c>
      <c r="AD48" s="153">
        <f t="shared" si="0"/>
        <v>3</v>
      </c>
      <c r="AE48" s="473"/>
      <c r="AF48" s="468"/>
      <c r="AG48" s="474"/>
    </row>
    <row r="49" spans="1:33" ht="22.5" customHeight="1">
      <c r="A49" s="669"/>
      <c r="B49" s="670"/>
      <c r="C49" s="434" t="s">
        <v>81</v>
      </c>
      <c r="D49" s="151"/>
      <c r="E49" s="151"/>
      <c r="F49" s="151"/>
      <c r="G49" s="142"/>
      <c r="H49" s="151"/>
      <c r="I49" s="142"/>
      <c r="J49" s="142">
        <v>100</v>
      </c>
      <c r="K49" s="142">
        <v>100</v>
      </c>
      <c r="L49" s="142">
        <v>118</v>
      </c>
      <c r="M49" s="142"/>
      <c r="N49" s="142"/>
      <c r="O49" s="142"/>
      <c r="P49" s="142"/>
      <c r="Q49" s="142"/>
      <c r="R49" s="142"/>
      <c r="S49" s="223"/>
      <c r="T49" s="223"/>
      <c r="U49" s="450"/>
      <c r="V49" s="141"/>
      <c r="W49" s="151"/>
      <c r="X49" s="151"/>
      <c r="Y49" s="142"/>
      <c r="Z49" s="446"/>
      <c r="AA49" s="143"/>
      <c r="AB49" s="153">
        <f t="shared" si="0"/>
        <v>100</v>
      </c>
      <c r="AC49" s="153">
        <f t="shared" si="0"/>
        <v>100</v>
      </c>
      <c r="AD49" s="153">
        <f t="shared" si="0"/>
        <v>118</v>
      </c>
      <c r="AE49" s="473"/>
      <c r="AF49" s="468"/>
      <c r="AG49" s="474"/>
    </row>
    <row r="50" spans="1:33" ht="22.5" customHeight="1">
      <c r="A50" s="669"/>
      <c r="B50" s="670"/>
      <c r="C50" s="433" t="s">
        <v>114</v>
      </c>
      <c r="D50" s="151"/>
      <c r="E50" s="151"/>
      <c r="F50" s="151"/>
      <c r="G50" s="142"/>
      <c r="H50" s="151"/>
      <c r="I50" s="142"/>
      <c r="J50" s="142">
        <v>100</v>
      </c>
      <c r="K50" s="142">
        <v>100</v>
      </c>
      <c r="L50" s="142"/>
      <c r="M50" s="142"/>
      <c r="N50" s="142"/>
      <c r="O50" s="142"/>
      <c r="P50" s="142"/>
      <c r="Q50" s="142"/>
      <c r="R50" s="142"/>
      <c r="S50" s="223"/>
      <c r="T50" s="223"/>
      <c r="U50" s="450"/>
      <c r="V50" s="141"/>
      <c r="W50" s="151"/>
      <c r="X50" s="151"/>
      <c r="Y50" s="142"/>
      <c r="Z50" s="151"/>
      <c r="AA50" s="446"/>
      <c r="AB50" s="153">
        <f t="shared" si="0"/>
        <v>100</v>
      </c>
      <c r="AC50" s="153">
        <f t="shared" si="0"/>
        <v>100</v>
      </c>
      <c r="AD50" s="153">
        <f t="shared" si="0"/>
        <v>0</v>
      </c>
      <c r="AE50" s="473"/>
      <c r="AF50" s="468"/>
      <c r="AG50" s="474"/>
    </row>
    <row r="51" spans="1:33" ht="22.5" customHeight="1">
      <c r="A51" s="669"/>
      <c r="B51" s="670"/>
      <c r="C51" s="433" t="s">
        <v>241</v>
      </c>
      <c r="D51" s="151"/>
      <c r="E51" s="151"/>
      <c r="F51" s="151"/>
      <c r="G51" s="142"/>
      <c r="H51" s="151"/>
      <c r="I51" s="142"/>
      <c r="J51" s="142">
        <v>100</v>
      </c>
      <c r="K51" s="142">
        <v>100</v>
      </c>
      <c r="L51" s="142"/>
      <c r="M51" s="142"/>
      <c r="N51" s="142"/>
      <c r="O51" s="142"/>
      <c r="P51" s="142"/>
      <c r="Q51" s="142"/>
      <c r="R51" s="142"/>
      <c r="S51" s="223"/>
      <c r="T51" s="223"/>
      <c r="U51" s="450"/>
      <c r="V51" s="141"/>
      <c r="W51" s="151"/>
      <c r="X51" s="151"/>
      <c r="Y51" s="142"/>
      <c r="Z51" s="151"/>
      <c r="AA51" s="446"/>
      <c r="AB51" s="153">
        <f t="shared" si="0"/>
        <v>100</v>
      </c>
      <c r="AC51" s="153">
        <f t="shared" si="0"/>
        <v>100</v>
      </c>
      <c r="AD51" s="153">
        <f t="shared" si="0"/>
        <v>0</v>
      </c>
      <c r="AE51" s="473"/>
      <c r="AF51" s="468"/>
      <c r="AG51" s="474"/>
    </row>
    <row r="52" spans="1:33" ht="22.5" customHeight="1">
      <c r="A52" s="669"/>
      <c r="B52" s="670"/>
      <c r="C52" s="433" t="s">
        <v>115</v>
      </c>
      <c r="D52" s="151"/>
      <c r="E52" s="151"/>
      <c r="F52" s="151"/>
      <c r="G52" s="142"/>
      <c r="H52" s="151"/>
      <c r="I52" s="142"/>
      <c r="J52" s="142">
        <v>150</v>
      </c>
      <c r="K52" s="142">
        <v>150</v>
      </c>
      <c r="L52" s="142">
        <v>160</v>
      </c>
      <c r="M52" s="142"/>
      <c r="N52" s="142"/>
      <c r="O52" s="142"/>
      <c r="P52" s="142"/>
      <c r="Q52" s="142"/>
      <c r="R52" s="142"/>
      <c r="S52" s="223"/>
      <c r="T52" s="223"/>
      <c r="U52" s="450"/>
      <c r="V52" s="141"/>
      <c r="W52" s="151"/>
      <c r="X52" s="151"/>
      <c r="Y52" s="142"/>
      <c r="Z52" s="151"/>
      <c r="AA52" s="446"/>
      <c r="AB52" s="153">
        <f t="shared" si="0"/>
        <v>150</v>
      </c>
      <c r="AC52" s="153">
        <f t="shared" si="0"/>
        <v>150</v>
      </c>
      <c r="AD52" s="153">
        <f t="shared" si="0"/>
        <v>160</v>
      </c>
      <c r="AE52" s="473"/>
      <c r="AF52" s="468"/>
      <c r="AG52" s="474"/>
    </row>
    <row r="53" spans="1:33" ht="31.5">
      <c r="A53" s="669"/>
      <c r="B53" s="670"/>
      <c r="C53" s="436" t="s">
        <v>127</v>
      </c>
      <c r="D53" s="151"/>
      <c r="E53" s="151"/>
      <c r="F53" s="151"/>
      <c r="G53" s="142"/>
      <c r="H53" s="151"/>
      <c r="I53" s="142"/>
      <c r="J53" s="142">
        <v>1300</v>
      </c>
      <c r="K53" s="142">
        <v>1300</v>
      </c>
      <c r="L53" s="142"/>
      <c r="M53" s="142"/>
      <c r="N53" s="142"/>
      <c r="O53" s="142"/>
      <c r="P53" s="142"/>
      <c r="Q53" s="142"/>
      <c r="R53" s="142"/>
      <c r="S53" s="223"/>
      <c r="T53" s="223"/>
      <c r="U53" s="450"/>
      <c r="V53" s="141"/>
      <c r="W53" s="151"/>
      <c r="X53" s="151"/>
      <c r="Y53" s="142"/>
      <c r="Z53" s="151"/>
      <c r="AA53" s="446"/>
      <c r="AB53" s="153">
        <f t="shared" si="0"/>
        <v>1300</v>
      </c>
      <c r="AC53" s="153">
        <f t="shared" si="0"/>
        <v>1300</v>
      </c>
      <c r="AD53" s="153">
        <f t="shared" si="0"/>
        <v>0</v>
      </c>
      <c r="AE53" s="473"/>
      <c r="AF53" s="468"/>
      <c r="AG53" s="474"/>
    </row>
    <row r="54" spans="1:33" ht="22.5" customHeight="1">
      <c r="A54" s="669"/>
      <c r="B54" s="212" t="s">
        <v>201</v>
      </c>
      <c r="C54" s="215"/>
      <c r="D54" s="438"/>
      <c r="E54" s="438"/>
      <c r="F54" s="438"/>
      <c r="G54" s="210"/>
      <c r="H54" s="438"/>
      <c r="I54" s="210"/>
      <c r="J54" s="210">
        <f>SUM(J48:J53)</f>
        <v>1850</v>
      </c>
      <c r="K54" s="210">
        <v>1850</v>
      </c>
      <c r="L54" s="210">
        <v>281</v>
      </c>
      <c r="M54" s="210"/>
      <c r="N54" s="210"/>
      <c r="O54" s="210"/>
      <c r="P54" s="210"/>
      <c r="Q54" s="210"/>
      <c r="R54" s="210"/>
      <c r="S54" s="210"/>
      <c r="T54" s="210"/>
      <c r="U54" s="447"/>
      <c r="V54" s="209"/>
      <c r="W54" s="438"/>
      <c r="X54" s="438"/>
      <c r="Y54" s="210"/>
      <c r="Z54" s="438"/>
      <c r="AA54" s="447"/>
      <c r="AB54" s="153">
        <f t="shared" si="0"/>
        <v>1850</v>
      </c>
      <c r="AC54" s="153">
        <f t="shared" si="0"/>
        <v>1850</v>
      </c>
      <c r="AD54" s="153">
        <f t="shared" si="0"/>
        <v>281</v>
      </c>
      <c r="AE54" s="475"/>
      <c r="AF54" s="483"/>
      <c r="AG54" s="484"/>
    </row>
    <row r="55" spans="1:33" ht="23.25" customHeight="1" thickBot="1">
      <c r="A55" s="660"/>
      <c r="B55" s="217" t="s">
        <v>203</v>
      </c>
      <c r="C55" s="218"/>
      <c r="D55" s="439">
        <f>SUM(D47+D54)</f>
        <v>5304</v>
      </c>
      <c r="E55" s="439">
        <v>5380</v>
      </c>
      <c r="F55" s="439">
        <v>5380</v>
      </c>
      <c r="G55" s="220">
        <f>SUM(G47+G54)</f>
        <v>1432</v>
      </c>
      <c r="H55" s="439">
        <v>1486</v>
      </c>
      <c r="I55" s="220">
        <v>1486</v>
      </c>
      <c r="J55" s="220">
        <f>SUM(J47+J54)</f>
        <v>7632</v>
      </c>
      <c r="K55" s="220">
        <v>5720</v>
      </c>
      <c r="L55" s="220">
        <v>5660</v>
      </c>
      <c r="M55" s="220"/>
      <c r="N55" s="220">
        <v>10</v>
      </c>
      <c r="O55" s="220">
        <v>10</v>
      </c>
      <c r="P55" s="220"/>
      <c r="Q55" s="220"/>
      <c r="R55" s="220"/>
      <c r="S55" s="220">
        <f>SUM(S47+S54)</f>
        <v>300</v>
      </c>
      <c r="T55" s="220"/>
      <c r="U55" s="284"/>
      <c r="V55" s="221"/>
      <c r="W55" s="456"/>
      <c r="X55" s="456"/>
      <c r="Y55" s="220"/>
      <c r="Z55" s="439"/>
      <c r="AA55" s="284"/>
      <c r="AB55" s="154">
        <f t="shared" si="0"/>
        <v>14668</v>
      </c>
      <c r="AC55" s="154">
        <f t="shared" si="0"/>
        <v>12596</v>
      </c>
      <c r="AD55" s="154">
        <f t="shared" si="0"/>
        <v>12536</v>
      </c>
      <c r="AE55" s="477">
        <f>SUM(AE47+AE54)</f>
        <v>2</v>
      </c>
      <c r="AF55" s="487">
        <v>2</v>
      </c>
      <c r="AG55" s="486">
        <v>2</v>
      </c>
    </row>
    <row r="56" spans="1:33" ht="15.75" customHeight="1" thickBot="1">
      <c r="A56" s="659" t="s">
        <v>16</v>
      </c>
      <c r="B56" s="279">
        <v>910123</v>
      </c>
      <c r="C56" s="435" t="s">
        <v>66</v>
      </c>
      <c r="D56" s="440">
        <v>2329</v>
      </c>
      <c r="E56" s="440">
        <v>2757</v>
      </c>
      <c r="F56" s="440">
        <v>2674</v>
      </c>
      <c r="G56" s="208">
        <v>629</v>
      </c>
      <c r="H56" s="440">
        <v>629</v>
      </c>
      <c r="I56" s="208">
        <v>722</v>
      </c>
      <c r="J56" s="208">
        <v>42</v>
      </c>
      <c r="K56" s="208">
        <v>2229</v>
      </c>
      <c r="L56" s="208">
        <v>1383</v>
      </c>
      <c r="M56" s="208"/>
      <c r="N56" s="208"/>
      <c r="O56" s="208"/>
      <c r="P56" s="208"/>
      <c r="Q56" s="208"/>
      <c r="R56" s="208"/>
      <c r="S56" s="454"/>
      <c r="T56" s="454"/>
      <c r="U56" s="451"/>
      <c r="V56" s="207"/>
      <c r="W56" s="440"/>
      <c r="X56" s="440"/>
      <c r="Y56" s="208"/>
      <c r="Z56" s="440"/>
      <c r="AA56" s="461"/>
      <c r="AB56" s="153">
        <f t="shared" si="0"/>
        <v>3000</v>
      </c>
      <c r="AC56" s="504">
        <v>5730</v>
      </c>
      <c r="AD56" s="504">
        <f t="shared" si="0"/>
        <v>4779</v>
      </c>
      <c r="AE56" s="470">
        <v>1</v>
      </c>
      <c r="AF56" s="471">
        <v>2</v>
      </c>
      <c r="AG56" s="472">
        <v>2</v>
      </c>
    </row>
    <row r="57" spans="1:33" ht="21" customHeight="1" thickBot="1">
      <c r="A57" s="660"/>
      <c r="B57" s="226" t="s">
        <v>204</v>
      </c>
      <c r="C57" s="218"/>
      <c r="D57" s="227">
        <f>SUM(D56)</f>
        <v>2329</v>
      </c>
      <c r="E57" s="284">
        <v>2757</v>
      </c>
      <c r="F57" s="284">
        <v>2674</v>
      </c>
      <c r="G57" s="439">
        <f>SUM(G56)</f>
        <v>629</v>
      </c>
      <c r="H57" s="284">
        <v>629</v>
      </c>
      <c r="I57" s="439">
        <v>722</v>
      </c>
      <c r="J57" s="220">
        <f>SUM(J56:J56)</f>
        <v>42</v>
      </c>
      <c r="K57" s="439">
        <v>2229</v>
      </c>
      <c r="L57" s="220">
        <v>1383</v>
      </c>
      <c r="M57" s="220"/>
      <c r="N57" s="220"/>
      <c r="O57" s="220"/>
      <c r="P57" s="220"/>
      <c r="Q57" s="220"/>
      <c r="R57" s="220"/>
      <c r="S57" s="220"/>
      <c r="T57" s="220"/>
      <c r="U57" s="284"/>
      <c r="V57" s="221"/>
      <c r="W57" s="456"/>
      <c r="X57" s="456"/>
      <c r="Y57" s="220"/>
      <c r="Z57" s="439"/>
      <c r="AA57" s="463"/>
      <c r="AB57" s="153">
        <f t="shared" si="0"/>
        <v>3000</v>
      </c>
      <c r="AC57" s="504">
        <v>5730</v>
      </c>
      <c r="AD57" s="504">
        <f t="shared" si="0"/>
        <v>4779</v>
      </c>
      <c r="AE57" s="477">
        <f>SUM(AE56)</f>
        <v>1</v>
      </c>
      <c r="AF57" s="487">
        <v>2</v>
      </c>
      <c r="AG57" s="486">
        <v>2</v>
      </c>
    </row>
    <row r="58" spans="1:33" ht="25.5" customHeight="1" thickBot="1">
      <c r="A58" s="506" t="s">
        <v>236</v>
      </c>
      <c r="B58" s="281"/>
      <c r="C58" s="500" t="s">
        <v>290</v>
      </c>
      <c r="D58" s="441"/>
      <c r="E58" s="441">
        <v>42730</v>
      </c>
      <c r="F58" s="441">
        <v>43180</v>
      </c>
      <c r="G58" s="283"/>
      <c r="H58" s="441">
        <v>11872</v>
      </c>
      <c r="I58" s="283">
        <v>11408</v>
      </c>
      <c r="J58" s="283"/>
      <c r="K58" s="283">
        <v>12174</v>
      </c>
      <c r="L58" s="283">
        <v>12720</v>
      </c>
      <c r="M58" s="283"/>
      <c r="N58" s="283"/>
      <c r="O58" s="283"/>
      <c r="P58" s="283"/>
      <c r="Q58" s="283"/>
      <c r="R58" s="283"/>
      <c r="S58" s="283"/>
      <c r="T58" s="283"/>
      <c r="U58" s="449"/>
      <c r="V58" s="282"/>
      <c r="W58" s="441"/>
      <c r="X58" s="441"/>
      <c r="Y58" s="283"/>
      <c r="Z58" s="441">
        <v>611</v>
      </c>
      <c r="AA58" s="462">
        <v>458</v>
      </c>
      <c r="AB58" s="505">
        <f>D58+G58+J58+M58+P58+S58+V58+Y58</f>
        <v>0</v>
      </c>
      <c r="AC58" s="505">
        <f>E58+H58+K58+N58+Q58+T58+W58+Z58</f>
        <v>67387</v>
      </c>
      <c r="AD58" s="505">
        <f>F58+I58+L58+O58+R58+U58+X58+AA58</f>
        <v>67766</v>
      </c>
      <c r="AE58" s="479"/>
      <c r="AF58" s="501">
        <v>18</v>
      </c>
      <c r="AG58" s="502">
        <v>18</v>
      </c>
    </row>
    <row r="59" spans="1:33" ht="18" customHeight="1">
      <c r="A59" s="250" t="s">
        <v>208</v>
      </c>
      <c r="B59" s="251"/>
      <c r="C59" s="252"/>
      <c r="D59" s="251"/>
      <c r="E59" s="251"/>
      <c r="F59" s="251"/>
      <c r="G59" s="251"/>
      <c r="H59" s="251"/>
      <c r="I59" s="251"/>
      <c r="J59" s="251"/>
      <c r="K59" s="251"/>
      <c r="L59" s="251"/>
      <c r="M59" s="251"/>
      <c r="N59" s="251"/>
      <c r="O59" s="251"/>
      <c r="P59" s="251"/>
      <c r="Q59" s="251"/>
      <c r="R59" s="251"/>
      <c r="S59" s="251"/>
      <c r="T59" s="251"/>
      <c r="U59" s="252"/>
      <c r="V59" s="251"/>
      <c r="W59" s="251"/>
      <c r="X59" s="251"/>
      <c r="Y59" s="251"/>
      <c r="Z59" s="251"/>
      <c r="AA59" s="252"/>
      <c r="AB59" s="251"/>
      <c r="AC59" s="153">
        <f aca="true" t="shared" si="1" ref="AC59:AD61">E59+H59+K59+N59+Q59+T59+W59+Z59</f>
        <v>0</v>
      </c>
      <c r="AD59" s="153">
        <f t="shared" si="1"/>
        <v>0</v>
      </c>
      <c r="AE59" s="251"/>
      <c r="AF59" s="489"/>
      <c r="AG59" s="490"/>
    </row>
    <row r="60" spans="1:34" ht="18.75" customHeight="1">
      <c r="A60" s="212" t="s">
        <v>207</v>
      </c>
      <c r="B60" s="213"/>
      <c r="C60" s="215"/>
      <c r="D60" s="438"/>
      <c r="E60" s="438"/>
      <c r="F60" s="438"/>
      <c r="G60" s="210"/>
      <c r="H60" s="438"/>
      <c r="I60" s="210"/>
      <c r="J60" s="210"/>
      <c r="K60" s="210"/>
      <c r="L60" s="210"/>
      <c r="M60" s="210"/>
      <c r="N60" s="210"/>
      <c r="O60" s="210"/>
      <c r="P60" s="210"/>
      <c r="Q60" s="210"/>
      <c r="R60" s="210"/>
      <c r="S60" s="210"/>
      <c r="T60" s="210"/>
      <c r="U60" s="447"/>
      <c r="V60" s="211"/>
      <c r="W60" s="457"/>
      <c r="X60" s="457"/>
      <c r="Y60" s="210"/>
      <c r="Z60" s="210"/>
      <c r="AA60" s="460"/>
      <c r="AB60" s="460"/>
      <c r="AC60" s="153">
        <f t="shared" si="1"/>
        <v>0</v>
      </c>
      <c r="AD60" s="153">
        <f t="shared" si="1"/>
        <v>0</v>
      </c>
      <c r="AE60" s="466"/>
      <c r="AF60" s="483"/>
      <c r="AG60" s="484"/>
      <c r="AH60" s="465"/>
    </row>
    <row r="61" spans="1:33" ht="18.75" customHeight="1" thickBot="1">
      <c r="A61" s="531"/>
      <c r="B61" s="149">
        <v>422100</v>
      </c>
      <c r="C61" s="206" t="s">
        <v>259</v>
      </c>
      <c r="D61" s="442"/>
      <c r="E61" s="442"/>
      <c r="F61" s="442"/>
      <c r="G61" s="144"/>
      <c r="H61" s="442"/>
      <c r="I61" s="144"/>
      <c r="J61" s="144"/>
      <c r="K61" s="144">
        <v>333</v>
      </c>
      <c r="L61" s="144">
        <v>413</v>
      </c>
      <c r="M61" s="145"/>
      <c r="N61" s="144"/>
      <c r="O61" s="145"/>
      <c r="P61" s="145"/>
      <c r="Q61" s="145"/>
      <c r="R61" s="145"/>
      <c r="S61" s="144"/>
      <c r="T61" s="145"/>
      <c r="U61" s="452"/>
      <c r="V61" s="214"/>
      <c r="W61" s="146">
        <v>87</v>
      </c>
      <c r="X61" s="146">
        <v>87</v>
      </c>
      <c r="Y61" s="144">
        <v>890292</v>
      </c>
      <c r="Z61" s="144">
        <v>890292</v>
      </c>
      <c r="AA61" s="464">
        <v>910083</v>
      </c>
      <c r="AB61" s="154">
        <f>D61+G61+J61+M61+P61+S61+V61+Y61</f>
        <v>890292</v>
      </c>
      <c r="AC61" s="154">
        <f t="shared" si="1"/>
        <v>890712</v>
      </c>
      <c r="AD61" s="154">
        <f t="shared" si="1"/>
        <v>910583</v>
      </c>
      <c r="AE61" s="480"/>
      <c r="AF61" s="481"/>
      <c r="AG61" s="478"/>
    </row>
    <row r="62" spans="1:33" ht="23.25" thickBot="1">
      <c r="A62" s="503"/>
      <c r="B62" s="661" t="s">
        <v>297</v>
      </c>
      <c r="C62" s="662"/>
      <c r="D62" s="443"/>
      <c r="E62" s="443"/>
      <c r="F62" s="443"/>
      <c r="G62" s="140"/>
      <c r="H62" s="443"/>
      <c r="I62" s="140"/>
      <c r="J62" s="140"/>
      <c r="K62" s="140"/>
      <c r="L62" s="140"/>
      <c r="M62" s="140"/>
      <c r="N62" s="140"/>
      <c r="O62" s="140"/>
      <c r="P62" s="140"/>
      <c r="Q62" s="140"/>
      <c r="R62" s="140"/>
      <c r="S62" s="140"/>
      <c r="T62" s="140"/>
      <c r="U62" s="453"/>
      <c r="V62" s="139"/>
      <c r="W62" s="443"/>
      <c r="X62" s="443"/>
      <c r="Y62" s="140"/>
      <c r="Z62" s="140"/>
      <c r="AA62" s="453"/>
      <c r="AB62" s="152"/>
      <c r="AC62" s="152"/>
      <c r="AD62" s="152">
        <v>-658</v>
      </c>
      <c r="AE62" s="482"/>
      <c r="AF62" s="491"/>
      <c r="AG62" s="492"/>
    </row>
    <row r="63" spans="1:33" ht="26.25" customHeight="1" thickBot="1">
      <c r="A63" s="663" t="s">
        <v>101</v>
      </c>
      <c r="B63" s="664"/>
      <c r="C63" s="665"/>
      <c r="D63" s="443">
        <v>175091</v>
      </c>
      <c r="E63" s="443">
        <v>136755</v>
      </c>
      <c r="F63" s="443">
        <v>138109</v>
      </c>
      <c r="G63" s="140">
        <v>46959</v>
      </c>
      <c r="H63" s="443">
        <v>33166</v>
      </c>
      <c r="I63" s="140">
        <v>31233</v>
      </c>
      <c r="J63" s="140">
        <v>127762</v>
      </c>
      <c r="K63" s="140">
        <v>129703</v>
      </c>
      <c r="L63" s="140">
        <v>132075</v>
      </c>
      <c r="M63" s="140">
        <v>2575</v>
      </c>
      <c r="N63" s="140">
        <v>121507</v>
      </c>
      <c r="O63" s="140">
        <v>123881</v>
      </c>
      <c r="P63" s="140">
        <v>62972</v>
      </c>
      <c r="Q63" s="140">
        <v>69484</v>
      </c>
      <c r="R63" s="140">
        <v>70828</v>
      </c>
      <c r="S63" s="140">
        <v>5909</v>
      </c>
      <c r="T63" s="140">
        <v>1551</v>
      </c>
      <c r="U63" s="453"/>
      <c r="V63" s="139"/>
      <c r="W63" s="443">
        <v>87</v>
      </c>
      <c r="X63" s="443">
        <v>87</v>
      </c>
      <c r="Y63" s="140">
        <v>894407</v>
      </c>
      <c r="Z63" s="140">
        <v>895103</v>
      </c>
      <c r="AA63" s="453">
        <v>268779</v>
      </c>
      <c r="AB63" s="152">
        <f>D63+G63+J63+M63+P63+S63+V63+Y63</f>
        <v>1315675</v>
      </c>
      <c r="AC63" s="152">
        <v>1389777</v>
      </c>
      <c r="AD63" s="152">
        <v>1413154</v>
      </c>
      <c r="AE63" s="467">
        <v>44</v>
      </c>
      <c r="AF63" s="491">
        <v>75</v>
      </c>
      <c r="AG63" s="492">
        <v>75</v>
      </c>
    </row>
    <row r="65" spans="28:30" ht="12.75">
      <c r="AB65" s="202"/>
      <c r="AC65" s="202"/>
      <c r="AD65" s="202"/>
    </row>
  </sheetData>
  <sheetProtection/>
  <mergeCells count="26">
    <mergeCell ref="A1:AE1"/>
    <mergeCell ref="A2:AH2"/>
    <mergeCell ref="A4:A6"/>
    <mergeCell ref="B4:B6"/>
    <mergeCell ref="C4:C5"/>
    <mergeCell ref="D4:S4"/>
    <mergeCell ref="V4:AA4"/>
    <mergeCell ref="AB4:AD5"/>
    <mergeCell ref="AE4:AG5"/>
    <mergeCell ref="D5:F5"/>
    <mergeCell ref="G5:I5"/>
    <mergeCell ref="J5:L5"/>
    <mergeCell ref="M5:O5"/>
    <mergeCell ref="P5:R5"/>
    <mergeCell ref="S5:U5"/>
    <mergeCell ref="V5:X5"/>
    <mergeCell ref="A56:A57"/>
    <mergeCell ref="B62:C62"/>
    <mergeCell ref="A63:C63"/>
    <mergeCell ref="Y5:AA5"/>
    <mergeCell ref="A7:A44"/>
    <mergeCell ref="B9:B11"/>
    <mergeCell ref="B22:B23"/>
    <mergeCell ref="B39:B40"/>
    <mergeCell ref="A46:A55"/>
    <mergeCell ref="B48:B53"/>
  </mergeCells>
  <printOptions/>
  <pageMargins left="0.35433070866141736" right="0.2755905511811024" top="0.2362204724409449" bottom="0.15748031496062992" header="0.4330708661417323" footer="0.1968503937007874"/>
  <pageSetup fitToHeight="1" fitToWidth="1" horizontalDpi="600" verticalDpi="600" orientation="landscape" paperSize="8" scale="61" r:id="rId3"/>
  <headerFooter>
    <oddHeader>&amp;R5. sz. melléklet a  6/2014. ( IV.25.) sz. rendelethez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1">
      <selection activeCell="G12" sqref="G12"/>
    </sheetView>
  </sheetViews>
  <sheetFormatPr defaultColWidth="9.00390625" defaultRowHeight="12.75"/>
  <cols>
    <col min="1" max="1" width="9.375" style="2" customWidth="1"/>
    <col min="2" max="2" width="41.625" style="2" customWidth="1"/>
    <col min="3" max="3" width="11.125" style="2" customWidth="1"/>
    <col min="4" max="5" width="11.375" style="2" customWidth="1"/>
    <col min="6" max="6" width="9.375" style="2" customWidth="1"/>
    <col min="7" max="16384" width="9.125" style="2" customWidth="1"/>
  </cols>
  <sheetData>
    <row r="1" spans="1:6" ht="22.5" customHeight="1">
      <c r="A1" s="702" t="s">
        <v>491</v>
      </c>
      <c r="B1" s="702"/>
      <c r="C1" s="702"/>
      <c r="D1" s="702"/>
      <c r="E1" s="702"/>
      <c r="F1" s="55"/>
    </row>
    <row r="2" spans="1:6" ht="39" customHeight="1">
      <c r="A2" s="701" t="s">
        <v>242</v>
      </c>
      <c r="B2" s="701"/>
      <c r="C2" s="701"/>
      <c r="D2" s="701"/>
      <c r="E2" s="701"/>
      <c r="F2" s="253"/>
    </row>
    <row r="3" spans="2:5" ht="12.75">
      <c r="B3" s="248"/>
      <c r="C3" s="248"/>
      <c r="D3" s="248"/>
      <c r="E3" s="1"/>
    </row>
    <row r="4" spans="2:5" ht="12.75">
      <c r="B4" s="1"/>
      <c r="C4" s="1"/>
      <c r="D4" s="1"/>
      <c r="E4" s="1"/>
    </row>
    <row r="5" spans="2:5" ht="13.5" thickBot="1">
      <c r="B5" s="1"/>
      <c r="C5" s="1"/>
      <c r="D5" s="1"/>
      <c r="E5" s="14" t="s">
        <v>75</v>
      </c>
    </row>
    <row r="6" spans="2:5" ht="13.5" thickBot="1">
      <c r="B6" s="371"/>
      <c r="C6" s="391" t="s">
        <v>277</v>
      </c>
      <c r="D6" s="391" t="s">
        <v>273</v>
      </c>
      <c r="E6" s="392" t="s">
        <v>278</v>
      </c>
    </row>
    <row r="7" spans="2:8" s="13" customFormat="1" ht="15" customHeight="1">
      <c r="B7" s="372" t="s">
        <v>7</v>
      </c>
      <c r="C7" s="370"/>
      <c r="D7" s="370"/>
      <c r="E7" s="373"/>
      <c r="H7" s="16"/>
    </row>
    <row r="8" spans="2:5" ht="15" customHeight="1">
      <c r="B8" s="374" t="s">
        <v>53</v>
      </c>
      <c r="C8" s="62">
        <v>7500</v>
      </c>
      <c r="D8" s="402">
        <v>7500</v>
      </c>
      <c r="E8" s="375">
        <v>7327</v>
      </c>
    </row>
    <row r="9" spans="2:8" ht="15" customHeight="1">
      <c r="B9" s="374" t="s">
        <v>243</v>
      </c>
      <c r="C9" s="62">
        <v>5080</v>
      </c>
      <c r="D9" s="402">
        <v>5080</v>
      </c>
      <c r="E9" s="375">
        <v>4440</v>
      </c>
      <c r="H9" s="12"/>
    </row>
    <row r="10" spans="2:5" s="5" customFormat="1" ht="15" customHeight="1">
      <c r="B10" s="376" t="s">
        <v>6</v>
      </c>
      <c r="C10" s="78">
        <f>SUM(C8:C9)</f>
        <v>12580</v>
      </c>
      <c r="D10" s="403">
        <v>12580</v>
      </c>
      <c r="E10" s="377">
        <v>11767</v>
      </c>
    </row>
    <row r="11" spans="2:5" ht="15" customHeight="1">
      <c r="B11" s="374"/>
      <c r="C11" s="61"/>
      <c r="D11" s="72"/>
      <c r="E11" s="378"/>
    </row>
    <row r="12" spans="2:5" s="5" customFormat="1" ht="15" customHeight="1">
      <c r="B12" s="379" t="s">
        <v>13</v>
      </c>
      <c r="C12" s="88"/>
      <c r="D12" s="90"/>
      <c r="E12" s="380"/>
    </row>
    <row r="13" spans="2:5" s="5" customFormat="1" ht="15" customHeight="1">
      <c r="B13" s="381" t="s">
        <v>93</v>
      </c>
      <c r="C13" s="131"/>
      <c r="D13" s="133"/>
      <c r="E13" s="382"/>
    </row>
    <row r="14" spans="2:5" s="5" customFormat="1" ht="15" customHeight="1">
      <c r="B14" s="401" t="s">
        <v>324</v>
      </c>
      <c r="C14" s="131"/>
      <c r="D14" s="133"/>
      <c r="E14" s="382">
        <v>3650</v>
      </c>
    </row>
    <row r="15" spans="2:5" s="5" customFormat="1" ht="15" customHeight="1">
      <c r="B15" s="374" t="s">
        <v>244</v>
      </c>
      <c r="C15" s="61">
        <v>595133</v>
      </c>
      <c r="D15" s="402">
        <v>595133</v>
      </c>
      <c r="E15" s="378">
        <v>731767</v>
      </c>
    </row>
    <row r="16" spans="2:5" s="5" customFormat="1" ht="15" customHeight="1">
      <c r="B16" s="400" t="s">
        <v>94</v>
      </c>
      <c r="C16" s="61"/>
      <c r="D16" s="72"/>
      <c r="E16" s="378"/>
    </row>
    <row r="17" spans="2:5" s="5" customFormat="1" ht="15" customHeight="1">
      <c r="B17" s="374" t="s">
        <v>245</v>
      </c>
      <c r="C17" s="61">
        <v>95816</v>
      </c>
      <c r="D17" s="402">
        <v>95816</v>
      </c>
      <c r="E17" s="378">
        <v>32220</v>
      </c>
    </row>
    <row r="18" spans="2:5" s="5" customFormat="1" ht="15" customHeight="1">
      <c r="B18" s="374" t="s">
        <v>246</v>
      </c>
      <c r="C18" s="61">
        <v>2657</v>
      </c>
      <c r="D18" s="72">
        <v>1464</v>
      </c>
      <c r="E18" s="378">
        <v>1464</v>
      </c>
    </row>
    <row r="19" spans="2:5" s="5" customFormat="1" ht="15" customHeight="1">
      <c r="B19" s="401" t="s">
        <v>280</v>
      </c>
      <c r="C19" s="61"/>
      <c r="D19" s="405">
        <v>190</v>
      </c>
      <c r="E19" s="378"/>
    </row>
    <row r="20" spans="2:5" ht="15" customHeight="1">
      <c r="B20" s="374" t="s">
        <v>247</v>
      </c>
      <c r="C20" s="61">
        <v>182367</v>
      </c>
      <c r="D20" s="402">
        <v>182367</v>
      </c>
      <c r="E20" s="378">
        <v>132402</v>
      </c>
    </row>
    <row r="21" spans="2:5" s="5" customFormat="1" ht="15" customHeight="1">
      <c r="B21" s="376" t="s">
        <v>6</v>
      </c>
      <c r="C21" s="78">
        <v>875973</v>
      </c>
      <c r="D21" s="403">
        <v>874970</v>
      </c>
      <c r="E21" s="377">
        <v>907503</v>
      </c>
    </row>
    <row r="22" spans="2:5" ht="15" customHeight="1">
      <c r="B22" s="383"/>
      <c r="C22" s="62"/>
      <c r="D22" s="82"/>
      <c r="E22" s="375"/>
    </row>
    <row r="23" spans="2:5" s="5" customFormat="1" ht="15" customHeight="1">
      <c r="B23" s="379" t="s">
        <v>15</v>
      </c>
      <c r="C23" s="88"/>
      <c r="D23" s="90"/>
      <c r="E23" s="380"/>
    </row>
    <row r="24" spans="2:5" s="4" customFormat="1" ht="15" customHeight="1">
      <c r="B24" s="374" t="s">
        <v>76</v>
      </c>
      <c r="C24" s="61">
        <v>700</v>
      </c>
      <c r="D24" s="72">
        <v>700</v>
      </c>
      <c r="E24" s="378">
        <v>344</v>
      </c>
    </row>
    <row r="25" spans="2:5" s="5" customFormat="1" ht="15" customHeight="1">
      <c r="B25" s="379" t="s">
        <v>6</v>
      </c>
      <c r="C25" s="88">
        <f>SUM(C24)</f>
        <v>700</v>
      </c>
      <c r="D25" s="118">
        <v>700</v>
      </c>
      <c r="E25" s="380">
        <v>344</v>
      </c>
    </row>
    <row r="26" spans="2:5" s="5" customFormat="1" ht="15" customHeight="1">
      <c r="B26" s="384"/>
      <c r="C26" s="73"/>
      <c r="D26" s="81"/>
      <c r="E26" s="385"/>
    </row>
    <row r="27" spans="2:5" ht="15" customHeight="1">
      <c r="B27" s="383"/>
      <c r="C27" s="62"/>
      <c r="D27" s="82"/>
      <c r="E27" s="375"/>
    </row>
    <row r="28" spans="2:5" ht="15" customHeight="1">
      <c r="B28" s="386" t="s">
        <v>77</v>
      </c>
      <c r="C28" s="78"/>
      <c r="D28" s="77"/>
      <c r="E28" s="377"/>
    </row>
    <row r="29" spans="2:5" ht="15" customHeight="1">
      <c r="B29" s="387" t="s">
        <v>248</v>
      </c>
      <c r="C29" s="61">
        <v>5154</v>
      </c>
      <c r="D29" s="62">
        <v>5154</v>
      </c>
      <c r="E29" s="378"/>
    </row>
    <row r="30" spans="2:5" ht="15" customHeight="1">
      <c r="B30" s="379" t="s">
        <v>6</v>
      </c>
      <c r="C30" s="78">
        <f>SUM(C29)</f>
        <v>5154</v>
      </c>
      <c r="D30" s="403">
        <v>5154</v>
      </c>
      <c r="E30" s="377"/>
    </row>
    <row r="31" spans="2:5" ht="15" customHeight="1">
      <c r="B31" s="387"/>
      <c r="C31" s="61"/>
      <c r="D31" s="71"/>
      <c r="E31" s="378"/>
    </row>
    <row r="32" spans="2:5" ht="15" customHeight="1" thickBot="1">
      <c r="B32" s="388" t="s">
        <v>18</v>
      </c>
      <c r="C32" s="389">
        <v>894407</v>
      </c>
      <c r="D32" s="404">
        <v>893404</v>
      </c>
      <c r="E32" s="390">
        <v>919614</v>
      </c>
    </row>
    <row r="33" ht="12.75">
      <c r="E33" s="10"/>
    </row>
    <row r="34" spans="2:6" ht="12.75">
      <c r="B34" s="5"/>
      <c r="C34" s="5"/>
      <c r="D34" s="5"/>
      <c r="E34" s="699"/>
      <c r="F34" s="700"/>
    </row>
    <row r="35" ht="12.75">
      <c r="E35" s="10"/>
    </row>
    <row r="36" ht="12.75">
      <c r="E36" s="10"/>
    </row>
    <row r="37" ht="12.75">
      <c r="E37" s="10"/>
    </row>
    <row r="38" ht="12.75">
      <c r="E38" s="10"/>
    </row>
    <row r="39" ht="12.75">
      <c r="E39" s="10"/>
    </row>
  </sheetData>
  <sheetProtection/>
  <mergeCells count="3">
    <mergeCell ref="E34:F34"/>
    <mergeCell ref="A2:E2"/>
    <mergeCell ref="A1:E1"/>
  </mergeCells>
  <printOptions/>
  <pageMargins left="0.75" right="0.75" top="0.56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29"/>
  <sheetViews>
    <sheetView zoomScalePageLayoutView="0" workbookViewId="0" topLeftCell="A1">
      <selection activeCell="F6" sqref="F6"/>
    </sheetView>
  </sheetViews>
  <sheetFormatPr defaultColWidth="9.00390625" defaultRowHeight="12.75"/>
  <cols>
    <col min="1" max="1" width="55.375" style="65" customWidth="1"/>
    <col min="2" max="3" width="10.375" style="65" customWidth="1"/>
    <col min="4" max="4" width="10.375" style="63" customWidth="1"/>
    <col min="5" max="5" width="13.25390625" style="3" customWidth="1"/>
    <col min="6" max="16384" width="9.125" style="2" customWidth="1"/>
  </cols>
  <sheetData>
    <row r="1" spans="1:5" ht="30" customHeight="1">
      <c r="A1" s="702" t="s">
        <v>492</v>
      </c>
      <c r="B1" s="702"/>
      <c r="C1" s="702"/>
      <c r="D1" s="702"/>
      <c r="E1" s="10"/>
    </row>
    <row r="2" spans="1:5" ht="49.5" customHeight="1">
      <c r="A2" s="703" t="s">
        <v>249</v>
      </c>
      <c r="B2" s="703"/>
      <c r="C2" s="703"/>
      <c r="D2" s="703"/>
      <c r="E2" s="254"/>
    </row>
    <row r="3" spans="1:5" ht="15.75">
      <c r="A3" s="66"/>
      <c r="B3" s="66"/>
      <c r="C3" s="66"/>
      <c r="D3" s="74"/>
      <c r="E3" s="10"/>
    </row>
    <row r="4" spans="1:5" ht="19.5" customHeight="1" thickBot="1">
      <c r="A4" s="66"/>
      <c r="B4" s="66"/>
      <c r="C4" s="66"/>
      <c r="D4" s="74" t="s">
        <v>75</v>
      </c>
      <c r="E4" s="10"/>
    </row>
    <row r="5" spans="1:5" s="5" customFormat="1" ht="21.75" customHeight="1" thickBot="1">
      <c r="A5" s="394"/>
      <c r="B5" s="391" t="s">
        <v>277</v>
      </c>
      <c r="C5" s="391" t="s">
        <v>273</v>
      </c>
      <c r="D5" s="392" t="s">
        <v>278</v>
      </c>
      <c r="E5" s="7"/>
    </row>
    <row r="6" spans="1:4" ht="15.75">
      <c r="A6" s="395" t="s">
        <v>21</v>
      </c>
      <c r="B6" s="393"/>
      <c r="C6" s="393"/>
      <c r="D6" s="396"/>
    </row>
    <row r="7" spans="1:5" s="5" customFormat="1" ht="15.75">
      <c r="A7" s="386"/>
      <c r="B7" s="77"/>
      <c r="C7" s="77"/>
      <c r="D7" s="380"/>
      <c r="E7" s="7"/>
    </row>
    <row r="8" spans="1:5" ht="15.75">
      <c r="A8" s="386" t="s">
        <v>23</v>
      </c>
      <c r="B8" s="77"/>
      <c r="C8" s="77"/>
      <c r="D8" s="380"/>
      <c r="E8" s="18"/>
    </row>
    <row r="9" spans="1:5" ht="15.75">
      <c r="A9" s="397" t="s">
        <v>91</v>
      </c>
      <c r="B9" s="132"/>
      <c r="C9" s="132"/>
      <c r="D9" s="382"/>
      <c r="E9" s="18"/>
    </row>
    <row r="10" spans="1:5" ht="15.75">
      <c r="A10" s="387" t="s">
        <v>250</v>
      </c>
      <c r="B10" s="62">
        <v>890292</v>
      </c>
      <c r="C10" s="62">
        <v>890292</v>
      </c>
      <c r="D10" s="378">
        <v>910083</v>
      </c>
      <c r="E10" s="18"/>
    </row>
    <row r="11" spans="1:5" ht="15.75">
      <c r="A11" s="398" t="s">
        <v>92</v>
      </c>
      <c r="B11" s="68"/>
      <c r="C11" s="68"/>
      <c r="D11" s="378"/>
      <c r="E11" s="18"/>
    </row>
    <row r="12" spans="1:5" ht="15.75">
      <c r="A12" s="387" t="s">
        <v>251</v>
      </c>
      <c r="B12" s="71">
        <v>4115</v>
      </c>
      <c r="C12" s="71">
        <v>4115</v>
      </c>
      <c r="D12" s="378">
        <v>3175</v>
      </c>
      <c r="E12" s="17"/>
    </row>
    <row r="13" spans="1:5" ht="15.75">
      <c r="A13" s="406" t="s">
        <v>281</v>
      </c>
      <c r="B13" s="407"/>
      <c r="C13" s="407">
        <v>325</v>
      </c>
      <c r="D13" s="408">
        <v>325</v>
      </c>
      <c r="E13" s="17"/>
    </row>
    <row r="14" spans="1:5" ht="15.75">
      <c r="A14" s="406" t="s">
        <v>285</v>
      </c>
      <c r="B14" s="407"/>
      <c r="C14" s="407">
        <v>150</v>
      </c>
      <c r="D14" s="408">
        <v>150</v>
      </c>
      <c r="E14" s="17"/>
    </row>
    <row r="15" spans="1:5" ht="15.75">
      <c r="A15" s="406" t="s">
        <v>282</v>
      </c>
      <c r="B15" s="407"/>
      <c r="C15" s="407">
        <v>283</v>
      </c>
      <c r="D15" s="408">
        <v>130</v>
      </c>
      <c r="E15" s="17"/>
    </row>
    <row r="16" spans="1:5" ht="15.75">
      <c r="A16" s="406" t="s">
        <v>283</v>
      </c>
      <c r="B16" s="407"/>
      <c r="C16" s="407">
        <v>359</v>
      </c>
      <c r="D16" s="408">
        <v>359</v>
      </c>
      <c r="E16" s="17"/>
    </row>
    <row r="17" spans="1:5" ht="15.75">
      <c r="A17" s="406" t="s">
        <v>284</v>
      </c>
      <c r="B17" s="407"/>
      <c r="C17" s="407">
        <v>87</v>
      </c>
      <c r="D17" s="408">
        <v>87</v>
      </c>
      <c r="E17" s="17"/>
    </row>
    <row r="18" spans="1:5" ht="15.75">
      <c r="A18" s="406" t="s">
        <v>321</v>
      </c>
      <c r="B18" s="407"/>
      <c r="C18" s="407">
        <v>2000</v>
      </c>
      <c r="D18" s="408">
        <v>2000</v>
      </c>
      <c r="E18" s="17"/>
    </row>
    <row r="19" spans="1:5" ht="15.75">
      <c r="A19" s="406" t="s">
        <v>323</v>
      </c>
      <c r="B19" s="407"/>
      <c r="C19" s="407"/>
      <c r="D19" s="408">
        <v>1194</v>
      </c>
      <c r="E19" s="17"/>
    </row>
    <row r="20" spans="1:5" ht="15.75">
      <c r="A20" s="406" t="s">
        <v>319</v>
      </c>
      <c r="B20" s="407"/>
      <c r="C20" s="407"/>
      <c r="D20" s="408">
        <v>10</v>
      </c>
      <c r="E20" s="17"/>
    </row>
    <row r="21" spans="1:5" ht="15.75">
      <c r="A21" s="406" t="s">
        <v>322</v>
      </c>
      <c r="B21" s="407"/>
      <c r="C21" s="407"/>
      <c r="D21" s="408">
        <v>173</v>
      </c>
      <c r="E21" s="17"/>
    </row>
    <row r="22" spans="1:7" ht="16.5" thickBot="1">
      <c r="A22" s="388" t="s">
        <v>6</v>
      </c>
      <c r="B22" s="404">
        <v>894407</v>
      </c>
      <c r="C22" s="404">
        <v>897611</v>
      </c>
      <c r="D22" s="399">
        <v>917686</v>
      </c>
      <c r="E22" s="17"/>
      <c r="G22" s="3"/>
    </row>
    <row r="23" spans="1:5" s="5" customFormat="1" ht="15.75">
      <c r="A23" s="69"/>
      <c r="B23" s="69"/>
      <c r="C23" s="69"/>
      <c r="D23" s="70"/>
      <c r="E23" s="7"/>
    </row>
    <row r="24" spans="1:4" ht="11.25" customHeight="1">
      <c r="A24" s="69"/>
      <c r="B24" s="69"/>
      <c r="C24" s="69"/>
      <c r="D24" s="70"/>
    </row>
    <row r="25" spans="1:4" ht="11.25" customHeight="1">
      <c r="A25" s="69"/>
      <c r="B25" s="69"/>
      <c r="C25" s="69"/>
      <c r="D25" s="70"/>
    </row>
    <row r="26" spans="1:4" ht="11.25" customHeight="1">
      <c r="A26" s="69"/>
      <c r="B26" s="69"/>
      <c r="C26" s="69"/>
      <c r="D26" s="70"/>
    </row>
    <row r="27" ht="11.25" customHeight="1">
      <c r="D27" s="65"/>
    </row>
    <row r="28" spans="1:4" ht="11.25" customHeight="1">
      <c r="A28" s="67"/>
      <c r="B28" s="67"/>
      <c r="C28" s="67"/>
      <c r="D28" s="67"/>
    </row>
    <row r="29" ht="13.5" customHeight="1">
      <c r="D29" s="65"/>
    </row>
    <row r="30" ht="15.75">
      <c r="D30" s="65"/>
    </row>
    <row r="31" spans="1:5" s="4" customFormat="1" ht="15.75">
      <c r="A31" s="65"/>
      <c r="B31" s="65"/>
      <c r="C31" s="65"/>
      <c r="D31" s="65"/>
      <c r="E31" s="15"/>
    </row>
    <row r="32" ht="15.75">
      <c r="D32" s="65"/>
    </row>
    <row r="33" ht="15.75">
      <c r="D33" s="65"/>
    </row>
    <row r="34" spans="1:5" ht="15.75">
      <c r="A34" s="69"/>
      <c r="B34" s="69"/>
      <c r="C34" s="69"/>
      <c r="D34" s="69"/>
      <c r="E34" s="17"/>
    </row>
    <row r="35" spans="1:5" ht="15.75">
      <c r="A35" s="69"/>
      <c r="B35" s="69"/>
      <c r="C35" s="69"/>
      <c r="D35" s="69"/>
      <c r="E35" s="17"/>
    </row>
    <row r="36" spans="4:5" ht="15.75">
      <c r="D36" s="65"/>
      <c r="E36" s="17"/>
    </row>
    <row r="37" spans="1:5" s="5" customFormat="1" ht="15.75">
      <c r="A37" s="69"/>
      <c r="B37" s="69"/>
      <c r="C37" s="69"/>
      <c r="D37" s="69"/>
      <c r="E37" s="19"/>
    </row>
    <row r="38" spans="1:5" s="5" customFormat="1" ht="15.75">
      <c r="A38" s="65"/>
      <c r="B38" s="65"/>
      <c r="C38" s="65"/>
      <c r="D38" s="65"/>
      <c r="E38" s="19"/>
    </row>
    <row r="39" spans="4:5" ht="15.75">
      <c r="D39" s="65"/>
      <c r="E39" s="17"/>
    </row>
    <row r="40" spans="1:5" s="5" customFormat="1" ht="15.75">
      <c r="A40" s="69"/>
      <c r="B40" s="69"/>
      <c r="C40" s="69"/>
      <c r="D40" s="69"/>
      <c r="E40" s="20"/>
    </row>
    <row r="41" spans="1:5" ht="15.75">
      <c r="A41" s="69"/>
      <c r="B41" s="69"/>
      <c r="C41" s="69"/>
      <c r="D41" s="69"/>
      <c r="E41" s="17"/>
    </row>
    <row r="42" spans="4:5" ht="15.75">
      <c r="D42" s="65"/>
      <c r="E42" s="18"/>
    </row>
    <row r="43" spans="1:5" s="5" customFormat="1" ht="15.75">
      <c r="A43" s="69"/>
      <c r="B43" s="69"/>
      <c r="C43" s="69"/>
      <c r="D43" s="69"/>
      <c r="E43" s="20"/>
    </row>
    <row r="44" spans="1:5" s="5" customFormat="1" ht="15.75">
      <c r="A44" s="65"/>
      <c r="B44" s="65"/>
      <c r="C44" s="65"/>
      <c r="D44" s="65"/>
      <c r="E44" s="20"/>
    </row>
    <row r="45" spans="4:5" ht="15.75">
      <c r="D45" s="65"/>
      <c r="E45" s="18"/>
    </row>
    <row r="46" spans="1:5" s="5" customFormat="1" ht="15.75">
      <c r="A46" s="65"/>
      <c r="B46" s="65"/>
      <c r="C46" s="65"/>
      <c r="D46" s="65"/>
      <c r="E46" s="20"/>
    </row>
    <row r="47" spans="4:5" ht="15.75">
      <c r="D47" s="65"/>
      <c r="E47" s="18"/>
    </row>
    <row r="48" spans="4:5" ht="15.75">
      <c r="D48" s="65"/>
      <c r="E48" s="18"/>
    </row>
    <row r="49" spans="4:5" ht="15.75">
      <c r="D49" s="65"/>
      <c r="E49" s="18"/>
    </row>
    <row r="50" spans="4:5" ht="15.75">
      <c r="D50" s="65"/>
      <c r="E50" s="18"/>
    </row>
    <row r="51" spans="4:5" ht="15.75">
      <c r="D51" s="65"/>
      <c r="E51" s="18"/>
    </row>
    <row r="52" spans="4:5" ht="15.75">
      <c r="D52" s="65"/>
      <c r="E52" s="18"/>
    </row>
    <row r="53" spans="4:5" ht="15.75">
      <c r="D53" s="65"/>
      <c r="E53" s="18"/>
    </row>
    <row r="54" spans="4:5" ht="15.75">
      <c r="D54" s="65"/>
      <c r="E54" s="18"/>
    </row>
    <row r="55" spans="4:5" ht="15.75">
      <c r="D55" s="65"/>
      <c r="E55" s="18"/>
    </row>
    <row r="56" spans="4:5" ht="15.75">
      <c r="D56" s="65"/>
      <c r="E56" s="18"/>
    </row>
    <row r="57" spans="1:5" ht="15.75">
      <c r="A57" s="84"/>
      <c r="B57" s="84"/>
      <c r="C57" s="84"/>
      <c r="D57" s="87"/>
      <c r="E57" s="18"/>
    </row>
    <row r="58" spans="1:5" ht="15.75">
      <c r="A58" s="84"/>
      <c r="B58" s="84"/>
      <c r="C58" s="84"/>
      <c r="D58" s="87"/>
      <c r="E58" s="18"/>
    </row>
    <row r="59" spans="1:5" ht="15.75">
      <c r="A59" s="84"/>
      <c r="B59" s="84"/>
      <c r="C59" s="84"/>
      <c r="D59" s="87"/>
      <c r="E59" s="18"/>
    </row>
    <row r="60" spans="1:4" ht="15.75">
      <c r="A60" s="84"/>
      <c r="B60" s="84"/>
      <c r="C60" s="84"/>
      <c r="D60" s="87"/>
    </row>
    <row r="61" spans="1:5" s="4" customFormat="1" ht="15.75">
      <c r="A61" s="84"/>
      <c r="B61" s="84"/>
      <c r="C61" s="84"/>
      <c r="D61" s="87"/>
      <c r="E61" s="15"/>
    </row>
    <row r="62" spans="1:5" s="5" customFormat="1" ht="15.75">
      <c r="A62" s="84"/>
      <c r="B62" s="84"/>
      <c r="C62" s="84"/>
      <c r="D62" s="87"/>
      <c r="E62" s="6"/>
    </row>
    <row r="63" spans="1:5" s="8" customFormat="1" ht="15.75">
      <c r="A63" s="84"/>
      <c r="B63" s="84"/>
      <c r="C63" s="84"/>
      <c r="D63" s="87"/>
      <c r="E63" s="9"/>
    </row>
    <row r="64" spans="1:5" ht="15.75">
      <c r="A64" s="84"/>
      <c r="B64" s="84"/>
      <c r="C64" s="84"/>
      <c r="D64" s="87"/>
      <c r="E64" s="10"/>
    </row>
    <row r="65" spans="1:5" ht="15.75">
      <c r="A65" s="84"/>
      <c r="B65" s="84"/>
      <c r="C65" s="84"/>
      <c r="D65" s="87"/>
      <c r="E65" s="10"/>
    </row>
    <row r="66" spans="1:5" ht="15.75">
      <c r="A66" s="84"/>
      <c r="B66" s="84"/>
      <c r="C66" s="84"/>
      <c r="D66" s="87"/>
      <c r="E66" s="10"/>
    </row>
    <row r="67" spans="1:5" ht="15.75">
      <c r="A67" s="84"/>
      <c r="B67" s="84"/>
      <c r="C67" s="84"/>
      <c r="D67" s="87"/>
      <c r="E67" s="10"/>
    </row>
    <row r="68" spans="1:5" ht="15.75">
      <c r="A68" s="84"/>
      <c r="B68" s="84"/>
      <c r="C68" s="84"/>
      <c r="D68" s="87"/>
      <c r="E68" s="10"/>
    </row>
    <row r="69" spans="1:5" ht="15.75">
      <c r="A69" s="84"/>
      <c r="B69" s="84"/>
      <c r="C69" s="84"/>
      <c r="D69" s="87"/>
      <c r="E69" s="10"/>
    </row>
    <row r="70" spans="1:5" ht="15.75">
      <c r="A70" s="84"/>
      <c r="B70" s="84"/>
      <c r="C70" s="84"/>
      <c r="D70" s="87"/>
      <c r="E70" s="10"/>
    </row>
    <row r="71" spans="1:5" ht="15.75">
      <c r="A71" s="84"/>
      <c r="B71" s="84"/>
      <c r="C71" s="84"/>
      <c r="D71" s="87"/>
      <c r="E71" s="10"/>
    </row>
    <row r="72" spans="1:5" ht="15.75">
      <c r="A72" s="84"/>
      <c r="B72" s="84"/>
      <c r="C72" s="84"/>
      <c r="D72" s="87"/>
      <c r="E72" s="10"/>
    </row>
    <row r="73" spans="1:5" ht="15.75">
      <c r="A73" s="84"/>
      <c r="B73" s="84"/>
      <c r="C73" s="84"/>
      <c r="D73" s="87"/>
      <c r="E73" s="10"/>
    </row>
    <row r="74" spans="1:5" ht="15.75">
      <c r="A74" s="84"/>
      <c r="B74" s="84"/>
      <c r="C74" s="84"/>
      <c r="D74" s="87"/>
      <c r="E74" s="10"/>
    </row>
    <row r="75" spans="1:5" ht="15.75">
      <c r="A75" s="69"/>
      <c r="B75" s="69"/>
      <c r="C75" s="69"/>
      <c r="D75" s="86"/>
      <c r="E75" s="10"/>
    </row>
    <row r="76" spans="4:5" ht="15.75">
      <c r="D76" s="65"/>
      <c r="E76" s="10"/>
    </row>
    <row r="77" spans="4:5" ht="15.75">
      <c r="D77" s="65"/>
      <c r="E77" s="10"/>
    </row>
    <row r="78" spans="1:5" s="5" customFormat="1" ht="15.75">
      <c r="A78" s="69"/>
      <c r="B78" s="69"/>
      <c r="C78" s="69"/>
      <c r="D78" s="69"/>
      <c r="E78" s="6"/>
    </row>
    <row r="79" spans="4:5" ht="15.75">
      <c r="D79" s="65"/>
      <c r="E79" s="18"/>
    </row>
    <row r="80" spans="4:5" ht="15.75">
      <c r="D80" s="65"/>
      <c r="E80" s="18"/>
    </row>
    <row r="81" spans="1:5" s="5" customFormat="1" ht="15.75">
      <c r="A81" s="69"/>
      <c r="B81" s="69"/>
      <c r="C81" s="69"/>
      <c r="D81" s="65"/>
      <c r="E81" s="7"/>
    </row>
    <row r="82" spans="1:4" ht="15.75">
      <c r="A82" s="84"/>
      <c r="B82" s="84"/>
      <c r="C82" s="84"/>
      <c r="D82" s="85"/>
    </row>
    <row r="83" spans="1:4" ht="15.75">
      <c r="A83" s="84"/>
      <c r="B83" s="84"/>
      <c r="C83" s="84"/>
      <c r="D83" s="85"/>
    </row>
    <row r="84" spans="1:4" ht="15.75">
      <c r="A84" s="84"/>
      <c r="B84" s="84"/>
      <c r="C84" s="84"/>
      <c r="D84" s="85"/>
    </row>
    <row r="85" spans="1:4" ht="15.75">
      <c r="A85" s="84"/>
      <c r="B85" s="84"/>
      <c r="C85" s="84"/>
      <c r="D85" s="85"/>
    </row>
    <row r="86" spans="1:4" ht="15.75">
      <c r="A86" s="84"/>
      <c r="B86" s="84"/>
      <c r="C86" s="84"/>
      <c r="D86" s="85"/>
    </row>
    <row r="87" spans="1:4" ht="15.75">
      <c r="A87" s="84"/>
      <c r="B87" s="84"/>
      <c r="C87" s="84"/>
      <c r="D87" s="85"/>
    </row>
    <row r="88" spans="1:4" ht="15.75">
      <c r="A88" s="84"/>
      <c r="B88" s="84"/>
      <c r="C88" s="84"/>
      <c r="D88" s="85"/>
    </row>
    <row r="89" spans="1:4" ht="15.75">
      <c r="A89" s="84"/>
      <c r="B89" s="84"/>
      <c r="C89" s="84"/>
      <c r="D89" s="85"/>
    </row>
    <row r="90" spans="1:4" ht="15.75">
      <c r="A90" s="69"/>
      <c r="B90" s="69"/>
      <c r="C90" s="69"/>
      <c r="D90" s="70"/>
    </row>
    <row r="91" spans="1:3" ht="15.75">
      <c r="A91" s="69"/>
      <c r="B91" s="69"/>
      <c r="C91" s="69"/>
    </row>
    <row r="92" ht="15.75">
      <c r="D92" s="70"/>
    </row>
    <row r="93" spans="1:3" ht="15.75">
      <c r="A93" s="69"/>
      <c r="B93" s="69"/>
      <c r="C93" s="69"/>
    </row>
    <row r="95" ht="15.75">
      <c r="D95" s="70"/>
    </row>
    <row r="96" spans="1:4" ht="15.75">
      <c r="A96" s="69"/>
      <c r="B96" s="69"/>
      <c r="C96" s="69"/>
      <c r="D96" s="70"/>
    </row>
    <row r="97" spans="1:3" ht="15.75">
      <c r="A97" s="69"/>
      <c r="B97" s="69"/>
      <c r="C97" s="69"/>
    </row>
    <row r="98" ht="15.75">
      <c r="D98" s="70"/>
    </row>
    <row r="99" spans="1:4" ht="15.75">
      <c r="A99" s="69"/>
      <c r="B99" s="69"/>
      <c r="C99" s="69"/>
      <c r="D99" s="85"/>
    </row>
    <row r="100" spans="1:4" ht="15.75">
      <c r="A100" s="83"/>
      <c r="B100" s="83"/>
      <c r="C100" s="83"/>
      <c r="D100" s="85"/>
    </row>
    <row r="101" spans="1:4" ht="15.75">
      <c r="A101" s="83"/>
      <c r="B101" s="83"/>
      <c r="C101" s="83"/>
      <c r="D101" s="85"/>
    </row>
    <row r="102" spans="1:4" ht="15.75">
      <c r="A102" s="83"/>
      <c r="B102" s="83"/>
      <c r="C102" s="83"/>
      <c r="D102" s="85"/>
    </row>
    <row r="103" spans="1:4" ht="15.75">
      <c r="A103" s="83"/>
      <c r="B103" s="83"/>
      <c r="C103" s="83"/>
      <c r="D103" s="85"/>
    </row>
    <row r="104" spans="1:4" ht="15.75">
      <c r="A104" s="83"/>
      <c r="B104" s="83"/>
      <c r="C104" s="83"/>
      <c r="D104" s="85"/>
    </row>
    <row r="105" spans="1:4" ht="15.75">
      <c r="A105" s="83"/>
      <c r="B105" s="83"/>
      <c r="C105" s="83"/>
      <c r="D105" s="85"/>
    </row>
    <row r="106" spans="1:4" ht="15.75">
      <c r="A106" s="83"/>
      <c r="B106" s="83"/>
      <c r="C106" s="83"/>
      <c r="D106" s="85"/>
    </row>
    <row r="107" spans="1:4" ht="15.75">
      <c r="A107" s="83"/>
      <c r="B107" s="83"/>
      <c r="C107" s="83"/>
      <c r="D107" s="85"/>
    </row>
    <row r="108" spans="1:3" ht="15.75">
      <c r="A108" s="83"/>
      <c r="B108" s="83"/>
      <c r="C108" s="83"/>
    </row>
    <row r="115" ht="15.75">
      <c r="D115" s="70"/>
    </row>
    <row r="116" spans="1:3" ht="15.75">
      <c r="A116" s="69"/>
      <c r="B116" s="69"/>
      <c r="C116" s="69"/>
    </row>
    <row r="117" ht="15.75">
      <c r="D117" s="70"/>
    </row>
    <row r="118" spans="1:3" ht="15.75">
      <c r="A118" s="69"/>
      <c r="B118" s="69"/>
      <c r="C118" s="69"/>
    </row>
    <row r="121" ht="15.75">
      <c r="D121" s="70"/>
    </row>
    <row r="122" ht="15.75">
      <c r="D122" s="65"/>
    </row>
    <row r="123" ht="15.75">
      <c r="D123" s="70"/>
    </row>
    <row r="124" spans="1:4" ht="15.75">
      <c r="A124" s="69"/>
      <c r="B124" s="69"/>
      <c r="C124" s="69"/>
      <c r="D124" s="85"/>
    </row>
    <row r="125" spans="1:3" ht="15.75">
      <c r="A125" s="83"/>
      <c r="B125" s="83"/>
      <c r="C125" s="83"/>
    </row>
    <row r="126" ht="15.75">
      <c r="D126" s="70"/>
    </row>
    <row r="127" spans="1:3" ht="15.75">
      <c r="A127" s="69"/>
      <c r="B127" s="69"/>
      <c r="C127" s="69"/>
    </row>
    <row r="128" ht="15.75">
      <c r="D128" s="70"/>
    </row>
    <row r="129" spans="1:3" ht="15.75">
      <c r="A129" s="69"/>
      <c r="B129" s="69"/>
      <c r="C129" s="69"/>
    </row>
  </sheetData>
  <sheetProtection/>
  <mergeCells count="2">
    <mergeCell ref="A1:D1"/>
    <mergeCell ref="A2:D2"/>
  </mergeCells>
  <printOptions/>
  <pageMargins left="0.7874015748031497" right="0.7874015748031497" top="0.36" bottom="0.66" header="0.36" footer="0.28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A1" sqref="A1:H1"/>
    </sheetView>
  </sheetViews>
  <sheetFormatPr defaultColWidth="9.00390625" defaultRowHeight="12.75"/>
  <cols>
    <col min="1" max="1" width="6.125" style="0" customWidth="1"/>
    <col min="2" max="2" width="3.875" style="162" bestFit="1" customWidth="1"/>
    <col min="3" max="3" width="12.125" style="123" bestFit="1" customWidth="1"/>
    <col min="4" max="4" width="28.75390625" style="98" customWidth="1"/>
    <col min="5" max="5" width="14.625" style="98" customWidth="1"/>
    <col min="6" max="6" width="13.375" style="98" customWidth="1"/>
    <col min="7" max="7" width="14.25390625" style="123" customWidth="1"/>
    <col min="8" max="13" width="9.125" style="98" customWidth="1"/>
  </cols>
  <sheetData>
    <row r="1" spans="1:13" ht="15.75">
      <c r="A1" s="646" t="s">
        <v>493</v>
      </c>
      <c r="B1" s="646"/>
      <c r="C1" s="646"/>
      <c r="D1" s="646"/>
      <c r="E1" s="646"/>
      <c r="F1" s="646"/>
      <c r="G1" s="646"/>
      <c r="H1" s="646"/>
      <c r="I1" s="201"/>
      <c r="J1" s="64"/>
      <c r="K1" s="64"/>
      <c r="L1" s="64"/>
      <c r="M1" s="64"/>
    </row>
    <row r="2" spans="4:8" ht="15.75">
      <c r="D2" s="57"/>
      <c r="E2" s="57"/>
      <c r="F2" s="57"/>
      <c r="G2" s="127"/>
      <c r="H2" s="91"/>
    </row>
    <row r="3" spans="1:13" ht="27.75" customHeight="1">
      <c r="A3" s="704" t="s">
        <v>48</v>
      </c>
      <c r="B3" s="704"/>
      <c r="C3" s="704"/>
      <c r="D3" s="704"/>
      <c r="E3" s="704"/>
      <c r="F3" s="704"/>
      <c r="G3" s="704"/>
      <c r="H3" s="704"/>
      <c r="I3" s="124"/>
      <c r="J3" s="124"/>
      <c r="K3" s="124"/>
      <c r="L3" s="124"/>
      <c r="M3" s="124"/>
    </row>
    <row r="4" spans="1:13" ht="39" customHeight="1">
      <c r="A4" s="704" t="s">
        <v>252</v>
      </c>
      <c r="B4" s="704"/>
      <c r="C4" s="704"/>
      <c r="D4" s="704"/>
      <c r="E4" s="704"/>
      <c r="F4" s="704"/>
      <c r="G4" s="704"/>
      <c r="H4" s="704"/>
      <c r="I4" s="105"/>
      <c r="J4" s="124"/>
      <c r="K4" s="124"/>
      <c r="L4" s="124"/>
      <c r="M4" s="124"/>
    </row>
    <row r="5" spans="3:13" ht="19.5" customHeight="1">
      <c r="C5" s="122"/>
      <c r="D5" s="122"/>
      <c r="E5" s="122"/>
      <c r="F5" s="122"/>
      <c r="G5" s="122"/>
      <c r="H5" s="122"/>
      <c r="I5" s="122"/>
      <c r="J5" s="122"/>
      <c r="K5" s="122"/>
      <c r="L5" s="124"/>
      <c r="M5" s="124"/>
    </row>
    <row r="6" spans="2:13" s="126" customFormat="1" ht="31.5">
      <c r="B6" s="75" t="s">
        <v>149</v>
      </c>
      <c r="C6" s="75" t="s">
        <v>4</v>
      </c>
      <c r="D6" s="75" t="s">
        <v>82</v>
      </c>
      <c r="E6" s="129" t="s">
        <v>253</v>
      </c>
      <c r="F6" s="75" t="s">
        <v>273</v>
      </c>
      <c r="G6" s="129" t="s">
        <v>325</v>
      </c>
      <c r="H6" s="125"/>
      <c r="I6" s="125"/>
      <c r="J6" s="125"/>
      <c r="K6" s="125"/>
      <c r="L6" s="125"/>
      <c r="M6" s="125"/>
    </row>
    <row r="7" spans="2:13" s="126" customFormat="1" ht="15.75">
      <c r="B7" s="705" t="s">
        <v>0</v>
      </c>
      <c r="C7" s="128">
        <v>841403</v>
      </c>
      <c r="D7" s="101" t="s">
        <v>83</v>
      </c>
      <c r="E7" s="128">
        <v>8</v>
      </c>
      <c r="F7" s="101">
        <v>9</v>
      </c>
      <c r="G7" s="128">
        <v>10</v>
      </c>
      <c r="H7" s="125"/>
      <c r="I7" s="125"/>
      <c r="J7" s="125"/>
      <c r="K7" s="125"/>
      <c r="L7" s="125"/>
      <c r="M7" s="125"/>
    </row>
    <row r="8" spans="2:13" s="126" customFormat="1" ht="15.75">
      <c r="B8" s="706"/>
      <c r="C8" s="128">
        <v>841126</v>
      </c>
      <c r="D8" s="101" t="s">
        <v>298</v>
      </c>
      <c r="E8" s="128"/>
      <c r="F8" s="101">
        <v>1</v>
      </c>
      <c r="G8" s="128">
        <v>1</v>
      </c>
      <c r="H8" s="125"/>
      <c r="I8" s="125"/>
      <c r="J8" s="125"/>
      <c r="K8" s="125"/>
      <c r="L8" s="125"/>
      <c r="M8" s="125"/>
    </row>
    <row r="9" spans="2:13" s="126" customFormat="1" ht="15.75">
      <c r="B9" s="706"/>
      <c r="C9" s="128">
        <v>869037</v>
      </c>
      <c r="D9" s="101" t="s">
        <v>84</v>
      </c>
      <c r="E9" s="128">
        <v>1</v>
      </c>
      <c r="F9" s="101">
        <v>1</v>
      </c>
      <c r="G9" s="128"/>
      <c r="H9" s="125"/>
      <c r="I9" s="125"/>
      <c r="J9" s="125"/>
      <c r="K9" s="125"/>
      <c r="L9" s="125"/>
      <c r="M9" s="125"/>
    </row>
    <row r="10" spans="2:13" s="126" customFormat="1" ht="15.75">
      <c r="B10" s="706"/>
      <c r="C10" s="128">
        <v>869041</v>
      </c>
      <c r="D10" s="101" t="s">
        <v>85</v>
      </c>
      <c r="E10" s="128">
        <v>3</v>
      </c>
      <c r="F10" s="101">
        <v>3</v>
      </c>
      <c r="G10" s="128">
        <v>3</v>
      </c>
      <c r="H10" s="125"/>
      <c r="I10" s="125"/>
      <c r="J10" s="125"/>
      <c r="K10" s="125"/>
      <c r="L10" s="125"/>
      <c r="M10" s="125"/>
    </row>
    <row r="11" spans="2:13" s="126" customFormat="1" ht="15.75">
      <c r="B11" s="706"/>
      <c r="C11" s="286">
        <v>890441</v>
      </c>
      <c r="D11" s="101" t="s">
        <v>74</v>
      </c>
      <c r="E11" s="128">
        <v>1</v>
      </c>
      <c r="F11" s="101">
        <v>30</v>
      </c>
      <c r="G11" s="128">
        <v>30</v>
      </c>
      <c r="H11" s="125"/>
      <c r="I11" s="125"/>
      <c r="J11" s="125"/>
      <c r="K11" s="125"/>
      <c r="L11" s="125"/>
      <c r="M11" s="125"/>
    </row>
    <row r="12" spans="2:13" s="126" customFormat="1" ht="15.75">
      <c r="B12" s="707"/>
      <c r="C12" s="286">
        <v>562913</v>
      </c>
      <c r="D12" s="101" t="s">
        <v>255</v>
      </c>
      <c r="E12" s="128">
        <v>10</v>
      </c>
      <c r="F12" s="101">
        <v>9</v>
      </c>
      <c r="G12" s="128">
        <v>9</v>
      </c>
      <c r="H12" s="125"/>
      <c r="I12" s="125"/>
      <c r="J12" s="125"/>
      <c r="K12" s="125"/>
      <c r="L12" s="125"/>
      <c r="M12" s="125"/>
    </row>
    <row r="13" spans="2:13" s="126" customFormat="1" ht="15.75">
      <c r="B13" s="285"/>
      <c r="C13" s="287" t="s">
        <v>254</v>
      </c>
      <c r="D13" s="288"/>
      <c r="E13" s="289">
        <f>SUM(E7:E12)</f>
        <v>23</v>
      </c>
      <c r="F13" s="289">
        <f>SUM(F7:F12)</f>
        <v>53</v>
      </c>
      <c r="G13" s="289">
        <f>SUM(G7:G12)</f>
        <v>53</v>
      </c>
      <c r="H13" s="125"/>
      <c r="I13" s="125"/>
      <c r="J13" s="125"/>
      <c r="K13" s="125"/>
      <c r="L13" s="125"/>
      <c r="M13" s="125"/>
    </row>
    <row r="14" spans="2:13" s="126" customFormat="1" ht="19.5" customHeight="1">
      <c r="B14" s="285" t="s">
        <v>1</v>
      </c>
      <c r="C14" s="199">
        <v>841126</v>
      </c>
      <c r="D14" s="155" t="s">
        <v>3</v>
      </c>
      <c r="E14" s="200">
        <v>18</v>
      </c>
      <c r="F14" s="155">
        <v>18</v>
      </c>
      <c r="G14" s="200">
        <v>18</v>
      </c>
      <c r="H14" s="125"/>
      <c r="I14" s="125"/>
      <c r="J14" s="125"/>
      <c r="K14" s="125"/>
      <c r="L14" s="125"/>
      <c r="M14" s="125"/>
    </row>
    <row r="15" spans="2:7" ht="15.75">
      <c r="B15" s="527"/>
      <c r="C15" s="255" t="s">
        <v>326</v>
      </c>
      <c r="D15" s="534"/>
      <c r="E15" s="89">
        <v>18</v>
      </c>
      <c r="F15" s="89">
        <v>18</v>
      </c>
      <c r="G15" s="89">
        <v>18</v>
      </c>
    </row>
    <row r="16" spans="2:7" ht="15.75">
      <c r="B16" s="706"/>
      <c r="C16" s="128">
        <v>910502</v>
      </c>
      <c r="D16" s="101" t="s">
        <v>87</v>
      </c>
      <c r="E16" s="128">
        <v>2</v>
      </c>
      <c r="F16" s="101">
        <v>2</v>
      </c>
      <c r="G16" s="128">
        <v>2</v>
      </c>
    </row>
    <row r="17" spans="2:7" ht="15.75">
      <c r="B17" s="706"/>
      <c r="C17" s="255" t="s">
        <v>88</v>
      </c>
      <c r="D17" s="534"/>
      <c r="E17" s="535">
        <v>2</v>
      </c>
      <c r="F17" s="534">
        <v>2</v>
      </c>
      <c r="G17" s="535">
        <v>2</v>
      </c>
    </row>
    <row r="18" spans="2:7" ht="15.75">
      <c r="B18" s="706"/>
      <c r="C18" s="128">
        <v>910123</v>
      </c>
      <c r="D18" s="536"/>
      <c r="E18" s="128">
        <v>1</v>
      </c>
      <c r="F18" s="101">
        <v>2</v>
      </c>
      <c r="G18" s="128">
        <v>2</v>
      </c>
    </row>
    <row r="19" spans="2:7" ht="15.75">
      <c r="B19" s="706"/>
      <c r="C19" s="255" t="s">
        <v>89</v>
      </c>
      <c r="D19" s="534"/>
      <c r="E19" s="535">
        <v>1</v>
      </c>
      <c r="F19" s="534">
        <v>2</v>
      </c>
      <c r="G19" s="535">
        <v>2</v>
      </c>
    </row>
    <row r="20" spans="2:7" ht="36" customHeight="1">
      <c r="B20" s="526" t="s">
        <v>90</v>
      </c>
      <c r="C20" s="532"/>
      <c r="D20" s="533"/>
      <c r="E20" s="80">
        <v>44</v>
      </c>
      <c r="F20" s="80">
        <v>75</v>
      </c>
      <c r="G20" s="80">
        <v>75</v>
      </c>
    </row>
  </sheetData>
  <sheetProtection/>
  <mergeCells count="5">
    <mergeCell ref="A4:H4"/>
    <mergeCell ref="A3:H3"/>
    <mergeCell ref="A1:H1"/>
    <mergeCell ref="B7:B12"/>
    <mergeCell ref="B16:B19"/>
  </mergeCells>
  <printOptions/>
  <pageMargins left="0.7480314960629921" right="0.7086614173228347" top="0.31496062992125984" bottom="0.2755905511811024" header="0.31496062992125984" footer="0.31496062992125984"/>
  <pageSetup horizontalDpi="600" verticalDpi="6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A1" sqref="A1:H1"/>
    </sheetView>
  </sheetViews>
  <sheetFormatPr defaultColWidth="9.00390625" defaultRowHeight="12.75"/>
  <cols>
    <col min="2" max="2" width="9.125" style="98" customWidth="1"/>
    <col min="3" max="3" width="30.375" style="98" customWidth="1"/>
    <col min="4" max="4" width="9.125" style="123" hidden="1" customWidth="1"/>
    <col min="5" max="5" width="9.125" style="98" hidden="1" customWidth="1"/>
    <col min="6" max="11" width="9.125" style="98" customWidth="1"/>
  </cols>
  <sheetData>
    <row r="1" spans="1:8" ht="15.75">
      <c r="A1" s="646" t="s">
        <v>494</v>
      </c>
      <c r="B1" s="646"/>
      <c r="C1" s="646"/>
      <c r="D1" s="646"/>
      <c r="E1" s="646"/>
      <c r="F1" s="646"/>
      <c r="G1" s="646"/>
      <c r="H1" s="646"/>
    </row>
    <row r="3" spans="1:8" ht="37.5" customHeight="1">
      <c r="A3" s="704" t="s">
        <v>256</v>
      </c>
      <c r="B3" s="704"/>
      <c r="C3" s="704"/>
      <c r="D3" s="704"/>
      <c r="E3" s="704"/>
      <c r="F3" s="704"/>
      <c r="G3" s="704"/>
      <c r="H3" s="704"/>
    </row>
    <row r="7" ht="15.75">
      <c r="B7" s="51" t="s">
        <v>199</v>
      </c>
    </row>
    <row r="8" spans="3:7" ht="15.75">
      <c r="C8" s="98" t="s">
        <v>299</v>
      </c>
      <c r="F8" s="98" t="s">
        <v>301</v>
      </c>
      <c r="G8" s="98" t="s">
        <v>300</v>
      </c>
    </row>
    <row r="9" spans="3:6" ht="15.75">
      <c r="C9" s="98" t="s">
        <v>302</v>
      </c>
      <c r="F9" s="98" t="s">
        <v>303</v>
      </c>
    </row>
    <row r="10" spans="3:6" ht="15.75">
      <c r="C10" s="98" t="s">
        <v>304</v>
      </c>
      <c r="F10" s="98" t="s">
        <v>305</v>
      </c>
    </row>
    <row r="11" spans="3:6" ht="15.75">
      <c r="C11" s="98" t="s">
        <v>308</v>
      </c>
      <c r="F11" s="98" t="s">
        <v>309</v>
      </c>
    </row>
    <row r="12" spans="3:6" ht="15.75">
      <c r="C12" s="98" t="s">
        <v>306</v>
      </c>
      <c r="F12" s="98" t="s">
        <v>307</v>
      </c>
    </row>
    <row r="13" spans="3:6" ht="15.75">
      <c r="C13" s="98" t="s">
        <v>310</v>
      </c>
      <c r="F13" s="98" t="s">
        <v>311</v>
      </c>
    </row>
    <row r="14" spans="3:6" ht="15.75">
      <c r="C14" s="98" t="s">
        <v>312</v>
      </c>
      <c r="F14" s="98" t="s">
        <v>309</v>
      </c>
    </row>
    <row r="15" spans="3:6" ht="15.75">
      <c r="C15" s="98" t="s">
        <v>313</v>
      </c>
      <c r="F15" s="98" t="s">
        <v>311</v>
      </c>
    </row>
    <row r="16" spans="3:6" ht="15.75">
      <c r="C16" s="98" t="s">
        <v>314</v>
      </c>
      <c r="F16" s="98" t="s">
        <v>309</v>
      </c>
    </row>
    <row r="18" ht="15.75">
      <c r="B18" s="51" t="s">
        <v>200</v>
      </c>
    </row>
    <row r="19" ht="13.5" customHeight="1"/>
    <row r="20" ht="15.75">
      <c r="C20" s="98" t="s">
        <v>257</v>
      </c>
    </row>
    <row r="21" ht="15.75">
      <c r="C21" s="98" t="s">
        <v>258</v>
      </c>
    </row>
    <row r="22" ht="33" customHeight="1">
      <c r="B22" s="98" t="s">
        <v>327</v>
      </c>
    </row>
    <row r="23" ht="21" customHeight="1"/>
  </sheetData>
  <sheetProtection/>
  <mergeCells count="2">
    <mergeCell ref="A3:H3"/>
    <mergeCell ref="A1:H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Felhasználói név</dc:creator>
  <cp:keywords/>
  <dc:description/>
  <cp:lastModifiedBy>Iroda48</cp:lastModifiedBy>
  <cp:lastPrinted>2014-04-25T06:14:24Z</cp:lastPrinted>
  <dcterms:created xsi:type="dcterms:W3CDTF">2007-11-15T07:32:30Z</dcterms:created>
  <dcterms:modified xsi:type="dcterms:W3CDTF">2014-04-25T06:25:15Z</dcterms:modified>
  <cp:category/>
  <cp:version/>
  <cp:contentType/>
  <cp:contentStatus/>
</cp:coreProperties>
</file>