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25" windowWidth="19440" windowHeight="11760" firstSheet="6" activeTab="12"/>
  </bookViews>
  <sheets>
    <sheet name="Címlap" sheetId="1" r:id="rId1"/>
    <sheet name="1. melléklet" sheetId="4" r:id="rId2"/>
    <sheet name="2. melléklet" sheetId="5" r:id="rId3"/>
    <sheet name="3. melléklet" sheetId="6" r:id="rId4"/>
    <sheet name="4. melléklet" sheetId="7" r:id="rId5"/>
    <sheet name="5. melléklet" sheetId="8" r:id="rId6"/>
    <sheet name="6. melléklet" sheetId="9" r:id="rId7"/>
    <sheet name="7. melléklet" sheetId="10" r:id="rId8"/>
    <sheet name="8. melléklet" sheetId="21" r:id="rId9"/>
    <sheet name="9. melléklet" sheetId="22" r:id="rId10"/>
    <sheet name="10. melléklet" sheetId="23" r:id="rId11"/>
    <sheet name="11. melléklet" sheetId="25" r:id="rId12"/>
    <sheet name="12. melléklet" sheetId="26" r:id="rId13"/>
  </sheets>
  <definedNames>
    <definedName name="_xlnm.Print_Area" localSheetId="12">'12. melléklet'!$A$1:$C$11</definedName>
    <definedName name="_xlnm.Print_Area" localSheetId="0">Címlap!$A$1:$AF$61</definedName>
    <definedName name="_xlnm.Print_Area">#REF!</definedName>
  </definedNames>
  <calcPr calcId="125725"/>
</workbook>
</file>

<file path=xl/calcChain.xml><?xml version="1.0" encoding="utf-8"?>
<calcChain xmlns="http://schemas.openxmlformats.org/spreadsheetml/2006/main">
  <c r="B5" i="26"/>
  <c r="C8" i="25"/>
  <c r="C10" s="1"/>
  <c r="F10"/>
  <c r="F14"/>
  <c r="E10"/>
  <c r="E14"/>
  <c r="D10"/>
  <c r="D14"/>
  <c r="B10"/>
  <c r="G10"/>
  <c r="F7"/>
  <c r="E7"/>
  <c r="D7"/>
  <c r="B7"/>
  <c r="F5" i="23"/>
  <c r="F6"/>
  <c r="F7"/>
  <c r="C7"/>
  <c r="D7"/>
  <c r="E7"/>
  <c r="F8"/>
  <c r="F9"/>
  <c r="F10"/>
  <c r="C11"/>
  <c r="D11"/>
  <c r="D16" s="1"/>
  <c r="D22" s="1"/>
  <c r="E11"/>
  <c r="E16" s="1"/>
  <c r="F12"/>
  <c r="C13"/>
  <c r="D13"/>
  <c r="E13"/>
  <c r="F13" s="1"/>
  <c r="F14"/>
  <c r="C15"/>
  <c r="F15" s="1"/>
  <c r="D15"/>
  <c r="E15"/>
  <c r="C16"/>
  <c r="C22" s="1"/>
  <c r="F17"/>
  <c r="E18"/>
  <c r="F18"/>
  <c r="F19"/>
  <c r="F20" s="1"/>
  <c r="E20"/>
  <c r="E21"/>
  <c r="B14" i="25" l="1"/>
  <c r="F21" i="23"/>
  <c r="E22"/>
  <c r="F22" s="1"/>
  <c r="F11"/>
  <c r="F16" s="1"/>
  <c r="C7" i="25"/>
  <c r="C14" s="1"/>
  <c r="C4"/>
  <c r="G7"/>
  <c r="G14" s="1"/>
</calcChain>
</file>

<file path=xl/sharedStrings.xml><?xml version="1.0" encoding="utf-8"?>
<sst xmlns="http://schemas.openxmlformats.org/spreadsheetml/2006/main" count="433" uniqueCount="315">
  <si>
    <t>PIR-törzsszám</t>
  </si>
  <si>
    <t xml:space="preserve"> Irányító szerv:</t>
  </si>
  <si>
    <t>.................................................................</t>
  </si>
  <si>
    <t>számjel</t>
  </si>
  <si>
    <t xml:space="preserve"> </t>
  </si>
  <si>
    <t>A költségvetési szerv megnevezése, székhelye:</t>
  </si>
  <si>
    <t>.......................................................................................</t>
  </si>
  <si>
    <t xml:space="preserve">.....................................................................   </t>
  </si>
  <si>
    <t xml:space="preserve"> a szerv vezetője</t>
  </si>
  <si>
    <t>Kelt</t>
  </si>
  <si>
    <t>…......................,  ..........év...............hó.......nap</t>
  </si>
  <si>
    <t>……………………,   ……….év………….hó……..nap</t>
  </si>
  <si>
    <t>Kapcsolattartó, ill. felvilágosítást nyújtó személy:</t>
  </si>
  <si>
    <t>Az irányító szerv részéről ellenőrizte:</t>
  </si>
  <si>
    <t>.........................................................................(név)</t>
  </si>
  <si>
    <t>.....................................................................(név)</t>
  </si>
  <si>
    <t>....................................................................(telefon)</t>
  </si>
  <si>
    <t>.................................................................(telefon)</t>
  </si>
  <si>
    <t>PÜK</t>
  </si>
  <si>
    <t>P. H.</t>
  </si>
  <si>
    <t>Szakágazat</t>
  </si>
  <si>
    <t>Szektor</t>
  </si>
  <si>
    <t>Megye</t>
  </si>
  <si>
    <t xml:space="preserve">mérlegképes regisztrációs szám: </t>
  </si>
  <si>
    <t>vagy</t>
  </si>
  <si>
    <t>könyvvizsgálói kamarai tagszám:</t>
  </si>
  <si>
    <t>a beszámoló elkészítéséért kijelölt felelős személy</t>
  </si>
  <si>
    <t>BAKONYKUTI KÖZSÉG ÖNKORMÁNYZATA</t>
  </si>
  <si>
    <t xml:space="preserve">8046 Bakonykúti Szabadság út 41 </t>
  </si>
  <si>
    <t>Éves beszámoló</t>
  </si>
  <si>
    <t>2017 Éves költségvetési beszámoló</t>
  </si>
  <si>
    <t>Készült: 2018.05.15 09:06</t>
  </si>
  <si>
    <t>Adatellenőrző kód: 6e2d-2a7a-64-5c-13-4d777b-77552d1e69-39773-a63</t>
  </si>
  <si>
    <t>A megye megnevezése, székhelye:</t>
  </si>
  <si>
    <t>364571</t>
  </si>
  <si>
    <t>1254</t>
  </si>
  <si>
    <t>07</t>
  </si>
  <si>
    <t>0413</t>
  </si>
  <si>
    <t>841105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</si>
  <si>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</si>
  <si>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</si>
  <si>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</si>
  <si>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</si>
  <si>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</si>
  <si>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Közlekedési költségtérítés (K1109)</t>
  </si>
  <si>
    <t>Foglalkoztatottak egyéb személyi juttatásai (&gt;=14) (K1113)</t>
  </si>
  <si>
    <t>Foglalkoztatottak személyi juttatásai (=01+…+13) (K11)</t>
  </si>
  <si>
    <t>Választott tisztségviselők juttatásai (K121)</t>
  </si>
  <si>
    <t>Külső személyi juttatások (=16+17+18) (K12)</t>
  </si>
  <si>
    <t>Személyi juttatások (=15+19) (K1)</t>
  </si>
  <si>
    <t>Munkaadókat terhelő járulékok és szociális hozzájárulási adó (=22+…+28) (K2)</t>
  </si>
  <si>
    <t>ebből: szociális hozzájárulási adó (K2)</t>
  </si>
  <si>
    <t>ebből: egészségügyi hozzájárulás (K2)</t>
  </si>
  <si>
    <t>ebből: munkáltatót terhelő személyi jövedelemadó (K2)</t>
  </si>
  <si>
    <t>Üzemeltetési anyagok beszerzése (K312)</t>
  </si>
  <si>
    <t>Készletbeszerzés (=29+30+31) (K31)</t>
  </si>
  <si>
    <t>Informatikai szolgáltatások igénybevétele (K321)</t>
  </si>
  <si>
    <t>Egyéb kommunikációs szolgáltatások (K322)</t>
  </si>
  <si>
    <t>Kommunikációs szolgáltatások (=33+34) (K32)</t>
  </si>
  <si>
    <t>Közüzemi díjak (K331)</t>
  </si>
  <si>
    <t>Karbantartási, kisjavítási szolgáltatások (K334)</t>
  </si>
  <si>
    <t>Szakmai tevékenységet segítő szolgáltatások  (K336)</t>
  </si>
  <si>
    <t>Egyéb szolgáltatások  (K337)</t>
  </si>
  <si>
    <t>Szolgáltatási kiadások (=36+37+38+40+41+43+44) (K33)</t>
  </si>
  <si>
    <t>Működési célú előzetesen felszámított általános forgalmi adó (K351)</t>
  </si>
  <si>
    <t>Fizetendő általános forgalmi adó  (K352)</t>
  </si>
  <si>
    <t>Egyéb dologi kiadások (K355)</t>
  </si>
  <si>
    <t>Különféle befizetések és egyéb dologi kiadások (=50+51+52+55+59) (K35)</t>
  </si>
  <si>
    <t>Dologi kiadások (=32+35+46+49+60) (K3)</t>
  </si>
  <si>
    <t>Intézményi ellátottak pénzbeli juttatásai (&gt;=99+100) (K47)</t>
  </si>
  <si>
    <t>ebből: oktatásban résztvevők pénzbeli juttatásai (K47)</t>
  </si>
  <si>
    <t>Egyéb nem intézményi ellátások (&gt;=102+…+120) (K48)</t>
  </si>
  <si>
    <t>ebből: települési támogatás [Szoctv. 45. §], (K48)</t>
  </si>
  <si>
    <t>Ellátottak pénzbeli juttatásai (=62+63+74+75+83+93+98+101) (K4)</t>
  </si>
  <si>
    <t>Egyéb működési célú támogatások államháztartáson belülre (=152+…+161) (K506)</t>
  </si>
  <si>
    <t>ebből: helyi önkormányzatok és költségvetési szerveik (K506)</t>
  </si>
  <si>
    <t>ebből: társulások és költségvetési szerveik (K506)</t>
  </si>
  <si>
    <t>Egyéb működési célú támogatások államháztartáson kívülre (=180+…+189) (K512)</t>
  </si>
  <si>
    <t>ebből: egyéb civil szervezetek (K512)</t>
  </si>
  <si>
    <t>Tartalékok (K513)</t>
  </si>
  <si>
    <t>Egyéb működési célú kiadások (=122+127+128+129+140+151+162+164+176+177+178+179+190) (K5)</t>
  </si>
  <si>
    <t>Immateriális javak beszerzése, létesítése (K61)</t>
  </si>
  <si>
    <t>Ingatlanok beszerzése, létesítése (&gt;=194) (K62)</t>
  </si>
  <si>
    <t>Informatikai eszközök beszerzése, létesítése (K63)</t>
  </si>
  <si>
    <t>Beruházási célú előzetesen felszámított általános forgalmi adó (K67)</t>
  </si>
  <si>
    <t>Beruházások (=192+193+195+…+199) (K6)</t>
  </si>
  <si>
    <t>Ingatlanok felújítása (K71)</t>
  </si>
  <si>
    <t>Felújítási célú előzetesen felszámított általános forgalmi adó (K74)</t>
  </si>
  <si>
    <t>Felújítások (=201+...+204) (K7)</t>
  </si>
  <si>
    <t>Költségvetési kiadások (=20+21+61+121+191+200+205+267) (K1-K8)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</si>
  <si>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</si>
  <si>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</si>
  <si>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</si>
  <si>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</si>
  <si>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Önkormányzatok működési támogatásai (=01+…+06) (B11)</t>
  </si>
  <si>
    <t>Egyéb működési célú támogatások bevételei államháztartáson belülről (=33+…+42)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</si>
  <si>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</si>
  <si>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</si>
  <si>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</si>
  <si>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Működési célú támogatások államháztartáson belülről (=07+...+10+21+32) (B1)</t>
  </si>
  <si>
    <t>Vagyoni tipusú adók (=110+…+116) (B34)</t>
  </si>
  <si>
    <t>ebből: magánszemélyek kommunális adója (B34)</t>
  </si>
  <si>
    <t>Értékesítési és forgalmi adók (=118+…+139) (B351)</t>
  </si>
  <si>
    <t>ebből: állandó jeleggel végzett iparűzési tevékenység után fizetett helyi iparűzési adó (B351)</t>
  </si>
  <si>
    <t>Gépjárműadók (=146+…+149) (B354)</t>
  </si>
  <si>
    <t>ebből: belföldi gépjárművek adójának a helyi önkormányzatot megillető része (B354)</t>
  </si>
  <si>
    <t>Termékek és szolgáltatások adói (=117+140+144+145+150)  (B35)</t>
  </si>
  <si>
    <t>Egyéb közhatalmi bevételek (&gt;=170+…+184) (B36)</t>
  </si>
  <si>
    <t>Közhatalmi bevételek (=93+94+104+109+168+169) (B3)</t>
  </si>
  <si>
    <t>Szolgáltatások ellenértéke (&gt;=188+189) (B402)</t>
  </si>
  <si>
    <t>Kiszámlázott általános forgalmi adó (B406)</t>
  </si>
  <si>
    <t>Egyéb kapott (járó) kamatok és kamatjellegű bevételek (&gt;=206+207) (B4082)</t>
  </si>
  <si>
    <t>Kamatbevételek és más nyereségjellegű bevételek (=202+205) (B408)</t>
  </si>
  <si>
    <t>Egyéb működési bevételek (&gt;=219+220) (B411)</t>
  </si>
  <si>
    <t>Működési bevételek (=186+187+190+192+199+…+201+208+216+217+218) (B4)</t>
  </si>
  <si>
    <t>Költségvetési bevételek (=43+79+185+221+230+256+282) (B1-B7)</t>
  </si>
  <si>
    <t>Hosszú lejáratú hitelek, kölcsönök törlesztése pénzügyi vállalkozásnak (&gt;=02) (K9111)</t>
  </si>
  <si>
    <t>Hitel-, kölcsöntörlesztés államháztartáson kívülre (=01+03+04) (K911)</t>
  </si>
  <si>
    <t>Államháztartáson belüli megelőlegezések visszafizetése (K914)</t>
  </si>
  <si>
    <t>Belföldi finanszírozás kiadásai (=06+19+…+25+28) (K91)</t>
  </si>
  <si>
    <t>Finanszírozási kiadások (=29+37+38+39) (K9)</t>
  </si>
  <si>
    <t>Előző év költségvetési maradványának igénybevétele (B8131)</t>
  </si>
  <si>
    <t>Maradvány igénybevétele (=12+13) (B813)</t>
  </si>
  <si>
    <t>Államháztartáson belüli megelőlegezések (B814)</t>
  </si>
  <si>
    <t>Belföldi finanszírozás bevételei (=04+11+14+…+19+22) (B81)</t>
  </si>
  <si>
    <t>Finanszírozási bevételek (=23+29+30+31) (B8)</t>
  </si>
  <si>
    <t>Összesen</t>
  </si>
  <si>
    <t>013320 Köztemető-fenntartás és -működtetés</t>
  </si>
  <si>
    <t>018010 Önkormányzatok elszámolásai a központi költségvetéssel</t>
  </si>
  <si>
    <t>018030 Támogatási célú finanszírozási műveletek</t>
  </si>
  <si>
    <t>041233 Hosszabb időtartamú közfoglalkoztatás</t>
  </si>
  <si>
    <t>064010 Közvilágítás</t>
  </si>
  <si>
    <t>066010 Zöldterület-kezelés</t>
  </si>
  <si>
    <t>066020 Város-, községgazdálkodási egyéb szolgáltatások</t>
  </si>
  <si>
    <t>900060 Forgatási és befektetési célú finanszírozási műveletek</t>
  </si>
  <si>
    <t>Hosszú lejáratú hitelek, kölcsönök törlesztése pénzügyi vállalkozásnak (&gt;=270) (K9111)</t>
  </si>
  <si>
    <t>Hitel-, kölcsöntörlesztés államháztartáson kívülre (=269+271+272) (K911)</t>
  </si>
  <si>
    <t>Belföldi finanszírozás kiadásai (=274+287+…+293+296) (K91)</t>
  </si>
  <si>
    <t>Finanszírozási kiadások (=297+305+306+307) (K9)</t>
  </si>
  <si>
    <t>Kiadások összesen (=268+308) (K1-K9)</t>
  </si>
  <si>
    <t>Átlagos statisztikai állományi létszám</t>
  </si>
  <si>
    <t>900020 Önkormányzatok funkcióra nem sorolható bevételei államháztartáson kívülről</t>
  </si>
  <si>
    <t>Maradvány igénybevétele (=295+296) (B813)</t>
  </si>
  <si>
    <t>Belföldi finanszírozás bevételei (=287+294+297+…+302+305) (B81)</t>
  </si>
  <si>
    <t>Finanszírozási bevételek (=306+312+313+314) (B8)</t>
  </si>
  <si>
    <t>Bevételek összesen (283+315) (B1-B8)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</si>
  <si>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</si>
  <si>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</si>
  <si>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</si>
  <si>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</si>
  <si>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</si>
  <si>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</si>
  <si>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</si>
  <si>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</si>
  <si>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</si>
  <si>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</si>
  <si>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Előző időszak</t>
  </si>
  <si>
    <t>Módosítások (+/-)</t>
  </si>
  <si>
    <t>Tárgyi időszak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</si>
  <si>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</si>
  <si>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</si>
  <si>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</si>
  <si>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</si>
  <si>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</si>
  <si>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A/III/1e - ebből: egyéb tartós részesedések</t>
  </si>
  <si>
    <t>A/III Befektetett pénzügyi eszközök (=A/III/1+A/III/2+A/III/3)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</si>
  <si>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</si>
  <si>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</si>
  <si>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</si>
  <si>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A) NEMZETI VAGYONBA TARTOZÓ BEFEKTETETT ESZKÖZÖK (=A/I+A/II+A/III+A/IV)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</si>
  <si>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</si>
  <si>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</si>
  <si>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</si>
  <si>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</si>
  <si>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</si>
  <si>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</si>
  <si>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</si>
  <si>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</si>
  <si>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</si>
  <si>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 Költségvetési évben esedékes követelések (=D/I/1+…+D/I/8)</t>
  </si>
  <si>
    <t>D/III/4 Forgótőke elszámolása</t>
  </si>
  <si>
    <t>D/III Követelés jellegű sajátos elszámolások (=D/III/1+…+D/III/9)</t>
  </si>
  <si>
    <t>D) KÖVETELÉSEK  (=D/I+D/II+D/III)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</si>
  <si>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</si>
  <si>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</si>
  <si>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</si>
  <si>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 Egyéb sajátos eszközoldali elszámolások (=E/III/1+E/III/2)</t>
  </si>
  <si>
    <t>E) EGYÉB SAJÁTOS ELSZÁMOLÁSOK (=E/I+E/II+E/III)</t>
  </si>
  <si>
    <t>ESZKÖZÖK ÖSSZESEN (=A+B+C+D+E+F)</t>
  </si>
  <si>
    <t>G/I  Nemzeti vagyon induláskori értéke</t>
  </si>
  <si>
    <t>G/II Nemzeti vagyon változásai</t>
  </si>
  <si>
    <t>G/III/3 Pénzeszközön kívüli egyéb eszközök induláskori értéke és változásai</t>
  </si>
  <si>
    <t>G/III Egyéb eszközök induláskori értéke és változásai (=G/III/1+G/III/2+G/III/3)</t>
  </si>
  <si>
    <t>G/IV Felhalmozott eredmény</t>
  </si>
  <si>
    <t>G/VI Mérleg szerinti eredmény</t>
  </si>
  <si>
    <t>G/ SAJÁT TŐKE  (= G/I+…+G/VI)</t>
  </si>
  <si>
    <t>H/II/9 Költségvetési évet követően esedékes kötelezettségek finanszírozási kiadásokra (&gt;=H/II/9a+…+H/II/9j)</t>
  </si>
  <si>
    <t>H/II/9a - ebből: költségvetési évet követően esedékes kötelezettségek hosszú lejáratú hitelek, kölcsönök törlesztésére pénzügyi vállalkozásnak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</si>
  <si>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</si>
  <si>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</si>
  <si>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</si>
  <si>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</si>
  <si>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</si>
  <si>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</si>
  <si>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</si>
  <si>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J) PASSZÍV IDŐBELI ELHATÁROLÁSOK (=J/1+J/2+J/3)</t>
  </si>
  <si>
    <t>FORRÁSOK ÖSSZESEN (=G+H+I+J)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</si>
  <si>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</si>
  <si>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</si>
  <si>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</si>
  <si>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</si>
  <si>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</si>
  <si>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</si>
  <si>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</si>
  <si>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</si>
  <si>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</si>
  <si>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</si>
  <si>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</si>
  <si>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</si>
  <si>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</si>
  <si>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</si>
  <si>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</si>
  <si>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</si>
  <si>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</si>
  <si>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</si>
  <si>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</si>
  <si>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</si>
  <si>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</si>
  <si>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B)  PÉNZÜGYI MŰVELETEK EREDMÉNYE (=VIII-IX)</t>
  </si>
  <si>
    <t>C)  MÉRLEG SZERINTI EREDMÉNY (=±A±B)</t>
  </si>
  <si>
    <t>1. melléklet a 3/2018. (V.31.) önkormányzati rendelethez</t>
  </si>
  <si>
    <t>Költségvetési kiadások - Bakonykúti 2017.</t>
  </si>
  <si>
    <t>2. melléklet a 3/2018. (V.31.) önkormányzati rendelethez</t>
  </si>
  <si>
    <t>Költségvetési bevételek - Bakonykúti 2017.</t>
  </si>
  <si>
    <t>3. melléklet a 3/2018. (V.31.) önkormányzati rendelethez</t>
  </si>
  <si>
    <t>Finanszírozási kiadások - Bakonykúti 2017.</t>
  </si>
  <si>
    <t>4. melléklet a 3/2018. (V.31.) önkormányzati rendelethez</t>
  </si>
  <si>
    <t>Finanszírozási bevételek - Bakonykúti 2017.</t>
  </si>
  <si>
    <t>5. melléklet a 3/2018. (V.31.) önkormányzati rendelethez</t>
  </si>
  <si>
    <t>Teljesített kiadások kormányzati funkciónként - Bakonykúti 2017.</t>
  </si>
  <si>
    <t>011130 Önkormányzatok ált.ig. tev.</t>
  </si>
  <si>
    <t>018010 Önkormányzatok elszámolásai a kp-i kgvetéssel</t>
  </si>
  <si>
    <t>045160 Közutak, hidak, alagutak üzemelt., fennt.</t>
  </si>
  <si>
    <t>066020 Város- községgazdálkodási egyéb szolg.</t>
  </si>
  <si>
    <t xml:space="preserve">082091 Közművelődés </t>
  </si>
  <si>
    <t>094260 Hallgatói és oktatói ösztöndíjak</t>
  </si>
  <si>
    <t>107060 Egyéb szoc. pénzbeli és természetbeni ellátások, tám.</t>
  </si>
  <si>
    <t>011130 Önkormányzatok  általános igazgatási tevékenysége</t>
  </si>
  <si>
    <t>6. melléklet a 3/2018. (V.31.) önkormányzati rendelethez</t>
  </si>
  <si>
    <t>Teljesített bevételek kormányzati funkciónként - Bakonykúti 2017.</t>
  </si>
  <si>
    <t>Maradványkimutatás - Bakonykúti 2017.</t>
  </si>
  <si>
    <t>7. melléklet a 3/2018. (V.31.) önkormányzati rendelethez</t>
  </si>
  <si>
    <t>Mérleg - Bakonykúti 2017.</t>
  </si>
  <si>
    <t>8. melléklet a 3/2018. (V.31.) önkormányzati rendelethez</t>
  </si>
  <si>
    <t>9. melléklet a 3/2018. (V.31.) önkormányzati rendelethez</t>
  </si>
  <si>
    <t>Eredménykimutatás - Bakonykúti 2017.</t>
  </si>
  <si>
    <t>Bakonykúti Önkormányzat vagyona összesen:</t>
  </si>
  <si>
    <t>PÉNZESZKÖZÖK</t>
  </si>
  <si>
    <t>C/</t>
  </si>
  <si>
    <t>Forintszámlák</t>
  </si>
  <si>
    <t>C/III</t>
  </si>
  <si>
    <t>Kincstáron kívüli forintszámlák</t>
  </si>
  <si>
    <t>C/III/1</t>
  </si>
  <si>
    <t>Pénztárak, csekkek, betétkönyvek</t>
  </si>
  <si>
    <t>C/II</t>
  </si>
  <si>
    <t>Forintpénztár</t>
  </si>
  <si>
    <t>C/II/1</t>
  </si>
  <si>
    <t>NEMZETI VAGYONBA TARTOZÓ BEFEKTETETT ESZKÖZÖK</t>
  </si>
  <si>
    <t xml:space="preserve">A/ </t>
  </si>
  <si>
    <t>Koncesszióba, vagyonkezelésbe adott eszközök</t>
  </si>
  <si>
    <t>A/IV</t>
  </si>
  <si>
    <t>A/IV/1</t>
  </si>
  <si>
    <t>Befektetett pénzügyi eszközök</t>
  </si>
  <si>
    <t>A/III</t>
  </si>
  <si>
    <t>Tartós részesedések</t>
  </si>
  <si>
    <t>A/III/1</t>
  </si>
  <si>
    <t>Tárgyi eszközök</t>
  </si>
  <si>
    <t>A/II</t>
  </si>
  <si>
    <t>Beruházások, felújítások</t>
  </si>
  <si>
    <t>A/II/4</t>
  </si>
  <si>
    <t>Gépek, berendezések, felszerelések, járművek</t>
  </si>
  <si>
    <t>A/II/2</t>
  </si>
  <si>
    <t>Ingatlanok és kapcsolódó vagyoni értékű jogok</t>
  </si>
  <si>
    <t>A/II/1</t>
  </si>
  <si>
    <t>Immateriális javak</t>
  </si>
  <si>
    <t>A/I</t>
  </si>
  <si>
    <t>Szellemi termék</t>
  </si>
  <si>
    <t>A/I/2</t>
  </si>
  <si>
    <t>Vagyoni értékű jog</t>
  </si>
  <si>
    <t>A/I/1</t>
  </si>
  <si>
    <t>Üzleti vagyon</t>
  </si>
  <si>
    <t>Korlátozottan forgalomképes</t>
  </si>
  <si>
    <t>Forgalomképtelen törzsvagyon</t>
  </si>
  <si>
    <t>Mérleg főcsoport</t>
  </si>
  <si>
    <t>Állomány a tárgyév elején</t>
  </si>
  <si>
    <t>Állományváltozás pénzforgalmi tranzakciók miatt</t>
  </si>
  <si>
    <t>Állományváltozás nem pénzforgalmi tranzakciók miatt</t>
  </si>
  <si>
    <t>Egyéb volumenváltozás</t>
  </si>
  <si>
    <t>Értékelés</t>
  </si>
  <si>
    <t>Állomány a tárgyidõszak végén     (=3+...+7)</t>
  </si>
  <si>
    <t>C/II/2 Valutapénztár</t>
  </si>
  <si>
    <t>C/II/3 Betétkönyvek, csekkek, elektronikus pénzeszközök</t>
  </si>
  <si>
    <t>C/III/2 Kincstárban vezetett forintszámlák</t>
  </si>
  <si>
    <t>C/IV/1 Kincstáron kívüli devizaszámlák</t>
  </si>
  <si>
    <t>C/IV/2 Kincstárban vezetett devizaszámlák</t>
  </si>
  <si>
    <t>C/IV Devizaszámlák (=CIV/1+C/IV/2)</t>
  </si>
  <si>
    <t>Összesen:</t>
  </si>
  <si>
    <t>10. melléklet a 3/2018. (V.31.)  önkormányzati rendelethez</t>
  </si>
  <si>
    <t>Bakonykúti Községi Önkormányzat 2017. évi vagyonkimutatása (adatok Ft-ban)</t>
  </si>
  <si>
    <t>11. melléklet a 3/2018. (V.31.)  önkormányzati rendelethez</t>
  </si>
  <si>
    <t>Bakonykúti Községi Önkormányzat pénzeszközeinek változása - 2017.</t>
  </si>
  <si>
    <t>12. melléklet a 3/2018. (V.31.)  önkormányzati rendelethez</t>
  </si>
  <si>
    <t xml:space="preserve">Bakonykúti Községi Önkormányzat 2017. december 31-ei tartós részesedései  </t>
  </si>
  <si>
    <t xml:space="preserve">DRV Zrt részvény </t>
  </si>
  <si>
    <t>Fejérvíz Zrt részvény</t>
  </si>
</sst>
</file>

<file path=xl/styles.xml><?xml version="1.0" encoding="utf-8"?>
<styleSheet xmlns="http://schemas.openxmlformats.org/spreadsheetml/2006/main">
  <numFmts count="1">
    <numFmt numFmtId="164" formatCode="#,##0\ &quot;Ft&quot;"/>
  </numFmts>
  <fonts count="32">
    <font>
      <sz val="10"/>
      <name val="Arial CE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charset val="238"/>
    </font>
    <font>
      <sz val="8.5"/>
      <name val="Arial"/>
      <family val="2"/>
      <charset val="238"/>
    </font>
    <font>
      <b/>
      <sz val="1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charset val="238"/>
    </font>
    <font>
      <sz val="10"/>
      <name val="Arial"/>
    </font>
    <font>
      <sz val="10"/>
      <name val="Arial"/>
    </font>
    <font>
      <sz val="18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2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b/>
      <sz val="14"/>
      <name val="Arial CE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9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22" fillId="0" borderId="0"/>
    <xf numFmtId="0" fontId="25" fillId="0" borderId="0"/>
    <xf numFmtId="0" fontId="21" fillId="0" borderId="0"/>
    <xf numFmtId="0" fontId="2" fillId="0" borderId="0"/>
  </cellStyleXfs>
  <cellXfs count="133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0" fontId="2" fillId="2" borderId="3" xfId="1" applyFont="1" applyFill="1" applyBorder="1"/>
    <xf numFmtId="0" fontId="2" fillId="0" borderId="0" xfId="1" applyFont="1"/>
    <xf numFmtId="0" fontId="3" fillId="0" borderId="0" xfId="1"/>
    <xf numFmtId="0" fontId="2" fillId="2" borderId="4" xfId="1" applyFont="1" applyFill="1" applyBorder="1"/>
    <xf numFmtId="0" fontId="2" fillId="2" borderId="0" xfId="1" applyFont="1" applyFill="1" applyBorder="1"/>
    <xf numFmtId="0" fontId="2" fillId="2" borderId="5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0" fontId="2" fillId="2" borderId="8" xfId="1" applyFont="1" applyFill="1" applyBorder="1"/>
    <xf numFmtId="0" fontId="2" fillId="2" borderId="2" xfId="1" applyFont="1" applyFill="1" applyBorder="1" applyAlignment="1">
      <alignment horizontal="centerContinuous"/>
    </xf>
    <xf numFmtId="0" fontId="2" fillId="2" borderId="9" xfId="1" applyFont="1" applyFill="1" applyBorder="1"/>
    <xf numFmtId="0" fontId="2" fillId="2" borderId="10" xfId="1" applyFont="1" applyFill="1" applyBorder="1"/>
    <xf numFmtId="0" fontId="2" fillId="2" borderId="11" xfId="1" applyFont="1" applyFill="1" applyBorder="1"/>
    <xf numFmtId="0" fontId="2" fillId="2" borderId="12" xfId="1" applyFont="1" applyFill="1" applyBorder="1"/>
    <xf numFmtId="0" fontId="2" fillId="2" borderId="13" xfId="1" applyFont="1" applyFill="1" applyBorder="1"/>
    <xf numFmtId="0" fontId="4" fillId="2" borderId="12" xfId="1" applyFont="1" applyFill="1" applyBorder="1"/>
    <xf numFmtId="0" fontId="2" fillId="2" borderId="0" xfId="1" applyFont="1" applyFill="1" applyBorder="1" applyAlignment="1">
      <alignment horizontal="centerContinuous" vertical="top"/>
    </xf>
    <xf numFmtId="0" fontId="2" fillId="2" borderId="0" xfId="1" applyFont="1" applyFill="1" applyBorder="1" applyAlignment="1">
      <alignment vertical="top"/>
    </xf>
    <xf numFmtId="0" fontId="2" fillId="2" borderId="0" xfId="1" applyFont="1" applyFill="1" applyBorder="1" applyAlignment="1">
      <alignment horizontal="centerContinuous" vertical="top" wrapText="1"/>
    </xf>
    <xf numFmtId="0" fontId="2" fillId="0" borderId="0" xfId="1" applyFont="1" applyAlignment="1">
      <alignment horizontal="centerContinuous" vertical="top"/>
    </xf>
    <xf numFmtId="0" fontId="2" fillId="2" borderId="14" xfId="1" applyFont="1" applyFill="1" applyBorder="1"/>
    <xf numFmtId="0" fontId="2" fillId="2" borderId="15" xfId="1" applyFont="1" applyFill="1" applyBorder="1" applyAlignment="1">
      <alignment horizontal="centerContinuous" vertical="top"/>
    </xf>
    <xf numFmtId="0" fontId="2" fillId="2" borderId="15" xfId="1" applyFont="1" applyFill="1" applyBorder="1" applyAlignment="1">
      <alignment vertical="top"/>
    </xf>
    <xf numFmtId="0" fontId="2" fillId="2" borderId="15" xfId="1" applyFont="1" applyFill="1" applyBorder="1" applyAlignment="1">
      <alignment horizontal="centerContinuous" vertical="top" wrapText="1"/>
    </xf>
    <xf numFmtId="0" fontId="2" fillId="2" borderId="15" xfId="1" applyFont="1" applyFill="1" applyBorder="1"/>
    <xf numFmtId="0" fontId="2" fillId="2" borderId="16" xfId="1" applyFont="1" applyFill="1" applyBorder="1"/>
    <xf numFmtId="0" fontId="2" fillId="2" borderId="17" xfId="1" applyFont="1" applyFill="1" applyBorder="1"/>
    <xf numFmtId="0" fontId="2" fillId="2" borderId="0" xfId="1" applyFont="1" applyFill="1" applyBorder="1" applyAlignment="1">
      <alignment horizontal="centerContinuous"/>
    </xf>
    <xf numFmtId="0" fontId="2" fillId="2" borderId="5" xfId="1" applyFont="1" applyFill="1" applyBorder="1" applyAlignment="1">
      <alignment horizontal="centerContinuous"/>
    </xf>
    <xf numFmtId="0" fontId="2" fillId="0" borderId="0" xfId="1" applyFont="1" applyBorder="1"/>
    <xf numFmtId="0" fontId="3" fillId="0" borderId="0" xfId="1" applyBorder="1"/>
    <xf numFmtId="0" fontId="2" fillId="2" borderId="4" xfId="1" applyFont="1" applyFill="1" applyBorder="1" applyAlignment="1">
      <alignment horizontal="centerContinuous"/>
    </xf>
    <xf numFmtId="0" fontId="3" fillId="0" borderId="4" xfId="1" applyBorder="1"/>
    <xf numFmtId="0" fontId="2" fillId="2" borderId="0" xfId="1" applyFont="1" applyFill="1" applyBorder="1" applyAlignment="1"/>
    <xf numFmtId="0" fontId="2" fillId="2" borderId="0" xfId="1" applyFont="1" applyFill="1"/>
    <xf numFmtId="0" fontId="6" fillId="2" borderId="4" xfId="0" applyFont="1" applyFill="1" applyBorder="1"/>
    <xf numFmtId="0" fontId="6" fillId="2" borderId="0" xfId="0" applyFont="1" applyFill="1" applyBorder="1"/>
    <xf numFmtId="0" fontId="7" fillId="0" borderId="0" xfId="0" applyFont="1" applyBorder="1"/>
    <xf numFmtId="0" fontId="6" fillId="2" borderId="18" xfId="0" applyFont="1" applyFill="1" applyBorder="1"/>
    <xf numFmtId="0" fontId="7" fillId="0" borderId="18" xfId="0" applyFont="1" applyBorder="1"/>
    <xf numFmtId="0" fontId="6" fillId="2" borderId="5" xfId="0" applyFont="1" applyFill="1" applyBorder="1"/>
    <xf numFmtId="0" fontId="6" fillId="0" borderId="0" xfId="0" applyFont="1"/>
    <xf numFmtId="0" fontId="7" fillId="0" borderId="0" xfId="0" applyFont="1"/>
    <xf numFmtId="0" fontId="6" fillId="2" borderId="13" xfId="0" applyFont="1" applyFill="1" applyBorder="1"/>
    <xf numFmtId="0" fontId="12" fillId="3" borderId="18" xfId="0" applyFont="1" applyFill="1" applyBorder="1" applyAlignment="1">
      <alignment horizontal="center" vertical="top" wrapText="1"/>
    </xf>
    <xf numFmtId="0" fontId="8" fillId="0" borderId="18" xfId="0" applyFont="1" applyBorder="1" applyAlignment="1">
      <alignment horizontal="left" vertical="top" wrapText="1"/>
    </xf>
    <xf numFmtId="3" fontId="13" fillId="0" borderId="18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15" fillId="0" borderId="18" xfId="0" applyNumberFormat="1" applyFont="1" applyBorder="1" applyAlignment="1">
      <alignment horizontal="right" vertical="top" wrapText="1"/>
    </xf>
    <xf numFmtId="0" fontId="17" fillId="3" borderId="18" xfId="0" applyFont="1" applyFill="1" applyBorder="1" applyAlignment="1">
      <alignment horizontal="center" vertical="top" wrapText="1"/>
    </xf>
    <xf numFmtId="0" fontId="19" fillId="0" borderId="0" xfId="0" applyFont="1"/>
    <xf numFmtId="0" fontId="17" fillId="0" borderId="18" xfId="0" applyFont="1" applyBorder="1" applyAlignment="1">
      <alignment horizontal="left" vertical="top" wrapText="1"/>
    </xf>
    <xf numFmtId="3" fontId="17" fillId="0" borderId="18" xfId="0" applyNumberFormat="1" applyFont="1" applyBorder="1" applyAlignment="1">
      <alignment horizontal="right" vertical="top" wrapText="1"/>
    </xf>
    <xf numFmtId="0" fontId="18" fillId="0" borderId="18" xfId="0" applyFont="1" applyBorder="1" applyAlignment="1">
      <alignment horizontal="left" vertical="top" wrapText="1"/>
    </xf>
    <xf numFmtId="3" fontId="18" fillId="0" borderId="18" xfId="0" applyNumberFormat="1" applyFont="1" applyBorder="1" applyAlignment="1">
      <alignment horizontal="right" vertical="top" wrapText="1"/>
    </xf>
    <xf numFmtId="0" fontId="12" fillId="0" borderId="18" xfId="0" applyFont="1" applyFill="1" applyBorder="1" applyAlignment="1">
      <alignment horizontal="center" vertical="top" wrapText="1"/>
    </xf>
    <xf numFmtId="0" fontId="25" fillId="0" borderId="0" xfId="3"/>
    <xf numFmtId="3" fontId="25" fillId="0" borderId="0" xfId="3" applyNumberFormat="1"/>
    <xf numFmtId="0" fontId="26" fillId="0" borderId="0" xfId="3" applyFont="1"/>
    <xf numFmtId="0" fontId="25" fillId="0" borderId="0" xfId="3" applyFont="1"/>
    <xf numFmtId="0" fontId="22" fillId="0" borderId="0" xfId="2"/>
    <xf numFmtId="0" fontId="27" fillId="0" borderId="0" xfId="2" applyFont="1"/>
    <xf numFmtId="49" fontId="28" fillId="0" borderId="18" xfId="2" applyNumberFormat="1" applyFont="1" applyBorder="1"/>
    <xf numFmtId="164" fontId="28" fillId="0" borderId="18" xfId="2" applyNumberFormat="1" applyFont="1" applyBorder="1"/>
    <xf numFmtId="49" fontId="29" fillId="0" borderId="18" xfId="2" applyNumberFormat="1" applyFont="1" applyBorder="1"/>
    <xf numFmtId="164" fontId="29" fillId="0" borderId="18" xfId="2" applyNumberFormat="1" applyFont="1" applyBorder="1"/>
    <xf numFmtId="0" fontId="28" fillId="0" borderId="0" xfId="2" applyFont="1" applyBorder="1"/>
    <xf numFmtId="49" fontId="28" fillId="0" borderId="0" xfId="2" applyNumberFormat="1" applyFont="1" applyBorder="1"/>
    <xf numFmtId="164" fontId="27" fillId="0" borderId="0" xfId="2" applyNumberFormat="1" applyFont="1" applyBorder="1"/>
    <xf numFmtId="164" fontId="28" fillId="0" borderId="0" xfId="2" applyNumberFormat="1" applyFont="1" applyBorder="1"/>
    <xf numFmtId="49" fontId="27" fillId="0" borderId="0" xfId="2" applyNumberFormat="1" applyFont="1" applyBorder="1"/>
    <xf numFmtId="0" fontId="27" fillId="0" borderId="0" xfId="2" applyFont="1" applyBorder="1"/>
    <xf numFmtId="49" fontId="27" fillId="0" borderId="0" xfId="2" applyNumberFormat="1" applyFont="1"/>
    <xf numFmtId="164" fontId="27" fillId="0" borderId="0" xfId="2" applyNumberFormat="1" applyFont="1"/>
    <xf numFmtId="49" fontId="28" fillId="0" borderId="0" xfId="2" applyNumberFormat="1" applyFont="1"/>
    <xf numFmtId="0" fontId="28" fillId="0" borderId="0" xfId="2" applyFont="1"/>
    <xf numFmtId="0" fontId="24" fillId="0" borderId="18" xfId="4" applyFont="1" applyFill="1" applyBorder="1" applyAlignment="1">
      <alignment horizontal="center" vertical="top" wrapText="1"/>
    </xf>
    <xf numFmtId="0" fontId="2" fillId="0" borderId="18" xfId="4" applyFont="1" applyFill="1" applyBorder="1" applyAlignment="1">
      <alignment horizontal="center" vertical="top" wrapText="1"/>
    </xf>
    <xf numFmtId="0" fontId="2" fillId="0" borderId="18" xfId="4" applyFont="1" applyFill="1" applyBorder="1" applyAlignment="1">
      <alignment horizontal="left" vertical="top" wrapText="1"/>
    </xf>
    <xf numFmtId="3" fontId="2" fillId="0" borderId="18" xfId="4" applyNumberFormat="1" applyFont="1" applyFill="1" applyBorder="1" applyAlignment="1">
      <alignment horizontal="right" vertical="top" wrapText="1"/>
    </xf>
    <xf numFmtId="0" fontId="20" fillId="0" borderId="18" xfId="4" applyFont="1" applyFill="1" applyBorder="1" applyAlignment="1">
      <alignment horizontal="left" vertical="top" wrapText="1"/>
    </xf>
    <xf numFmtId="3" fontId="20" fillId="0" borderId="18" xfId="4" applyNumberFormat="1" applyFont="1" applyFill="1" applyBorder="1" applyAlignment="1">
      <alignment horizontal="right" vertical="top" wrapText="1"/>
    </xf>
    <xf numFmtId="0" fontId="25" fillId="0" borderId="0" xfId="3" applyFill="1"/>
    <xf numFmtId="0" fontId="26" fillId="0" borderId="18" xfId="3" applyFont="1" applyFill="1" applyBorder="1" applyAlignment="1">
      <alignment horizontal="center" vertical="center" wrapText="1"/>
    </xf>
    <xf numFmtId="0" fontId="26" fillId="0" borderId="18" xfId="3" applyFont="1" applyFill="1" applyBorder="1" applyAlignment="1">
      <alignment horizontal="center" vertical="center"/>
    </xf>
    <xf numFmtId="0" fontId="26" fillId="0" borderId="18" xfId="3" applyFont="1" applyFill="1" applyBorder="1" applyAlignment="1">
      <alignment horizontal="center" wrapText="1"/>
    </xf>
    <xf numFmtId="0" fontId="25" fillId="0" borderId="18" xfId="3" applyFill="1" applyBorder="1"/>
    <xf numFmtId="3" fontId="25" fillId="0" borderId="18" xfId="3" applyNumberFormat="1" applyFill="1" applyBorder="1"/>
    <xf numFmtId="0" fontId="26" fillId="0" borderId="18" xfId="3" applyFont="1" applyFill="1" applyBorder="1"/>
    <xf numFmtId="3" fontId="26" fillId="0" borderId="18" xfId="3" applyNumberFormat="1" applyFont="1" applyFill="1" applyBorder="1"/>
    <xf numFmtId="0" fontId="25" fillId="0" borderId="18" xfId="3" applyFont="1" applyFill="1" applyBorder="1"/>
    <xf numFmtId="3" fontId="25" fillId="0" borderId="18" xfId="3" applyNumberFormat="1" applyFont="1" applyFill="1" applyBorder="1"/>
    <xf numFmtId="0" fontId="30" fillId="0" borderId="18" xfId="3" applyFont="1" applyFill="1" applyBorder="1"/>
    <xf numFmtId="0" fontId="9" fillId="0" borderId="0" xfId="0" applyFont="1" applyAlignment="1">
      <alignment horizontal="center" vertical="top" wrapText="1"/>
    </xf>
    <xf numFmtId="0" fontId="2" fillId="2" borderId="0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11" fillId="0" borderId="19" xfId="0" applyFont="1" applyBorder="1" applyAlignment="1">
      <alignment horizontal="center" vertical="top" wrapText="1"/>
    </xf>
    <xf numFmtId="0" fontId="2" fillId="2" borderId="20" xfId="1" applyFont="1" applyFill="1" applyBorder="1" applyAlignment="1">
      <alignment horizontal="center"/>
    </xf>
    <xf numFmtId="0" fontId="2" fillId="2" borderId="21" xfId="1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2" fillId="2" borderId="0" xfId="1" applyFont="1" applyFill="1" applyBorder="1" applyAlignment="1">
      <alignment horizontal="left" vertical="top" wrapText="1"/>
    </xf>
    <xf numFmtId="0" fontId="5" fillId="2" borderId="0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top"/>
    </xf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 vertical="center"/>
    </xf>
    <xf numFmtId="0" fontId="16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18" xfId="0" applyBorder="1" applyAlignment="1">
      <alignment horizontal="right"/>
    </xf>
    <xf numFmtId="0" fontId="16" fillId="0" borderId="18" xfId="0" applyFont="1" applyBorder="1" applyAlignment="1">
      <alignment horizontal="center"/>
    </xf>
    <xf numFmtId="0" fontId="16" fillId="0" borderId="18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2" fillId="0" borderId="0" xfId="3" applyFont="1" applyAlignment="1">
      <alignment horizontal="right"/>
    </xf>
    <xf numFmtId="0" fontId="25" fillId="0" borderId="0" xfId="3" applyAlignment="1">
      <alignment horizontal="right"/>
    </xf>
    <xf numFmtId="0" fontId="20" fillId="0" borderId="0" xfId="3" applyFont="1" applyFill="1" applyAlignment="1">
      <alignment horizontal="center"/>
    </xf>
    <xf numFmtId="0" fontId="25" fillId="0" borderId="0" xfId="3" applyFill="1" applyAlignment="1"/>
    <xf numFmtId="0" fontId="0" fillId="0" borderId="13" xfId="4" applyFont="1" applyBorder="1" applyAlignment="1">
      <alignment horizontal="right"/>
    </xf>
    <xf numFmtId="0" fontId="21" fillId="0" borderId="25" xfId="4" applyBorder="1" applyAlignment="1">
      <alignment horizontal="right"/>
    </xf>
    <xf numFmtId="0" fontId="21" fillId="0" borderId="12" xfId="4" applyBorder="1" applyAlignment="1">
      <alignment horizontal="right"/>
    </xf>
    <xf numFmtId="0" fontId="23" fillId="0" borderId="15" xfId="4" applyFont="1" applyBorder="1" applyAlignment="1">
      <alignment horizontal="center" vertical="center"/>
    </xf>
    <xf numFmtId="0" fontId="27" fillId="0" borderId="18" xfId="2" applyFont="1" applyBorder="1" applyAlignment="1">
      <alignment horizontal="right"/>
    </xf>
    <xf numFmtId="0" fontId="31" fillId="0" borderId="18" xfId="2" applyFont="1" applyBorder="1" applyAlignment="1">
      <alignment horizontal="center" wrapText="1"/>
    </xf>
  </cellXfs>
  <cellStyles count="6">
    <cellStyle name="Normál" xfId="0" builtinId="0"/>
    <cellStyle name="Normál 2" xfId="1"/>
    <cellStyle name="Normál 2 2" xfId="2"/>
    <cellStyle name="Normál 3" xfId="3"/>
    <cellStyle name="Normál 3 2" xfId="4"/>
    <cellStyle name="Normál 4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70"/>
  <sheetViews>
    <sheetView showGridLines="0" topLeftCell="A18" workbookViewId="0">
      <selection activeCell="A60" sqref="A60:AF60"/>
    </sheetView>
  </sheetViews>
  <sheetFormatPr defaultColWidth="3.28515625" defaultRowHeight="12.75"/>
  <cols>
    <col min="1" max="1" width="3.85546875" style="5" customWidth="1"/>
    <col min="2" max="2" width="4.28515625" style="5" customWidth="1"/>
    <col min="3" max="32" width="3.28515625" style="5" customWidth="1"/>
    <col min="33" max="33" width="4.5703125" style="5" customWidth="1"/>
    <col min="34" max="16384" width="3.28515625" style="5"/>
  </cols>
  <sheetData>
    <row r="1" spans="1:48" ht="21.7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</row>
    <row r="2" spans="1:48">
      <c r="A2" s="6"/>
      <c r="B2" s="1" t="s">
        <v>33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7"/>
      <c r="O2" s="7"/>
      <c r="P2" s="7"/>
      <c r="Q2" s="7"/>
      <c r="R2" s="7"/>
      <c r="S2" s="7"/>
      <c r="T2" s="1" t="s">
        <v>1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3"/>
      <c r="AF2" s="8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7"/>
      <c r="O3" s="7"/>
      <c r="P3" s="7"/>
      <c r="Q3" s="7"/>
      <c r="R3" s="7"/>
      <c r="S3" s="7"/>
      <c r="T3" s="6"/>
      <c r="U3" s="7"/>
      <c r="V3" s="7"/>
      <c r="W3" s="7"/>
      <c r="X3" s="7"/>
      <c r="Y3" s="7"/>
      <c r="Z3" s="7"/>
      <c r="AA3" s="7"/>
      <c r="AB3" s="7"/>
      <c r="AC3" s="7"/>
      <c r="AD3" s="7"/>
      <c r="AE3" s="8"/>
      <c r="AF3" s="8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</row>
    <row r="4" spans="1:48">
      <c r="A4" s="6"/>
      <c r="B4" s="6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7"/>
      <c r="O4" s="7"/>
      <c r="P4" s="7"/>
      <c r="Q4" s="7"/>
      <c r="R4" s="7"/>
      <c r="S4" s="7"/>
      <c r="T4" s="6" t="s">
        <v>2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8"/>
      <c r="AF4" s="8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1:48">
      <c r="A5" s="6"/>
      <c r="B5" s="6" t="s">
        <v>2</v>
      </c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7"/>
      <c r="O5" s="7"/>
      <c r="P5" s="7"/>
      <c r="Q5" s="7"/>
      <c r="R5" s="7"/>
      <c r="S5" s="7"/>
      <c r="T5" s="6" t="s">
        <v>2</v>
      </c>
      <c r="U5" s="7"/>
      <c r="V5" s="7"/>
      <c r="W5" s="7"/>
      <c r="X5" s="7"/>
      <c r="Y5" s="7"/>
      <c r="Z5" s="7"/>
      <c r="AA5" s="7"/>
      <c r="AB5" s="7"/>
      <c r="AC5" s="7"/>
      <c r="AD5" s="7"/>
      <c r="AE5" s="8"/>
      <c r="AF5" s="8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</row>
    <row r="6" spans="1:48">
      <c r="A6" s="6"/>
      <c r="B6" s="6" t="s">
        <v>2</v>
      </c>
      <c r="C6" s="7"/>
      <c r="D6" s="7"/>
      <c r="E6" s="7"/>
      <c r="F6" s="7"/>
      <c r="G6" s="7"/>
      <c r="H6" s="7"/>
      <c r="I6" s="7"/>
      <c r="J6" s="7"/>
      <c r="K6" s="7"/>
      <c r="L6" s="7"/>
      <c r="M6" s="8"/>
      <c r="N6" s="7"/>
      <c r="O6" s="7"/>
      <c r="P6" s="7"/>
      <c r="Q6" s="7"/>
      <c r="R6" s="7"/>
      <c r="S6" s="7"/>
      <c r="T6" s="6" t="s">
        <v>2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8"/>
      <c r="AF6" s="8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13.5" thickBot="1">
      <c r="A7" s="6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1"/>
      <c r="N7" s="7"/>
      <c r="O7" s="7"/>
      <c r="P7" s="7"/>
      <c r="Q7" s="7"/>
      <c r="R7" s="7"/>
      <c r="S7" s="7"/>
      <c r="T7" s="9"/>
      <c r="U7" s="10"/>
      <c r="V7" s="10"/>
      <c r="W7" s="10"/>
      <c r="X7" s="10"/>
      <c r="Y7" s="10"/>
      <c r="Z7" s="10"/>
      <c r="AA7" s="10"/>
      <c r="AB7" s="10"/>
      <c r="AC7" s="10"/>
      <c r="AD7" s="10"/>
      <c r="AE7" s="11"/>
      <c r="AF7" s="8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</row>
    <row r="8" spans="1:48" ht="21" customHeight="1" thickBot="1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</row>
    <row r="9" spans="1:48">
      <c r="A9" s="6"/>
      <c r="B9" s="1"/>
      <c r="C9" s="12" t="s">
        <v>3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3"/>
      <c r="AF9" s="8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</row>
    <row r="10" spans="1:48" ht="13.5" thickBot="1">
      <c r="A10" s="6"/>
      <c r="B10" s="6"/>
      <c r="C10" s="13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5"/>
      <c r="AE10" s="8"/>
      <c r="AF10" s="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</row>
    <row r="11" spans="1:48" ht="13.5" thickBot="1">
      <c r="A11" s="6"/>
      <c r="B11" s="6"/>
      <c r="C11" s="16"/>
      <c r="D11" s="99" t="s">
        <v>34</v>
      </c>
      <c r="E11" s="100"/>
      <c r="F11" s="100"/>
      <c r="G11" s="100"/>
      <c r="H11" s="100"/>
      <c r="I11" s="101"/>
      <c r="J11" s="7"/>
      <c r="K11" s="99" t="s">
        <v>35</v>
      </c>
      <c r="L11" s="100"/>
      <c r="M11" s="100"/>
      <c r="N11" s="101"/>
      <c r="O11" s="7"/>
      <c r="P11" s="99" t="s">
        <v>36</v>
      </c>
      <c r="Q11" s="101"/>
      <c r="R11" s="7"/>
      <c r="S11" s="99" t="s">
        <v>37</v>
      </c>
      <c r="T11" s="100"/>
      <c r="U11" s="100"/>
      <c r="V11" s="101"/>
      <c r="W11" s="7"/>
      <c r="X11" s="99" t="s">
        <v>38</v>
      </c>
      <c r="Y11" s="100"/>
      <c r="Z11" s="100"/>
      <c r="AA11" s="100"/>
      <c r="AB11" s="100"/>
      <c r="AC11" s="101"/>
      <c r="AD11" s="17"/>
      <c r="AE11" s="8"/>
      <c r="AF11" s="8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</row>
    <row r="12" spans="1:48">
      <c r="A12" s="6"/>
      <c r="B12" s="6"/>
      <c r="C12" s="18"/>
      <c r="D12" s="19" t="s">
        <v>0</v>
      </c>
      <c r="E12" s="19"/>
      <c r="F12" s="19"/>
      <c r="G12" s="19"/>
      <c r="H12" s="19"/>
      <c r="I12" s="19"/>
      <c r="J12" s="20"/>
      <c r="K12" s="19" t="s">
        <v>21</v>
      </c>
      <c r="L12" s="19"/>
      <c r="M12" s="19"/>
      <c r="N12" s="19"/>
      <c r="O12" s="20"/>
      <c r="P12" s="21" t="s">
        <v>22</v>
      </c>
      <c r="Q12" s="21"/>
      <c r="R12" s="20"/>
      <c r="S12" s="21" t="s">
        <v>18</v>
      </c>
      <c r="T12" s="21"/>
      <c r="U12" s="21"/>
      <c r="V12" s="21"/>
      <c r="W12" s="20"/>
      <c r="X12" s="19" t="s">
        <v>20</v>
      </c>
      <c r="Y12" s="22"/>
      <c r="Z12" s="19"/>
      <c r="AA12" s="19"/>
      <c r="AB12" s="19"/>
      <c r="AC12" s="19"/>
      <c r="AD12" s="17"/>
      <c r="AE12" s="8"/>
      <c r="AF12" s="8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</row>
    <row r="13" spans="1:48">
      <c r="A13" s="6"/>
      <c r="B13" s="6"/>
      <c r="C13" s="23"/>
      <c r="D13" s="24" t="s">
        <v>4</v>
      </c>
      <c r="E13" s="24" t="s">
        <v>4</v>
      </c>
      <c r="F13" s="24"/>
      <c r="G13" s="24" t="s">
        <v>4</v>
      </c>
      <c r="H13" s="24"/>
      <c r="I13" s="24" t="s">
        <v>4</v>
      </c>
      <c r="J13" s="25" t="s">
        <v>4</v>
      </c>
      <c r="K13" s="24" t="s">
        <v>4</v>
      </c>
      <c r="L13" s="24" t="s">
        <v>4</v>
      </c>
      <c r="M13" s="24"/>
      <c r="N13" s="24"/>
      <c r="O13" s="25"/>
      <c r="P13" s="26"/>
      <c r="Q13" s="26"/>
      <c r="R13" s="25"/>
      <c r="S13" s="26"/>
      <c r="T13" s="26"/>
      <c r="U13" s="26"/>
      <c r="V13" s="26"/>
      <c r="W13" s="25"/>
      <c r="X13" s="27"/>
      <c r="Y13" s="24"/>
      <c r="Z13" s="24"/>
      <c r="AA13" s="24"/>
      <c r="AB13" s="24"/>
      <c r="AC13" s="24"/>
      <c r="AD13" s="28"/>
      <c r="AE13" s="8"/>
      <c r="AF13" s="8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</row>
    <row r="14" spans="1:48" ht="19.5" customHeight="1">
      <c r="A14" s="6"/>
      <c r="B14" s="6"/>
      <c r="C14" s="7" t="s">
        <v>5</v>
      </c>
      <c r="D14" s="19"/>
      <c r="E14" s="19"/>
      <c r="F14" s="19"/>
      <c r="G14" s="19"/>
      <c r="H14" s="19"/>
      <c r="I14" s="19"/>
      <c r="J14" s="20"/>
      <c r="K14" s="19"/>
      <c r="L14" s="19"/>
      <c r="M14" s="19"/>
      <c r="N14" s="19"/>
      <c r="O14" s="20"/>
      <c r="P14" s="21"/>
      <c r="Q14" s="21"/>
      <c r="R14" s="20"/>
      <c r="S14" s="21"/>
      <c r="T14" s="21"/>
      <c r="U14" s="21"/>
      <c r="V14" s="21"/>
      <c r="W14" s="20"/>
      <c r="X14" s="7"/>
      <c r="Y14" s="19"/>
      <c r="Z14" s="19"/>
      <c r="AA14" s="19"/>
      <c r="AB14" s="19"/>
      <c r="AC14" s="19"/>
      <c r="AD14" s="7"/>
      <c r="AE14" s="8"/>
      <c r="AF14" s="8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</row>
    <row r="15" spans="1:48">
      <c r="A15" s="6"/>
      <c r="B15" s="6"/>
      <c r="C15" s="105" t="s">
        <v>27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8"/>
      <c r="AF15" s="8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</row>
    <row r="16" spans="1:48">
      <c r="A16" s="6"/>
      <c r="B16" s="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8"/>
      <c r="AF16" s="29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</row>
    <row r="17" spans="1:48">
      <c r="A17" s="6"/>
      <c r="B17" s="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8"/>
      <c r="AF17" s="29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</row>
    <row r="18" spans="1:48" ht="13.5" thickBot="1">
      <c r="A18" s="6"/>
      <c r="B18" s="6"/>
      <c r="C18" s="105" t="s">
        <v>28</v>
      </c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8"/>
      <c r="AF18" s="29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</row>
    <row r="19" spans="1:48" ht="6" customHeight="1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3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</row>
    <row r="20" spans="1:48" ht="6" customHeight="1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8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</row>
    <row r="21" spans="1:48" ht="6" customHeight="1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 t="s">
        <v>4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8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</row>
    <row r="22" spans="1:48" ht="6" customHeight="1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8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</row>
    <row r="23" spans="1:48" ht="24" customHeight="1">
      <c r="A23" s="102" t="s">
        <v>29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</row>
    <row r="24" spans="1:48" ht="12.75" customHeight="1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8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</row>
    <row r="25" spans="1:48" ht="12.75" customHeight="1">
      <c r="A25" s="102" t="s">
        <v>30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8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</row>
    <row r="26" spans="1:48" ht="19.5" customHeight="1">
      <c r="A26" s="109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8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</row>
    <row r="27" spans="1:48" ht="19.5" customHeight="1">
      <c r="A27" s="109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8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</row>
    <row r="28" spans="1:48" s="33" customFormat="1" ht="19.5" customHeight="1">
      <c r="A28" s="109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8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</row>
    <row r="29" spans="1:48" s="33" customFormat="1">
      <c r="A29" s="34"/>
      <c r="B29" s="30"/>
      <c r="C29" s="30"/>
      <c r="D29" s="30"/>
      <c r="E29" s="30"/>
      <c r="F29" s="30"/>
      <c r="G29" s="30"/>
      <c r="H29" s="30"/>
      <c r="I29" s="30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30"/>
      <c r="X29" s="30"/>
      <c r="Y29" s="30"/>
      <c r="Z29" s="30"/>
      <c r="AA29" s="30"/>
      <c r="AB29" s="30"/>
      <c r="AC29" s="30"/>
      <c r="AD29" s="30"/>
      <c r="AE29" s="30"/>
      <c r="AF29" s="31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</row>
    <row r="30" spans="1:48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11" t="s">
        <v>19</v>
      </c>
      <c r="Q30" s="111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8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</row>
    <row r="31" spans="1:48" hidden="1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8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 spans="1:48" hidden="1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8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</row>
    <row r="33" spans="1:48">
      <c r="A33" s="6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8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</row>
    <row r="34" spans="1:48">
      <c r="A34" s="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8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</row>
    <row r="35" spans="1:48">
      <c r="A35" s="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8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</row>
    <row r="36" spans="1:48">
      <c r="A36" s="6"/>
      <c r="B36" s="7" t="s">
        <v>6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 t="s">
        <v>7</v>
      </c>
      <c r="U36" s="7"/>
      <c r="V36" s="32"/>
      <c r="W36" s="7"/>
      <c r="X36" s="7"/>
      <c r="Y36" s="7"/>
      <c r="Z36" s="7"/>
      <c r="AA36" s="7"/>
      <c r="AB36" s="7"/>
      <c r="AC36" s="7"/>
      <c r="AD36" s="7"/>
      <c r="AE36" s="7"/>
      <c r="AF36" s="8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</row>
    <row r="37" spans="1:48" ht="16.5" customHeight="1">
      <c r="A37" s="6"/>
      <c r="B37" s="111" t="s">
        <v>26</v>
      </c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7"/>
      <c r="S37" s="7"/>
      <c r="T37" s="97" t="s">
        <v>8</v>
      </c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8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</row>
    <row r="38" spans="1:48">
      <c r="A38" s="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8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</row>
    <row r="39" spans="1:48" s="45" customFormat="1" ht="15" customHeight="1">
      <c r="A39" s="38"/>
      <c r="B39" s="39" t="s">
        <v>23</v>
      </c>
      <c r="C39" s="39"/>
      <c r="D39" s="39"/>
      <c r="E39" s="39"/>
      <c r="F39" s="39"/>
      <c r="G39" s="39"/>
      <c r="H39" s="39"/>
      <c r="I39" s="39"/>
      <c r="J39" s="39"/>
      <c r="K39" s="40"/>
      <c r="L39" s="41"/>
      <c r="M39" s="42"/>
      <c r="N39" s="42"/>
      <c r="O39" s="42"/>
      <c r="P39" s="42"/>
      <c r="Q39" s="41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43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</row>
    <row r="40" spans="1:48" s="45" customFormat="1" ht="12" customHeight="1">
      <c r="A40" s="38"/>
      <c r="B40" s="39" t="s">
        <v>24</v>
      </c>
      <c r="C40" s="39"/>
      <c r="D40" s="39"/>
      <c r="E40" s="39"/>
      <c r="F40" s="39"/>
      <c r="G40" s="39"/>
      <c r="H40" s="39"/>
      <c r="I40" s="39"/>
      <c r="J40" s="39"/>
      <c r="K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43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</row>
    <row r="41" spans="1:48" s="45" customFormat="1" ht="14.25" customHeight="1">
      <c r="A41" s="38"/>
      <c r="B41" s="44" t="s">
        <v>25</v>
      </c>
      <c r="C41" s="39"/>
      <c r="D41" s="39"/>
      <c r="E41" s="39"/>
      <c r="F41" s="39"/>
      <c r="G41" s="39"/>
      <c r="H41" s="39"/>
      <c r="I41" s="39"/>
      <c r="J41" s="39"/>
      <c r="K41" s="46"/>
      <c r="L41" s="41"/>
      <c r="M41" s="42"/>
      <c r="N41" s="42"/>
      <c r="O41" s="42"/>
      <c r="P41" s="42"/>
      <c r="Q41" s="41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43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</row>
    <row r="42" spans="1:48">
      <c r="A42" s="6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8"/>
    </row>
    <row r="43" spans="1:48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8"/>
    </row>
    <row r="44" spans="1:48" ht="21.75" customHeight="1">
      <c r="A44" s="6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8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</row>
    <row r="45" spans="1:48">
      <c r="A45" s="35"/>
      <c r="B45" s="7" t="s">
        <v>9</v>
      </c>
      <c r="C45" s="7" t="s">
        <v>10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33"/>
      <c r="Q45" s="7" t="s">
        <v>9</v>
      </c>
      <c r="R45" s="33"/>
      <c r="S45" s="7" t="s">
        <v>11</v>
      </c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8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</row>
    <row r="46" spans="1:48">
      <c r="A46" s="35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33"/>
      <c r="Q46" s="7"/>
      <c r="R46" s="33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8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</row>
    <row r="47" spans="1:48">
      <c r="A47" s="6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8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</row>
    <row r="48" spans="1:48">
      <c r="A48" s="6"/>
      <c r="B48" s="7" t="s">
        <v>12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 t="s">
        <v>13</v>
      </c>
      <c r="S48" s="7"/>
      <c r="T48" s="7"/>
      <c r="U48" s="32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8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</row>
    <row r="49" spans="1:48">
      <c r="A49" s="6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8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</row>
    <row r="50" spans="1:48">
      <c r="A50" s="6"/>
      <c r="B50" s="7" t="s">
        <v>14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 t="s">
        <v>15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8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</row>
    <row r="51" spans="1:48">
      <c r="A51" s="6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8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</row>
    <row r="52" spans="1:48">
      <c r="A52" s="6"/>
      <c r="B52" s="7" t="s">
        <v>16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36" t="s">
        <v>17</v>
      </c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8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</row>
    <row r="53" spans="1:48">
      <c r="A53" s="6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8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</row>
    <row r="54" spans="1:48" hidden="1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8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</row>
    <row r="55" spans="1:48" hidden="1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8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</row>
    <row r="56" spans="1:48">
      <c r="A56" s="6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33"/>
      <c r="Q56" s="7" t="s">
        <v>9</v>
      </c>
      <c r="R56" s="7" t="s">
        <v>11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8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</row>
    <row r="57" spans="1:48">
      <c r="A57" s="6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8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</row>
    <row r="58" spans="1:48">
      <c r="A58" s="6"/>
      <c r="B58" s="7"/>
      <c r="C58" s="7"/>
      <c r="D58" s="7"/>
      <c r="E58" s="7"/>
      <c r="F58" s="7"/>
      <c r="G58" s="7"/>
      <c r="H58" s="7"/>
      <c r="I58" s="7"/>
      <c r="J58" s="96" t="s">
        <v>31</v>
      </c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7"/>
      <c r="X58" s="7"/>
      <c r="Y58" s="7"/>
      <c r="Z58" s="7"/>
      <c r="AA58" s="7"/>
      <c r="AB58" s="7"/>
      <c r="AC58" s="7"/>
      <c r="AD58" s="7"/>
      <c r="AE58" s="7"/>
      <c r="AF58" s="8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</row>
    <row r="59" spans="1:48">
      <c r="A59" s="6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8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</row>
    <row r="60" spans="1:48">
      <c r="A60" s="96" t="s">
        <v>32</v>
      </c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8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</row>
    <row r="61" spans="1:48" ht="13.5" thickBot="1">
      <c r="A61" s="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1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</row>
    <row r="62" spans="1:48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</row>
    <row r="63" spans="1:48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</row>
    <row r="64" spans="1:48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</row>
    <row r="65" spans="1:48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</row>
    <row r="66" spans="1:48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</row>
    <row r="67" spans="1:48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</row>
    <row r="68" spans="1:4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</row>
    <row r="69" spans="1:48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</row>
    <row r="70" spans="1:48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</row>
  </sheetData>
  <mergeCells count="16">
    <mergeCell ref="A60:AF60"/>
    <mergeCell ref="D11:I11"/>
    <mergeCell ref="K11:N11"/>
    <mergeCell ref="P11:Q11"/>
    <mergeCell ref="S11:V11"/>
    <mergeCell ref="X11:AC11"/>
    <mergeCell ref="J29:V29"/>
    <mergeCell ref="A23:AF23"/>
    <mergeCell ref="C15:AD17"/>
    <mergeCell ref="A25:AF28"/>
    <mergeCell ref="B44:Q44"/>
    <mergeCell ref="B37:Q37"/>
    <mergeCell ref="T37:AF37"/>
    <mergeCell ref="C18:AD18"/>
    <mergeCell ref="J58:V58"/>
    <mergeCell ref="P30:Q30"/>
  </mergeCells>
  <printOptions horizontalCentered="1" verticalCentered="1" gridLinesSet="0"/>
  <pageMargins left="0.19685039370078741" right="0.27559055118110237" top="0.39370078740157483" bottom="0.39370078740157483" header="0.31496062992125984" footer="3.937007874015748E-2"/>
  <pageSetup paperSize="9" scale="85" orientation="portrait" horizontalDpi="300" verticalDpi="300" r:id="rId1"/>
  <headerFooter alignWithMargins="0">
    <oddFooter>&amp;C&amp;LAdatellenőrző kód: 6e2d-2a7a-64-5c-13-4d777b-77552d1e69-39773-a63&amp;R</oddFooter>
  </headerFooter>
  <colBreaks count="1" manualBreakCount="1">
    <brk id="3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D27"/>
  <sheetViews>
    <sheetView view="pageLayout" workbookViewId="0">
      <selection activeCell="E11" sqref="E11"/>
    </sheetView>
  </sheetViews>
  <sheetFormatPr defaultColWidth="9" defaultRowHeight="12.75"/>
  <cols>
    <col min="1" max="1" width="46.85546875" customWidth="1"/>
    <col min="2" max="4" width="14.28515625" customWidth="1"/>
  </cols>
  <sheetData>
    <row r="1" spans="1:4">
      <c r="A1" s="119" t="s">
        <v>254</v>
      </c>
      <c r="B1" s="119"/>
      <c r="C1" s="119"/>
      <c r="D1" s="119"/>
    </row>
    <row r="2" spans="1:4" ht="18" customHeight="1">
      <c r="A2" s="120" t="s">
        <v>255</v>
      </c>
      <c r="B2" s="120"/>
      <c r="C2" s="120"/>
      <c r="D2" s="120"/>
    </row>
    <row r="3" spans="1:4" ht="30">
      <c r="A3" s="47" t="s">
        <v>39</v>
      </c>
      <c r="B3" s="47" t="s">
        <v>156</v>
      </c>
      <c r="C3" s="47" t="s">
        <v>157</v>
      </c>
      <c r="D3" s="47" t="s">
        <v>158</v>
      </c>
    </row>
    <row r="4" spans="1:4" ht="15">
      <c r="A4" s="47">
        <v>2</v>
      </c>
      <c r="B4" s="47">
        <v>3</v>
      </c>
      <c r="C4" s="47">
        <v>4</v>
      </c>
      <c r="D4" s="47">
        <v>5</v>
      </c>
    </row>
    <row r="5" spans="1:4">
      <c r="A5" s="48" t="s">
        <v>207</v>
      </c>
      <c r="B5" s="49">
        <v>4739662</v>
      </c>
      <c r="C5" s="49">
        <v>0</v>
      </c>
      <c r="D5" s="49">
        <v>3665932</v>
      </c>
    </row>
    <row r="6" spans="1:4" ht="25.5">
      <c r="A6" s="48" t="s">
        <v>208</v>
      </c>
      <c r="B6" s="49">
        <v>114124</v>
      </c>
      <c r="C6" s="49">
        <v>0</v>
      </c>
      <c r="D6" s="49">
        <v>134420</v>
      </c>
    </row>
    <row r="7" spans="1:4" ht="25.5">
      <c r="A7" s="48" t="s">
        <v>209</v>
      </c>
      <c r="B7" s="49">
        <v>1000</v>
      </c>
      <c r="C7" s="49">
        <v>0</v>
      </c>
      <c r="D7" s="49">
        <v>0</v>
      </c>
    </row>
    <row r="8" spans="1:4" ht="25.5">
      <c r="A8" s="50" t="s">
        <v>210</v>
      </c>
      <c r="B8" s="51">
        <v>4854786</v>
      </c>
      <c r="C8" s="51">
        <v>0</v>
      </c>
      <c r="D8" s="51">
        <v>3800352</v>
      </c>
    </row>
    <row r="9" spans="1:4" ht="25.5">
      <c r="A9" s="48" t="s">
        <v>211</v>
      </c>
      <c r="B9" s="49">
        <v>9765062</v>
      </c>
      <c r="C9" s="49">
        <v>0</v>
      </c>
      <c r="D9" s="49">
        <v>11724823</v>
      </c>
    </row>
    <row r="10" spans="1:4" ht="25.5">
      <c r="A10" s="48" t="s">
        <v>212</v>
      </c>
      <c r="B10" s="49">
        <v>1410763</v>
      </c>
      <c r="C10" s="49">
        <v>0</v>
      </c>
      <c r="D10" s="49">
        <v>1099506</v>
      </c>
    </row>
    <row r="11" spans="1:4" ht="25.5">
      <c r="A11" s="48" t="s">
        <v>213</v>
      </c>
      <c r="B11" s="49">
        <v>2950000</v>
      </c>
      <c r="C11" s="49">
        <v>0</v>
      </c>
      <c r="D11" s="49">
        <v>0</v>
      </c>
    </row>
    <row r="12" spans="1:4">
      <c r="A12" s="48" t="s">
        <v>214</v>
      </c>
      <c r="B12" s="49">
        <v>3590594</v>
      </c>
      <c r="C12" s="49">
        <v>0</v>
      </c>
      <c r="D12" s="49">
        <v>463759</v>
      </c>
    </row>
    <row r="13" spans="1:4" ht="25.5">
      <c r="A13" s="50" t="s">
        <v>215</v>
      </c>
      <c r="B13" s="51">
        <v>17716419</v>
      </c>
      <c r="C13" s="51">
        <v>0</v>
      </c>
      <c r="D13" s="51">
        <v>13288088</v>
      </c>
    </row>
    <row r="14" spans="1:4">
      <c r="A14" s="48" t="s">
        <v>216</v>
      </c>
      <c r="B14" s="49">
        <v>333974</v>
      </c>
      <c r="C14" s="49">
        <v>0</v>
      </c>
      <c r="D14" s="49">
        <v>936699</v>
      </c>
    </row>
    <row r="15" spans="1:4">
      <c r="A15" s="48" t="s">
        <v>217</v>
      </c>
      <c r="B15" s="49">
        <v>3475120</v>
      </c>
      <c r="C15" s="49">
        <v>0</v>
      </c>
      <c r="D15" s="49">
        <v>5133865</v>
      </c>
    </row>
    <row r="16" spans="1:4">
      <c r="A16" s="50" t="s">
        <v>218</v>
      </c>
      <c r="B16" s="51">
        <v>3809094</v>
      </c>
      <c r="C16" s="51">
        <v>0</v>
      </c>
      <c r="D16" s="51">
        <v>6070564</v>
      </c>
    </row>
    <row r="17" spans="1:4">
      <c r="A17" s="48" t="s">
        <v>219</v>
      </c>
      <c r="B17" s="49">
        <v>1681134</v>
      </c>
      <c r="C17" s="49">
        <v>0</v>
      </c>
      <c r="D17" s="49">
        <v>1031698</v>
      </c>
    </row>
    <row r="18" spans="1:4">
      <c r="A18" s="48" t="s">
        <v>220</v>
      </c>
      <c r="B18" s="49">
        <v>1212104</v>
      </c>
      <c r="C18" s="49">
        <v>0</v>
      </c>
      <c r="D18" s="49">
        <v>2598673</v>
      </c>
    </row>
    <row r="19" spans="1:4">
      <c r="A19" s="48" t="s">
        <v>221</v>
      </c>
      <c r="B19" s="49">
        <v>798595</v>
      </c>
      <c r="C19" s="49">
        <v>0</v>
      </c>
      <c r="D19" s="49">
        <v>798524</v>
      </c>
    </row>
    <row r="20" spans="1:4">
      <c r="A20" s="50" t="s">
        <v>222</v>
      </c>
      <c r="B20" s="51">
        <v>3691833</v>
      </c>
      <c r="C20" s="51">
        <v>0</v>
      </c>
      <c r="D20" s="51">
        <v>4428895</v>
      </c>
    </row>
    <row r="21" spans="1:4">
      <c r="A21" s="50" t="s">
        <v>223</v>
      </c>
      <c r="B21" s="51">
        <v>4903809</v>
      </c>
      <c r="C21" s="51">
        <v>0</v>
      </c>
      <c r="D21" s="51">
        <v>4867493</v>
      </c>
    </row>
    <row r="22" spans="1:4">
      <c r="A22" s="50" t="s">
        <v>224</v>
      </c>
      <c r="B22" s="51">
        <v>5871733</v>
      </c>
      <c r="C22" s="51">
        <v>0</v>
      </c>
      <c r="D22" s="51">
        <v>5075501</v>
      </c>
    </row>
    <row r="23" spans="1:4" ht="25.5">
      <c r="A23" s="50" t="s">
        <v>225</v>
      </c>
      <c r="B23" s="51">
        <v>4294736</v>
      </c>
      <c r="C23" s="51">
        <v>0</v>
      </c>
      <c r="D23" s="51">
        <v>-3354013</v>
      </c>
    </row>
    <row r="24" spans="1:4" ht="25.5">
      <c r="A24" s="48" t="s">
        <v>226</v>
      </c>
      <c r="B24" s="49">
        <v>1513</v>
      </c>
      <c r="C24" s="49">
        <v>0</v>
      </c>
      <c r="D24" s="49">
        <v>541</v>
      </c>
    </row>
    <row r="25" spans="1:4" ht="25.5">
      <c r="A25" s="50" t="s">
        <v>227</v>
      </c>
      <c r="B25" s="51">
        <v>1513</v>
      </c>
      <c r="C25" s="51">
        <v>0</v>
      </c>
      <c r="D25" s="51">
        <v>541</v>
      </c>
    </row>
    <row r="26" spans="1:4">
      <c r="A26" s="50" t="s">
        <v>228</v>
      </c>
      <c r="B26" s="51">
        <v>1513</v>
      </c>
      <c r="C26" s="51">
        <v>0</v>
      </c>
      <c r="D26" s="51">
        <v>541</v>
      </c>
    </row>
    <row r="27" spans="1:4">
      <c r="A27" s="50" t="s">
        <v>229</v>
      </c>
      <c r="B27" s="51">
        <v>4296249</v>
      </c>
      <c r="C27" s="51">
        <v>0</v>
      </c>
      <c r="D27" s="51">
        <v>-3353472</v>
      </c>
    </row>
  </sheetData>
  <mergeCells count="2">
    <mergeCell ref="A2:D2"/>
    <mergeCell ref="A1:D1"/>
  </mergeCells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G34"/>
  <sheetViews>
    <sheetView workbookViewId="0">
      <selection activeCell="H9" sqref="H9"/>
    </sheetView>
  </sheetViews>
  <sheetFormatPr defaultRowHeight="15"/>
  <cols>
    <col min="1" max="1" width="10.5703125" style="59" customWidth="1"/>
    <col min="2" max="2" width="43" style="59" customWidth="1"/>
    <col min="3" max="6" width="17.7109375" style="59" customWidth="1"/>
    <col min="7" max="7" width="10.85546875" style="59" bestFit="1" customWidth="1"/>
    <col min="8" max="8" width="9.140625" style="59"/>
    <col min="9" max="9" width="10" style="59" bestFit="1" customWidth="1"/>
    <col min="10" max="16384" width="9.140625" style="59"/>
  </cols>
  <sheetData>
    <row r="1" spans="1:6">
      <c r="A1" s="123" t="s">
        <v>307</v>
      </c>
      <c r="B1" s="124"/>
      <c r="C1" s="124"/>
      <c r="D1" s="124"/>
      <c r="E1" s="124"/>
      <c r="F1" s="124"/>
    </row>
    <row r="2" spans="1:6">
      <c r="A2" s="125" t="s">
        <v>308</v>
      </c>
      <c r="B2" s="126"/>
      <c r="C2" s="126"/>
      <c r="D2" s="126"/>
      <c r="E2" s="126"/>
      <c r="F2" s="126"/>
    </row>
    <row r="3" spans="1:6">
      <c r="A3" s="85"/>
      <c r="B3" s="85"/>
      <c r="C3" s="85"/>
      <c r="D3" s="85"/>
      <c r="E3" s="85"/>
      <c r="F3" s="85"/>
    </row>
    <row r="4" spans="1:6" ht="30" customHeight="1">
      <c r="A4" s="86" t="s">
        <v>293</v>
      </c>
      <c r="B4" s="87" t="s">
        <v>39</v>
      </c>
      <c r="C4" s="86" t="s">
        <v>292</v>
      </c>
      <c r="D4" s="88" t="s">
        <v>291</v>
      </c>
      <c r="E4" s="87" t="s">
        <v>290</v>
      </c>
      <c r="F4" s="87" t="s">
        <v>126</v>
      </c>
    </row>
    <row r="5" spans="1:6">
      <c r="A5" s="89" t="s">
        <v>289</v>
      </c>
      <c r="B5" s="89" t="s">
        <v>288</v>
      </c>
      <c r="C5" s="89">
        <v>0</v>
      </c>
      <c r="D5" s="89">
        <v>0</v>
      </c>
      <c r="E5" s="90">
        <v>0</v>
      </c>
      <c r="F5" s="90">
        <f>SUM(C5:E5)</f>
        <v>0</v>
      </c>
    </row>
    <row r="6" spans="1:6">
      <c r="A6" s="89" t="s">
        <v>287</v>
      </c>
      <c r="B6" s="89" t="s">
        <v>286</v>
      </c>
      <c r="C6" s="89">
        <v>0</v>
      </c>
      <c r="D6" s="89">
        <v>0</v>
      </c>
      <c r="E6" s="90">
        <v>0</v>
      </c>
      <c r="F6" s="90">
        <f>SUM(C6:E6)</f>
        <v>0</v>
      </c>
    </row>
    <row r="7" spans="1:6">
      <c r="A7" s="91" t="s">
        <v>285</v>
      </c>
      <c r="B7" s="91" t="s">
        <v>284</v>
      </c>
      <c r="C7" s="91">
        <f>SUM(C5:C6)</f>
        <v>0</v>
      </c>
      <c r="D7" s="91">
        <f>SUM(D5:D6)</f>
        <v>0</v>
      </c>
      <c r="E7" s="92">
        <f>SUM(E5:E6)</f>
        <v>0</v>
      </c>
      <c r="F7" s="92">
        <f>SUM(F5:F6)</f>
        <v>0</v>
      </c>
    </row>
    <row r="8" spans="1:6">
      <c r="A8" s="89" t="s">
        <v>283</v>
      </c>
      <c r="B8" s="89" t="s">
        <v>282</v>
      </c>
      <c r="C8" s="90">
        <v>184313088</v>
      </c>
      <c r="D8" s="90">
        <v>25429497</v>
      </c>
      <c r="E8" s="90">
        <v>13995</v>
      </c>
      <c r="F8" s="90">
        <f>SUM(C8:E8)</f>
        <v>209756580</v>
      </c>
    </row>
    <row r="9" spans="1:6">
      <c r="A9" s="89" t="s">
        <v>281</v>
      </c>
      <c r="B9" s="89" t="s">
        <v>280</v>
      </c>
      <c r="C9" s="90">
        <v>0</v>
      </c>
      <c r="D9" s="90">
        <v>249860</v>
      </c>
      <c r="E9" s="90"/>
      <c r="F9" s="90">
        <f>SUM(C9:E9)</f>
        <v>249860</v>
      </c>
    </row>
    <row r="10" spans="1:6">
      <c r="A10" s="93" t="s">
        <v>279</v>
      </c>
      <c r="B10" s="93" t="s">
        <v>278</v>
      </c>
      <c r="C10" s="90"/>
      <c r="D10" s="90"/>
      <c r="E10" s="90">
        <v>298000</v>
      </c>
      <c r="F10" s="90">
        <f>SUM(C10:E10)</f>
        <v>298000</v>
      </c>
    </row>
    <row r="11" spans="1:6">
      <c r="A11" s="91" t="s">
        <v>277</v>
      </c>
      <c r="B11" s="91" t="s">
        <v>276</v>
      </c>
      <c r="C11" s="92">
        <f>SUM(C8:C9)</f>
        <v>184313088</v>
      </c>
      <c r="D11" s="92">
        <f>SUM(D8:D9)</f>
        <v>25679357</v>
      </c>
      <c r="E11" s="92">
        <f>SUM(E8:E10)</f>
        <v>311995</v>
      </c>
      <c r="F11" s="92">
        <f>SUM(F8:F10)</f>
        <v>210304440</v>
      </c>
    </row>
    <row r="12" spans="1:6">
      <c r="A12" s="89" t="s">
        <v>275</v>
      </c>
      <c r="B12" s="89" t="s">
        <v>274</v>
      </c>
      <c r="C12" s="90">
        <v>0</v>
      </c>
      <c r="D12" s="90">
        <v>0</v>
      </c>
      <c r="E12" s="90">
        <v>180000</v>
      </c>
      <c r="F12" s="90">
        <f>SUM(C12:E12)</f>
        <v>180000</v>
      </c>
    </row>
    <row r="13" spans="1:6">
      <c r="A13" s="91" t="s">
        <v>273</v>
      </c>
      <c r="B13" s="91" t="s">
        <v>272</v>
      </c>
      <c r="C13" s="92">
        <f>C12</f>
        <v>0</v>
      </c>
      <c r="D13" s="92">
        <f>D12</f>
        <v>0</v>
      </c>
      <c r="E13" s="92">
        <f>E12</f>
        <v>180000</v>
      </c>
      <c r="F13" s="92">
        <f>SUM(C13:E13)</f>
        <v>180000</v>
      </c>
    </row>
    <row r="14" spans="1:6" s="62" customFormat="1">
      <c r="A14" s="93" t="s">
        <v>271</v>
      </c>
      <c r="B14" s="93" t="s">
        <v>269</v>
      </c>
      <c r="C14" s="94">
        <v>20715855</v>
      </c>
      <c r="D14" s="94">
        <v>0</v>
      </c>
      <c r="E14" s="94">
        <v>0</v>
      </c>
      <c r="F14" s="90">
        <f>SUM(C14:E14)</f>
        <v>20715855</v>
      </c>
    </row>
    <row r="15" spans="1:6" s="61" customFormat="1">
      <c r="A15" s="91" t="s">
        <v>270</v>
      </c>
      <c r="B15" s="91" t="s">
        <v>269</v>
      </c>
      <c r="C15" s="92">
        <f>C14</f>
        <v>20715855</v>
      </c>
      <c r="D15" s="92">
        <f>D14</f>
        <v>0</v>
      </c>
      <c r="E15" s="92">
        <f>E14</f>
        <v>0</v>
      </c>
      <c r="F15" s="92">
        <f>SUM(C15:E15)</f>
        <v>20715855</v>
      </c>
    </row>
    <row r="16" spans="1:6">
      <c r="A16" s="91" t="s">
        <v>268</v>
      </c>
      <c r="B16" s="95" t="s">
        <v>267</v>
      </c>
      <c r="C16" s="92">
        <f>SUM(C15,C11,C7)</f>
        <v>205028943</v>
      </c>
      <c r="D16" s="92">
        <f>SUM(D15,D11,D7)</f>
        <v>25679357</v>
      </c>
      <c r="E16" s="92">
        <f>SUM(E15,E11,E7,E13)</f>
        <v>491995</v>
      </c>
      <c r="F16" s="92">
        <f>SUM(F15,F11,F7,F13)</f>
        <v>231200295</v>
      </c>
    </row>
    <row r="17" spans="1:7">
      <c r="A17" s="93" t="s">
        <v>266</v>
      </c>
      <c r="B17" s="89" t="s">
        <v>265</v>
      </c>
      <c r="C17" s="90"/>
      <c r="D17" s="90"/>
      <c r="E17" s="90">
        <v>35720</v>
      </c>
      <c r="F17" s="90">
        <f>SUM(E17)</f>
        <v>35720</v>
      </c>
    </row>
    <row r="18" spans="1:7">
      <c r="A18" s="91" t="s">
        <v>264</v>
      </c>
      <c r="B18" s="91" t="s">
        <v>263</v>
      </c>
      <c r="C18" s="92"/>
      <c r="D18" s="92"/>
      <c r="E18" s="92">
        <f>SUM(E17)</f>
        <v>35720</v>
      </c>
      <c r="F18" s="92">
        <f>SUM(F17)</f>
        <v>35720</v>
      </c>
    </row>
    <row r="19" spans="1:7">
      <c r="A19" s="89" t="s">
        <v>262</v>
      </c>
      <c r="B19" s="89" t="s">
        <v>261</v>
      </c>
      <c r="C19" s="90"/>
      <c r="D19" s="90"/>
      <c r="E19" s="90">
        <v>19786753</v>
      </c>
      <c r="F19" s="90">
        <f>SUM(E19)</f>
        <v>19786753</v>
      </c>
    </row>
    <row r="20" spans="1:7">
      <c r="A20" s="91" t="s">
        <v>260</v>
      </c>
      <c r="B20" s="91" t="s">
        <v>259</v>
      </c>
      <c r="C20" s="92"/>
      <c r="D20" s="92"/>
      <c r="E20" s="92">
        <f>SUM(E19)</f>
        <v>19786753</v>
      </c>
      <c r="F20" s="92">
        <f>SUM(F19)</f>
        <v>19786753</v>
      </c>
    </row>
    <row r="21" spans="1:7">
      <c r="A21" s="91" t="s">
        <v>258</v>
      </c>
      <c r="B21" s="91" t="s">
        <v>257</v>
      </c>
      <c r="C21" s="92"/>
      <c r="D21" s="92"/>
      <c r="E21" s="92">
        <f>SUM(E20,E18)</f>
        <v>19822473</v>
      </c>
      <c r="F21" s="92">
        <f>SUM(F20,F18)</f>
        <v>19822473</v>
      </c>
    </row>
    <row r="22" spans="1:7">
      <c r="A22" s="89"/>
      <c r="B22" s="91" t="s">
        <v>256</v>
      </c>
      <c r="C22" s="92">
        <f>SUM(C16)</f>
        <v>205028943</v>
      </c>
      <c r="D22" s="92">
        <f>SUM(D16)</f>
        <v>25679357</v>
      </c>
      <c r="E22" s="92">
        <f>SUM(E16,E21)</f>
        <v>20314468</v>
      </c>
      <c r="F22" s="92">
        <f>SUM(C22:E22)</f>
        <v>251022768</v>
      </c>
      <c r="G22" s="60"/>
    </row>
    <row r="23" spans="1:7">
      <c r="C23" s="60"/>
      <c r="D23" s="60"/>
      <c r="E23" s="60"/>
      <c r="F23" s="60"/>
    </row>
    <row r="24" spans="1:7">
      <c r="C24" s="60"/>
      <c r="D24" s="60"/>
      <c r="E24" s="60"/>
      <c r="F24" s="60"/>
    </row>
    <row r="25" spans="1:7">
      <c r="C25" s="60"/>
      <c r="D25" s="60"/>
      <c r="E25" s="60"/>
      <c r="F25" s="60"/>
    </row>
    <row r="26" spans="1:7">
      <c r="C26" s="60"/>
      <c r="D26" s="60"/>
      <c r="E26" s="60"/>
      <c r="F26" s="60"/>
    </row>
    <row r="27" spans="1:7">
      <c r="C27" s="60"/>
      <c r="D27" s="60"/>
      <c r="E27" s="60"/>
      <c r="F27" s="60"/>
    </row>
    <row r="28" spans="1:7">
      <c r="C28" s="60"/>
      <c r="D28" s="60"/>
      <c r="E28" s="60"/>
      <c r="F28" s="60"/>
    </row>
    <row r="29" spans="1:7">
      <c r="C29" s="60"/>
      <c r="D29" s="60"/>
      <c r="E29" s="60"/>
      <c r="F29" s="60"/>
    </row>
    <row r="30" spans="1:7">
      <c r="C30" s="60"/>
      <c r="D30" s="60"/>
      <c r="E30" s="60"/>
      <c r="F30" s="60"/>
    </row>
    <row r="31" spans="1:7">
      <c r="C31" s="60"/>
      <c r="D31" s="60"/>
      <c r="E31" s="60"/>
      <c r="F31" s="60"/>
    </row>
    <row r="32" spans="1:7">
      <c r="C32" s="60"/>
      <c r="D32" s="60"/>
      <c r="E32" s="60"/>
      <c r="F32" s="60"/>
    </row>
    <row r="33" spans="3:5">
      <c r="C33" s="60"/>
      <c r="D33" s="60"/>
      <c r="E33" s="60"/>
    </row>
    <row r="34" spans="3:5">
      <c r="C34" s="60"/>
      <c r="D34" s="60"/>
      <c r="E34" s="60"/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A18" sqref="A17:A18"/>
    </sheetView>
  </sheetViews>
  <sheetFormatPr defaultRowHeight="12.75"/>
  <cols>
    <col min="1" max="1" width="50.85546875" style="63" customWidth="1"/>
    <col min="2" max="7" width="12.7109375" style="63" customWidth="1"/>
    <col min="8" max="16384" width="9.140625" style="63"/>
  </cols>
  <sheetData>
    <row r="1" spans="1:7">
      <c r="A1" s="127" t="s">
        <v>309</v>
      </c>
      <c r="B1" s="128"/>
      <c r="C1" s="128"/>
      <c r="D1" s="128"/>
      <c r="E1" s="128"/>
      <c r="F1" s="128"/>
      <c r="G1" s="129"/>
    </row>
    <row r="2" spans="1:7" ht="32.25" customHeight="1">
      <c r="A2" s="130" t="s">
        <v>310</v>
      </c>
      <c r="B2" s="130"/>
      <c r="C2" s="130"/>
      <c r="D2" s="130"/>
      <c r="E2" s="130"/>
      <c r="F2" s="130"/>
      <c r="G2" s="130"/>
    </row>
    <row r="3" spans="1:7" ht="72" customHeight="1">
      <c r="A3" s="79" t="s">
        <v>39</v>
      </c>
      <c r="B3" s="80" t="s">
        <v>294</v>
      </c>
      <c r="C3" s="80" t="s">
        <v>295</v>
      </c>
      <c r="D3" s="80" t="s">
        <v>296</v>
      </c>
      <c r="E3" s="80" t="s">
        <v>297</v>
      </c>
      <c r="F3" s="80" t="s">
        <v>298</v>
      </c>
      <c r="G3" s="80" t="s">
        <v>299</v>
      </c>
    </row>
    <row r="4" spans="1:7" ht="15" customHeight="1">
      <c r="A4" s="81" t="s">
        <v>170</v>
      </c>
      <c r="B4" s="82">
        <v>25160</v>
      </c>
      <c r="C4" s="82">
        <f>G4-B4</f>
        <v>10560</v>
      </c>
      <c r="D4" s="82"/>
      <c r="E4" s="82"/>
      <c r="F4" s="82"/>
      <c r="G4" s="82">
        <v>35720</v>
      </c>
    </row>
    <row r="5" spans="1:7" ht="15" customHeight="1">
      <c r="A5" s="81" t="s">
        <v>300</v>
      </c>
      <c r="B5" s="82"/>
      <c r="C5" s="82"/>
      <c r="D5" s="82"/>
      <c r="E5" s="82"/>
      <c r="F5" s="82"/>
      <c r="G5" s="82"/>
    </row>
    <row r="6" spans="1:7" ht="15" customHeight="1">
      <c r="A6" s="81" t="s">
        <v>301</v>
      </c>
      <c r="B6" s="82"/>
      <c r="C6" s="82"/>
      <c r="D6" s="82"/>
      <c r="E6" s="82"/>
      <c r="F6" s="82"/>
      <c r="G6" s="82"/>
    </row>
    <row r="7" spans="1:7" ht="15" customHeight="1">
      <c r="A7" s="83" t="s">
        <v>171</v>
      </c>
      <c r="B7" s="84">
        <f t="shared" ref="B7:G7" si="0">SUM(B4:B6)</f>
        <v>25160</v>
      </c>
      <c r="C7" s="84">
        <f t="shared" si="0"/>
        <v>10560</v>
      </c>
      <c r="D7" s="84">
        <f t="shared" si="0"/>
        <v>0</v>
      </c>
      <c r="E7" s="84">
        <f t="shared" si="0"/>
        <v>0</v>
      </c>
      <c r="F7" s="84">
        <f t="shared" si="0"/>
        <v>0</v>
      </c>
      <c r="G7" s="84">
        <f t="shared" si="0"/>
        <v>35720</v>
      </c>
    </row>
    <row r="8" spans="1:7" ht="15" customHeight="1">
      <c r="A8" s="81" t="s">
        <v>172</v>
      </c>
      <c r="B8" s="82">
        <v>20019605</v>
      </c>
      <c r="C8" s="82">
        <f>G8-B8</f>
        <v>-232852</v>
      </c>
      <c r="D8" s="82"/>
      <c r="E8" s="82"/>
      <c r="F8" s="82"/>
      <c r="G8" s="82">
        <v>19786753</v>
      </c>
    </row>
    <row r="9" spans="1:7" ht="15" customHeight="1">
      <c r="A9" s="81" t="s">
        <v>302</v>
      </c>
      <c r="B9" s="82"/>
      <c r="C9" s="82"/>
      <c r="D9" s="82"/>
      <c r="E9" s="82"/>
      <c r="F9" s="82"/>
      <c r="G9" s="82"/>
    </row>
    <row r="10" spans="1:7" ht="15" customHeight="1">
      <c r="A10" s="83" t="s">
        <v>173</v>
      </c>
      <c r="B10" s="84">
        <f t="shared" ref="B10:G10" si="1">SUM(B8:B9)</f>
        <v>20019605</v>
      </c>
      <c r="C10" s="84">
        <f t="shared" si="1"/>
        <v>-232852</v>
      </c>
      <c r="D10" s="84">
        <f t="shared" si="1"/>
        <v>0</v>
      </c>
      <c r="E10" s="84">
        <f t="shared" si="1"/>
        <v>0</v>
      </c>
      <c r="F10" s="84">
        <f t="shared" si="1"/>
        <v>0</v>
      </c>
      <c r="G10" s="84">
        <f t="shared" si="1"/>
        <v>19786753</v>
      </c>
    </row>
    <row r="11" spans="1:7" ht="15" customHeight="1">
      <c r="A11" s="81" t="s">
        <v>303</v>
      </c>
      <c r="B11" s="82"/>
      <c r="C11" s="82"/>
      <c r="D11" s="82"/>
      <c r="E11" s="82"/>
      <c r="F11" s="82"/>
      <c r="G11" s="82"/>
    </row>
    <row r="12" spans="1:7" ht="15" customHeight="1">
      <c r="A12" s="81" t="s">
        <v>304</v>
      </c>
      <c r="B12" s="82"/>
      <c r="C12" s="82"/>
      <c r="D12" s="82"/>
      <c r="E12" s="82"/>
      <c r="F12" s="82"/>
      <c r="G12" s="82"/>
    </row>
    <row r="13" spans="1:7" ht="15" customHeight="1">
      <c r="A13" s="83" t="s">
        <v>305</v>
      </c>
      <c r="B13" s="84"/>
      <c r="C13" s="84"/>
      <c r="D13" s="84"/>
      <c r="E13" s="84"/>
      <c r="F13" s="84"/>
      <c r="G13" s="84"/>
    </row>
    <row r="14" spans="1:7" ht="15" customHeight="1">
      <c r="A14" s="83" t="s">
        <v>174</v>
      </c>
      <c r="B14" s="84">
        <f t="shared" ref="B14:F14" si="2">SUM(B10,B7)</f>
        <v>20044765</v>
      </c>
      <c r="C14" s="84">
        <f t="shared" si="2"/>
        <v>-222292</v>
      </c>
      <c r="D14" s="84">
        <f t="shared" si="2"/>
        <v>0</v>
      </c>
      <c r="E14" s="84">
        <f t="shared" si="2"/>
        <v>0</v>
      </c>
      <c r="F14" s="84">
        <f t="shared" si="2"/>
        <v>0</v>
      </c>
      <c r="G14" s="84">
        <f>SUM(G10,G7,G13)</f>
        <v>19822473</v>
      </c>
    </row>
    <row r="15" spans="1:7" ht="15" customHeight="1"/>
  </sheetData>
  <mergeCells count="2"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23"/>
  <sheetViews>
    <sheetView tabSelected="1" workbookViewId="0">
      <selection activeCell="A7" sqref="A7"/>
    </sheetView>
  </sheetViews>
  <sheetFormatPr defaultRowHeight="15"/>
  <cols>
    <col min="1" max="1" width="58.7109375" style="64" customWidth="1"/>
    <col min="2" max="2" width="26" style="64" customWidth="1"/>
    <col min="3" max="16384" width="9.140625" style="64"/>
  </cols>
  <sheetData>
    <row r="1" spans="1:4">
      <c r="A1" s="131" t="s">
        <v>311</v>
      </c>
      <c r="B1" s="131"/>
    </row>
    <row r="2" spans="1:4" ht="40.5" customHeight="1">
      <c r="A2" s="132" t="s">
        <v>312</v>
      </c>
      <c r="B2" s="132"/>
    </row>
    <row r="3" spans="1:4" ht="15.75">
      <c r="A3" s="65" t="s">
        <v>313</v>
      </c>
      <c r="B3" s="66">
        <v>10000</v>
      </c>
    </row>
    <row r="4" spans="1:4" ht="15.75">
      <c r="A4" s="65" t="s">
        <v>314</v>
      </c>
      <c r="B4" s="66">
        <v>170000</v>
      </c>
    </row>
    <row r="5" spans="1:4" ht="15.75">
      <c r="A5" s="67" t="s">
        <v>306</v>
      </c>
      <c r="B5" s="68">
        <f>SUM(B3:B4)</f>
        <v>180000</v>
      </c>
      <c r="C5" s="69"/>
      <c r="D5" s="69"/>
    </row>
    <row r="6" spans="1:4" ht="15.75">
      <c r="A6" s="70"/>
      <c r="B6" s="71"/>
      <c r="C6" s="69"/>
      <c r="D6" s="69"/>
    </row>
    <row r="7" spans="1:4" ht="15.75">
      <c r="A7" s="70"/>
      <c r="C7" s="69"/>
      <c r="D7" s="69"/>
    </row>
    <row r="8" spans="1:4" ht="15.75">
      <c r="A8" s="70"/>
      <c r="B8" s="72"/>
      <c r="C8" s="69"/>
      <c r="D8" s="69"/>
    </row>
    <row r="9" spans="1:4" ht="15.75">
      <c r="A9" s="70"/>
      <c r="B9" s="72"/>
      <c r="C9" s="69"/>
      <c r="D9" s="69"/>
    </row>
    <row r="10" spans="1:4" s="74" customFormat="1">
      <c r="A10" s="73"/>
      <c r="B10" s="71"/>
    </row>
    <row r="11" spans="1:4" s="74" customFormat="1">
      <c r="A11" s="73"/>
      <c r="B11" s="71"/>
    </row>
    <row r="12" spans="1:4" s="74" customFormat="1">
      <c r="A12" s="73"/>
      <c r="B12" s="71"/>
    </row>
    <row r="13" spans="1:4" s="74" customFormat="1">
      <c r="A13" s="73"/>
      <c r="B13" s="71"/>
    </row>
    <row r="14" spans="1:4" s="74" customFormat="1">
      <c r="A14" s="75"/>
      <c r="B14" s="76"/>
      <c r="C14" s="64"/>
      <c r="D14" s="64"/>
    </row>
    <row r="15" spans="1:4" s="74" customFormat="1" ht="15.75">
      <c r="A15" s="77"/>
      <c r="B15" s="78"/>
      <c r="C15" s="78"/>
      <c r="D15" s="78"/>
    </row>
    <row r="16" spans="1:4" s="74" customFormat="1" ht="15.75">
      <c r="A16" s="77"/>
      <c r="B16" s="78"/>
      <c r="C16" s="78"/>
      <c r="D16" s="78"/>
    </row>
    <row r="17" spans="1:4" s="74" customFormat="1" ht="15.75">
      <c r="A17" s="77"/>
      <c r="B17" s="78"/>
      <c r="C17" s="78"/>
      <c r="D17" s="78"/>
    </row>
    <row r="18" spans="1:4" ht="15.75">
      <c r="A18" s="78"/>
      <c r="B18" s="78"/>
      <c r="C18" s="78"/>
      <c r="D18" s="78"/>
    </row>
    <row r="19" spans="1:4" ht="15.75">
      <c r="A19" s="78"/>
      <c r="B19" s="78"/>
      <c r="C19" s="78"/>
      <c r="D19" s="78"/>
    </row>
    <row r="20" spans="1:4" ht="15.75">
      <c r="A20" s="78"/>
      <c r="B20" s="78"/>
      <c r="C20" s="78"/>
      <c r="D20" s="78"/>
    </row>
    <row r="21" spans="1:4" ht="15.75">
      <c r="A21" s="78"/>
      <c r="B21" s="78"/>
      <c r="C21" s="78"/>
      <c r="D21" s="78"/>
    </row>
    <row r="22" spans="1:4" ht="15.75">
      <c r="A22" s="78"/>
      <c r="B22" s="78"/>
      <c r="C22" s="78"/>
      <c r="D22" s="78"/>
    </row>
    <row r="23" spans="1:4" ht="15.75">
      <c r="A23" s="78"/>
      <c r="B23" s="78"/>
      <c r="C23" s="78"/>
      <c r="D23" s="78"/>
    </row>
  </sheetData>
  <mergeCells count="2">
    <mergeCell ref="A1:B1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0"/>
  <sheetViews>
    <sheetView view="pageLayout" workbookViewId="0">
      <selection activeCell="F49" sqref="F49"/>
    </sheetView>
  </sheetViews>
  <sheetFormatPr defaultRowHeight="12.75"/>
  <cols>
    <col min="1" max="1" width="41" customWidth="1"/>
    <col min="2" max="4" width="15.7109375" customWidth="1"/>
  </cols>
  <sheetData>
    <row r="1" spans="1:4" ht="13.5" customHeight="1">
      <c r="A1" s="116" t="s">
        <v>230</v>
      </c>
      <c r="B1" s="117"/>
      <c r="C1" s="117"/>
      <c r="D1" s="118"/>
    </row>
    <row r="2" spans="1:4" ht="18.75" customHeight="1">
      <c r="A2" s="113" t="s">
        <v>231</v>
      </c>
      <c r="B2" s="114"/>
      <c r="C2" s="114"/>
      <c r="D2" s="115"/>
    </row>
    <row r="3" spans="1:4" ht="30">
      <c r="A3" s="47" t="s">
        <v>39</v>
      </c>
      <c r="B3" s="47" t="s">
        <v>40</v>
      </c>
      <c r="C3" s="47" t="s">
        <v>41</v>
      </c>
      <c r="D3" s="47" t="s">
        <v>42</v>
      </c>
    </row>
    <row r="4" spans="1:4" ht="25.5">
      <c r="A4" s="48" t="s">
        <v>43</v>
      </c>
      <c r="B4" s="49">
        <v>758750</v>
      </c>
      <c r="C4" s="49">
        <v>1105505</v>
      </c>
      <c r="D4" s="49">
        <v>1028049</v>
      </c>
    </row>
    <row r="5" spans="1:4">
      <c r="A5" s="48" t="s">
        <v>44</v>
      </c>
      <c r="B5" s="49">
        <v>0</v>
      </c>
      <c r="C5" s="49">
        <v>24720</v>
      </c>
      <c r="D5" s="49">
        <v>24720</v>
      </c>
    </row>
    <row r="6" spans="1:4" ht="25.5">
      <c r="A6" s="48" t="s">
        <v>45</v>
      </c>
      <c r="B6" s="49">
        <v>0</v>
      </c>
      <c r="C6" s="49">
        <v>31025</v>
      </c>
      <c r="D6" s="49">
        <v>31025</v>
      </c>
    </row>
    <row r="7" spans="1:4" ht="25.5">
      <c r="A7" s="48" t="s">
        <v>46</v>
      </c>
      <c r="B7" s="49">
        <v>758750</v>
      </c>
      <c r="C7" s="49">
        <v>1161250</v>
      </c>
      <c r="D7" s="49">
        <v>1083794</v>
      </c>
    </row>
    <row r="8" spans="1:4">
      <c r="A8" s="48" t="s">
        <v>47</v>
      </c>
      <c r="B8" s="49">
        <v>2387332</v>
      </c>
      <c r="C8" s="49">
        <v>3269832</v>
      </c>
      <c r="D8" s="49">
        <v>2343846</v>
      </c>
    </row>
    <row r="9" spans="1:4">
      <c r="A9" s="48" t="s">
        <v>48</v>
      </c>
      <c r="B9" s="49">
        <v>2387332</v>
      </c>
      <c r="C9" s="49">
        <v>3269832</v>
      </c>
      <c r="D9" s="49">
        <v>2343846</v>
      </c>
    </row>
    <row r="10" spans="1:4">
      <c r="A10" s="50" t="s">
        <v>49</v>
      </c>
      <c r="B10" s="51">
        <v>3146082</v>
      </c>
      <c r="C10" s="51">
        <v>4431082</v>
      </c>
      <c r="D10" s="51">
        <v>3427640</v>
      </c>
    </row>
    <row r="11" spans="1:4" ht="25.5">
      <c r="A11" s="50" t="s">
        <v>50</v>
      </c>
      <c r="B11" s="51">
        <v>692138</v>
      </c>
      <c r="C11" s="51">
        <v>770891</v>
      </c>
      <c r="D11" s="51">
        <v>764892</v>
      </c>
    </row>
    <row r="12" spans="1:4">
      <c r="A12" s="48" t="s">
        <v>51</v>
      </c>
      <c r="B12" s="49">
        <v>0</v>
      </c>
      <c r="C12" s="49">
        <v>0</v>
      </c>
      <c r="D12" s="49">
        <v>757529</v>
      </c>
    </row>
    <row r="13" spans="1:4">
      <c r="A13" s="48" t="s">
        <v>52</v>
      </c>
      <c r="B13" s="49">
        <v>0</v>
      </c>
      <c r="C13" s="49">
        <v>0</v>
      </c>
      <c r="D13" s="49">
        <v>4378</v>
      </c>
    </row>
    <row r="14" spans="1:4" ht="25.5">
      <c r="A14" s="48" t="s">
        <v>53</v>
      </c>
      <c r="B14" s="49">
        <v>0</v>
      </c>
      <c r="C14" s="49">
        <v>0</v>
      </c>
      <c r="D14" s="49">
        <v>2985</v>
      </c>
    </row>
    <row r="15" spans="1:4">
      <c r="A15" s="48" t="s">
        <v>54</v>
      </c>
      <c r="B15" s="49">
        <v>911810</v>
      </c>
      <c r="C15" s="49">
        <v>936699</v>
      </c>
      <c r="D15" s="49">
        <v>936699</v>
      </c>
    </row>
    <row r="16" spans="1:4">
      <c r="A16" s="48" t="s">
        <v>55</v>
      </c>
      <c r="B16" s="49">
        <v>911810</v>
      </c>
      <c r="C16" s="49">
        <v>936699</v>
      </c>
      <c r="D16" s="49">
        <v>936699</v>
      </c>
    </row>
    <row r="17" spans="1:4" ht="25.5">
      <c r="A17" s="48" t="s">
        <v>56</v>
      </c>
      <c r="B17" s="49">
        <v>267937</v>
      </c>
      <c r="C17" s="49">
        <v>267937</v>
      </c>
      <c r="D17" s="49">
        <v>198217</v>
      </c>
    </row>
    <row r="18" spans="1:4">
      <c r="A18" s="48" t="s">
        <v>57</v>
      </c>
      <c r="B18" s="49">
        <v>64567</v>
      </c>
      <c r="C18" s="49">
        <v>64567</v>
      </c>
      <c r="D18" s="49">
        <v>60949</v>
      </c>
    </row>
    <row r="19" spans="1:4">
      <c r="A19" s="48" t="s">
        <v>58</v>
      </c>
      <c r="B19" s="49">
        <v>332504</v>
      </c>
      <c r="C19" s="49">
        <v>332504</v>
      </c>
      <c r="D19" s="49">
        <v>259166</v>
      </c>
    </row>
    <row r="20" spans="1:4">
      <c r="A20" s="48" t="s">
        <v>59</v>
      </c>
      <c r="B20" s="49">
        <v>732029</v>
      </c>
      <c r="C20" s="49">
        <v>854749</v>
      </c>
      <c r="D20" s="49">
        <v>854749</v>
      </c>
    </row>
    <row r="21" spans="1:4">
      <c r="A21" s="48" t="s">
        <v>60</v>
      </c>
      <c r="B21" s="49">
        <v>1498880</v>
      </c>
      <c r="C21" s="49">
        <v>431931</v>
      </c>
      <c r="D21" s="49">
        <v>98831</v>
      </c>
    </row>
    <row r="22" spans="1:4" ht="25.5">
      <c r="A22" s="48" t="s">
        <v>61</v>
      </c>
      <c r="B22" s="49">
        <v>0</v>
      </c>
      <c r="C22" s="49">
        <v>1000000</v>
      </c>
      <c r="D22" s="49">
        <v>700000</v>
      </c>
    </row>
    <row r="23" spans="1:4">
      <c r="A23" s="48" t="s">
        <v>62</v>
      </c>
      <c r="B23" s="49">
        <v>3691291</v>
      </c>
      <c r="C23" s="49">
        <v>4193291</v>
      </c>
      <c r="D23" s="49">
        <v>3221119</v>
      </c>
    </row>
    <row r="24" spans="1:4" ht="25.5">
      <c r="A24" s="48" t="s">
        <v>63</v>
      </c>
      <c r="B24" s="49">
        <v>5922200</v>
      </c>
      <c r="C24" s="49">
        <v>6479971</v>
      </c>
      <c r="D24" s="49">
        <v>4874699</v>
      </c>
    </row>
    <row r="25" spans="1:4" ht="25.5">
      <c r="A25" s="48" t="s">
        <v>64</v>
      </c>
      <c r="B25" s="49">
        <v>1744494</v>
      </c>
      <c r="C25" s="49">
        <v>1738325</v>
      </c>
      <c r="D25" s="49">
        <v>1436202</v>
      </c>
    </row>
    <row r="26" spans="1:4">
      <c r="A26" s="48" t="s">
        <v>65</v>
      </c>
      <c r="B26" s="49">
        <v>0</v>
      </c>
      <c r="C26" s="49">
        <v>1000</v>
      </c>
      <c r="D26" s="49">
        <v>1000</v>
      </c>
    </row>
    <row r="27" spans="1:4">
      <c r="A27" s="48" t="s">
        <v>66</v>
      </c>
      <c r="B27" s="49">
        <v>33000</v>
      </c>
      <c r="C27" s="49">
        <v>87144</v>
      </c>
      <c r="D27" s="49">
        <v>87144</v>
      </c>
    </row>
    <row r="28" spans="1:4" ht="25.5">
      <c r="A28" s="48" t="s">
        <v>67</v>
      </c>
      <c r="B28" s="49">
        <v>1777494</v>
      </c>
      <c r="C28" s="49">
        <v>1826469</v>
      </c>
      <c r="D28" s="49">
        <v>1524346</v>
      </c>
    </row>
    <row r="29" spans="1:4">
      <c r="A29" s="50" t="s">
        <v>68</v>
      </c>
      <c r="B29" s="51">
        <v>8944008</v>
      </c>
      <c r="C29" s="51">
        <v>9575643</v>
      </c>
      <c r="D29" s="51">
        <v>7594910</v>
      </c>
    </row>
    <row r="30" spans="1:4" ht="25.5">
      <c r="A30" s="48" t="s">
        <v>69</v>
      </c>
      <c r="B30" s="49">
        <v>0</v>
      </c>
      <c r="C30" s="49">
        <v>50000</v>
      </c>
      <c r="D30" s="49">
        <v>50000</v>
      </c>
    </row>
    <row r="31" spans="1:4" ht="25.5">
      <c r="A31" s="48" t="s">
        <v>70</v>
      </c>
      <c r="B31" s="49">
        <v>0</v>
      </c>
      <c r="C31" s="49">
        <v>0</v>
      </c>
      <c r="D31" s="49">
        <v>50000</v>
      </c>
    </row>
    <row r="32" spans="1:4" ht="25.5">
      <c r="A32" s="48" t="s">
        <v>71</v>
      </c>
      <c r="B32" s="49">
        <v>991000</v>
      </c>
      <c r="C32" s="49">
        <v>991000</v>
      </c>
      <c r="D32" s="49">
        <v>125500</v>
      </c>
    </row>
    <row r="33" spans="1:4" ht="25.5">
      <c r="A33" s="48" t="s">
        <v>72</v>
      </c>
      <c r="B33" s="49">
        <v>0</v>
      </c>
      <c r="C33" s="49">
        <v>0</v>
      </c>
      <c r="D33" s="49">
        <v>125500</v>
      </c>
    </row>
    <row r="34" spans="1:4" ht="25.5">
      <c r="A34" s="50" t="s">
        <v>73</v>
      </c>
      <c r="B34" s="51">
        <v>991000</v>
      </c>
      <c r="C34" s="51">
        <v>1041000</v>
      </c>
      <c r="D34" s="51">
        <v>175500</v>
      </c>
    </row>
    <row r="35" spans="1:4" ht="38.25">
      <c r="A35" s="48" t="s">
        <v>74</v>
      </c>
      <c r="B35" s="49">
        <v>3219640</v>
      </c>
      <c r="C35" s="49">
        <v>3219640</v>
      </c>
      <c r="D35" s="49">
        <v>1393952</v>
      </c>
    </row>
    <row r="36" spans="1:4" ht="25.5">
      <c r="A36" s="48" t="s">
        <v>75</v>
      </c>
      <c r="B36" s="49">
        <v>0</v>
      </c>
      <c r="C36" s="49">
        <v>0</v>
      </c>
      <c r="D36" s="49">
        <v>1096402</v>
      </c>
    </row>
    <row r="37" spans="1:4" ht="25.5">
      <c r="A37" s="48" t="s">
        <v>76</v>
      </c>
      <c r="B37" s="49">
        <v>0</v>
      </c>
      <c r="C37" s="49">
        <v>0</v>
      </c>
      <c r="D37" s="49">
        <v>297550</v>
      </c>
    </row>
    <row r="38" spans="1:4" ht="25.5">
      <c r="A38" s="48" t="s">
        <v>77</v>
      </c>
      <c r="B38" s="49">
        <v>50000</v>
      </c>
      <c r="C38" s="49">
        <v>50000</v>
      </c>
      <c r="D38" s="49">
        <v>50000</v>
      </c>
    </row>
    <row r="39" spans="1:4">
      <c r="A39" s="48" t="s">
        <v>78</v>
      </c>
      <c r="B39" s="49">
        <v>0</v>
      </c>
      <c r="C39" s="49">
        <v>0</v>
      </c>
      <c r="D39" s="49">
        <v>50000</v>
      </c>
    </row>
    <row r="40" spans="1:4">
      <c r="A40" s="48" t="s">
        <v>79</v>
      </c>
      <c r="B40" s="49">
        <v>1017788</v>
      </c>
      <c r="C40" s="49">
        <v>1017788</v>
      </c>
      <c r="D40" s="49">
        <v>0</v>
      </c>
    </row>
    <row r="41" spans="1:4" ht="38.25">
      <c r="A41" s="50" t="s">
        <v>80</v>
      </c>
      <c r="B41" s="51">
        <v>4287428</v>
      </c>
      <c r="C41" s="51">
        <v>4287428</v>
      </c>
      <c r="D41" s="51">
        <v>1443952</v>
      </c>
    </row>
    <row r="42" spans="1:4">
      <c r="A42" s="48" t="s">
        <v>81</v>
      </c>
      <c r="B42" s="49">
        <v>5239546</v>
      </c>
      <c r="C42" s="49">
        <v>1532250</v>
      </c>
      <c r="D42" s="49">
        <v>0</v>
      </c>
    </row>
    <row r="43" spans="1:4" ht="25.5">
      <c r="A43" s="48" t="s">
        <v>82</v>
      </c>
      <c r="B43" s="49">
        <v>1537502</v>
      </c>
      <c r="C43" s="49">
        <v>1537502</v>
      </c>
      <c r="D43" s="49">
        <v>0</v>
      </c>
    </row>
    <row r="44" spans="1:4" ht="25.5">
      <c r="A44" s="48" t="s">
        <v>83</v>
      </c>
      <c r="B44" s="49">
        <v>0</v>
      </c>
      <c r="C44" s="49">
        <v>52470</v>
      </c>
      <c r="D44" s="49">
        <v>52470</v>
      </c>
    </row>
    <row r="45" spans="1:4" ht="25.5">
      <c r="A45" s="48" t="s">
        <v>84</v>
      </c>
      <c r="B45" s="49">
        <v>975866</v>
      </c>
      <c r="C45" s="49">
        <v>830406</v>
      </c>
      <c r="D45" s="49">
        <v>14167</v>
      </c>
    </row>
    <row r="46" spans="1:4">
      <c r="A46" s="50" t="s">
        <v>85</v>
      </c>
      <c r="B46" s="51">
        <v>7752914</v>
      </c>
      <c r="C46" s="51">
        <v>3952628</v>
      </c>
      <c r="D46" s="51">
        <v>66637</v>
      </c>
    </row>
    <row r="47" spans="1:4">
      <c r="A47" s="48" t="s">
        <v>86</v>
      </c>
      <c r="B47" s="49">
        <v>5198272</v>
      </c>
      <c r="C47" s="49">
        <v>8361018</v>
      </c>
      <c r="D47" s="49">
        <v>2446355</v>
      </c>
    </row>
    <row r="48" spans="1:4" ht="25.5">
      <c r="A48" s="48" t="s">
        <v>87</v>
      </c>
      <c r="B48" s="49">
        <v>1403533</v>
      </c>
      <c r="C48" s="49">
        <v>1403533</v>
      </c>
      <c r="D48" s="49">
        <v>0</v>
      </c>
    </row>
    <row r="49" spans="1:4">
      <c r="A49" s="50" t="s">
        <v>88</v>
      </c>
      <c r="B49" s="51">
        <v>6601805</v>
      </c>
      <c r="C49" s="51">
        <v>9764551</v>
      </c>
      <c r="D49" s="51">
        <v>2446355</v>
      </c>
    </row>
    <row r="50" spans="1:4" ht="25.5">
      <c r="A50" s="50" t="s">
        <v>89</v>
      </c>
      <c r="B50" s="51">
        <v>32415375</v>
      </c>
      <c r="C50" s="51">
        <v>33823223</v>
      </c>
      <c r="D50" s="51">
        <v>15919886</v>
      </c>
    </row>
  </sheetData>
  <mergeCells count="2">
    <mergeCell ref="A2:D2"/>
    <mergeCell ref="A1:D1"/>
  </mergeCells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29"/>
  <sheetViews>
    <sheetView workbookViewId="0">
      <selection activeCell="J9" sqref="J9"/>
    </sheetView>
  </sheetViews>
  <sheetFormatPr defaultRowHeight="12.75"/>
  <cols>
    <col min="1" max="1" width="46.140625" customWidth="1"/>
    <col min="2" max="4" width="15.7109375" customWidth="1"/>
  </cols>
  <sheetData>
    <row r="1" spans="1:4" ht="18.75" customHeight="1">
      <c r="A1" s="119" t="s">
        <v>232</v>
      </c>
      <c r="B1" s="119"/>
      <c r="C1" s="119"/>
      <c r="D1" s="119"/>
    </row>
    <row r="2" spans="1:4" ht="21" customHeight="1">
      <c r="A2" s="120" t="s">
        <v>233</v>
      </c>
      <c r="B2" s="120"/>
      <c r="C2" s="120"/>
      <c r="D2" s="120"/>
    </row>
    <row r="3" spans="1:4" ht="30">
      <c r="A3" s="47" t="s">
        <v>39</v>
      </c>
      <c r="B3" s="47" t="s">
        <v>40</v>
      </c>
      <c r="C3" s="47" t="s">
        <v>41</v>
      </c>
      <c r="D3" s="47" t="s">
        <v>42</v>
      </c>
    </row>
    <row r="4" spans="1:4" ht="25.5">
      <c r="A4" s="48" t="s">
        <v>90</v>
      </c>
      <c r="B4" s="49">
        <v>7651323</v>
      </c>
      <c r="C4" s="49">
        <v>8651323</v>
      </c>
      <c r="D4" s="49">
        <v>8651323</v>
      </c>
    </row>
    <row r="5" spans="1:4" ht="38.25">
      <c r="A5" s="48" t="s">
        <v>91</v>
      </c>
      <c r="B5" s="49">
        <v>991000</v>
      </c>
      <c r="C5" s="49">
        <v>991000</v>
      </c>
      <c r="D5" s="49">
        <v>991000</v>
      </c>
    </row>
    <row r="6" spans="1:4" ht="25.5">
      <c r="A6" s="48" t="s">
        <v>92</v>
      </c>
      <c r="B6" s="49">
        <v>1200000</v>
      </c>
      <c r="C6" s="49">
        <v>1200000</v>
      </c>
      <c r="D6" s="49">
        <v>1200000</v>
      </c>
    </row>
    <row r="7" spans="1:4" ht="25.5">
      <c r="A7" s="48" t="s">
        <v>93</v>
      </c>
      <c r="B7" s="49">
        <v>0</v>
      </c>
      <c r="C7" s="49">
        <v>882500</v>
      </c>
      <c r="D7" s="49">
        <v>882500</v>
      </c>
    </row>
    <row r="8" spans="1:4" ht="25.5">
      <c r="A8" s="48" t="s">
        <v>94</v>
      </c>
      <c r="B8" s="49">
        <v>9842323</v>
      </c>
      <c r="C8" s="49">
        <v>11724823</v>
      </c>
      <c r="D8" s="49">
        <v>11724823</v>
      </c>
    </row>
    <row r="9" spans="1:4" ht="25.5">
      <c r="A9" s="48" t="s">
        <v>95</v>
      </c>
      <c r="B9" s="49">
        <v>450000</v>
      </c>
      <c r="C9" s="49">
        <v>966253</v>
      </c>
      <c r="D9" s="49">
        <v>1092428</v>
      </c>
    </row>
    <row r="10" spans="1:4">
      <c r="A10" s="48" t="s">
        <v>96</v>
      </c>
      <c r="B10" s="49">
        <v>0</v>
      </c>
      <c r="C10" s="49">
        <v>0</v>
      </c>
      <c r="D10" s="49">
        <v>799749</v>
      </c>
    </row>
    <row r="11" spans="1:4" ht="25.5">
      <c r="A11" s="48" t="s">
        <v>97</v>
      </c>
      <c r="B11" s="49">
        <v>0</v>
      </c>
      <c r="C11" s="49">
        <v>0</v>
      </c>
      <c r="D11" s="49">
        <v>258697</v>
      </c>
    </row>
    <row r="12" spans="1:4">
      <c r="A12" s="48" t="s">
        <v>98</v>
      </c>
      <c r="B12" s="49">
        <v>0</v>
      </c>
      <c r="C12" s="49">
        <v>0</v>
      </c>
      <c r="D12" s="49">
        <v>33982</v>
      </c>
    </row>
    <row r="13" spans="1:4" ht="25.5">
      <c r="A13" s="50" t="s">
        <v>99</v>
      </c>
      <c r="B13" s="51">
        <v>10292323</v>
      </c>
      <c r="C13" s="51">
        <v>12691076</v>
      </c>
      <c r="D13" s="51">
        <v>12817251</v>
      </c>
    </row>
    <row r="14" spans="1:4">
      <c r="A14" s="48" t="s">
        <v>100</v>
      </c>
      <c r="B14" s="49">
        <v>1013000</v>
      </c>
      <c r="C14" s="49">
        <v>1013000</v>
      </c>
      <c r="D14" s="49">
        <v>848021</v>
      </c>
    </row>
    <row r="15" spans="1:4">
      <c r="A15" s="48" t="s">
        <v>101</v>
      </c>
      <c r="B15" s="49">
        <v>0</v>
      </c>
      <c r="C15" s="49">
        <v>0</v>
      </c>
      <c r="D15" s="49">
        <v>848021</v>
      </c>
    </row>
    <row r="16" spans="1:4">
      <c r="A16" s="48" t="s">
        <v>102</v>
      </c>
      <c r="B16" s="49">
        <v>2500000</v>
      </c>
      <c r="C16" s="49">
        <v>2500000</v>
      </c>
      <c r="D16" s="49">
        <v>2067056</v>
      </c>
    </row>
    <row r="17" spans="1:4" ht="25.5">
      <c r="A17" s="48" t="s">
        <v>103</v>
      </c>
      <c r="B17" s="49">
        <v>0</v>
      </c>
      <c r="C17" s="49">
        <v>0</v>
      </c>
      <c r="D17" s="49">
        <v>2067056</v>
      </c>
    </row>
    <row r="18" spans="1:4">
      <c r="A18" s="48" t="s">
        <v>104</v>
      </c>
      <c r="B18" s="49">
        <v>450000</v>
      </c>
      <c r="C18" s="49">
        <v>450000</v>
      </c>
      <c r="D18" s="49">
        <v>424006</v>
      </c>
    </row>
    <row r="19" spans="1:4" ht="25.5">
      <c r="A19" s="48" t="s">
        <v>105</v>
      </c>
      <c r="B19" s="49">
        <v>0</v>
      </c>
      <c r="C19" s="49">
        <v>0</v>
      </c>
      <c r="D19" s="49">
        <v>424006</v>
      </c>
    </row>
    <row r="20" spans="1:4" ht="25.5">
      <c r="A20" s="48" t="s">
        <v>106</v>
      </c>
      <c r="B20" s="49">
        <v>2950000</v>
      </c>
      <c r="C20" s="49">
        <v>2950000</v>
      </c>
      <c r="D20" s="49">
        <v>2491062</v>
      </c>
    </row>
    <row r="21" spans="1:4">
      <c r="A21" s="48" t="s">
        <v>107</v>
      </c>
      <c r="B21" s="49">
        <v>0</v>
      </c>
      <c r="C21" s="49">
        <v>0</v>
      </c>
      <c r="D21" s="49">
        <v>0</v>
      </c>
    </row>
    <row r="22" spans="1:4" ht="25.5">
      <c r="A22" s="50" t="s">
        <v>108</v>
      </c>
      <c r="B22" s="51">
        <v>3963000</v>
      </c>
      <c r="C22" s="51">
        <v>3963000</v>
      </c>
      <c r="D22" s="51">
        <v>3339083</v>
      </c>
    </row>
    <row r="23" spans="1:4">
      <c r="A23" s="48" t="s">
        <v>109</v>
      </c>
      <c r="B23" s="49">
        <v>0</v>
      </c>
      <c r="C23" s="49">
        <v>0</v>
      </c>
      <c r="D23" s="49">
        <v>134420</v>
      </c>
    </row>
    <row r="24" spans="1:4">
      <c r="A24" s="48" t="s">
        <v>110</v>
      </c>
      <c r="B24" s="49">
        <v>0</v>
      </c>
      <c r="C24" s="49">
        <v>0</v>
      </c>
      <c r="D24" s="49">
        <v>36293</v>
      </c>
    </row>
    <row r="25" spans="1:4" ht="25.5">
      <c r="A25" s="48" t="s">
        <v>111</v>
      </c>
      <c r="B25" s="49">
        <v>1000</v>
      </c>
      <c r="C25" s="49">
        <v>1000</v>
      </c>
      <c r="D25" s="49">
        <v>541</v>
      </c>
    </row>
    <row r="26" spans="1:4" ht="25.5">
      <c r="A26" s="48" t="s">
        <v>112</v>
      </c>
      <c r="B26" s="49">
        <v>1000</v>
      </c>
      <c r="C26" s="49">
        <v>1000</v>
      </c>
      <c r="D26" s="49">
        <v>541</v>
      </c>
    </row>
    <row r="27" spans="1:4">
      <c r="A27" s="48" t="s">
        <v>113</v>
      </c>
      <c r="B27" s="49">
        <v>0</v>
      </c>
      <c r="C27" s="49">
        <v>9095</v>
      </c>
      <c r="D27" s="49">
        <v>9925</v>
      </c>
    </row>
    <row r="28" spans="1:4" ht="38.25">
      <c r="A28" s="50" t="s">
        <v>114</v>
      </c>
      <c r="B28" s="51">
        <v>1000</v>
      </c>
      <c r="C28" s="51">
        <v>10095</v>
      </c>
      <c r="D28" s="51">
        <v>181179</v>
      </c>
    </row>
    <row r="29" spans="1:4" ht="25.5">
      <c r="A29" s="50" t="s">
        <v>115</v>
      </c>
      <c r="B29" s="51">
        <v>14256323</v>
      </c>
      <c r="C29" s="51">
        <v>16664171</v>
      </c>
      <c r="D29" s="51">
        <v>16337513</v>
      </c>
    </row>
  </sheetData>
  <mergeCells count="2">
    <mergeCell ref="A1:D1"/>
    <mergeCell ref="A2:D2"/>
  </mergeCells>
  <pageMargins left="0.7" right="0.7" top="0.75" bottom="0.75" header="0.3" footer="0.3"/>
  <pageSetup scale="97" orientation="portrait" horizontalDpi="300" verticalDpi="300" r:id="rId1"/>
  <headerFooter alignWithMargins="0">
    <oddHeader>&amp;RÉrték típus: Forint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8"/>
  <sheetViews>
    <sheetView view="pageLayout" workbookViewId="0">
      <selection activeCell="A25" sqref="A25"/>
    </sheetView>
  </sheetViews>
  <sheetFormatPr defaultRowHeight="12.75"/>
  <cols>
    <col min="1" max="1" width="41" customWidth="1"/>
    <col min="2" max="4" width="15.7109375" customWidth="1"/>
  </cols>
  <sheetData>
    <row r="1" spans="1:4" ht="18.75" customHeight="1">
      <c r="A1" s="119" t="s">
        <v>234</v>
      </c>
      <c r="B1" s="119"/>
      <c r="C1" s="119"/>
      <c r="D1" s="119"/>
    </row>
    <row r="2" spans="1:4" ht="23.25" customHeight="1">
      <c r="A2" s="120" t="s">
        <v>235</v>
      </c>
      <c r="B2" s="120"/>
      <c r="C2" s="120"/>
      <c r="D2" s="120"/>
    </row>
    <row r="3" spans="1:4" ht="30">
      <c r="A3" s="47" t="s">
        <v>39</v>
      </c>
      <c r="B3" s="47" t="s">
        <v>40</v>
      </c>
      <c r="C3" s="47" t="s">
        <v>41</v>
      </c>
      <c r="D3" s="47" t="s">
        <v>42</v>
      </c>
    </row>
    <row r="4" spans="1:4" ht="25.5">
      <c r="A4" s="48" t="s">
        <v>116</v>
      </c>
      <c r="B4" s="49">
        <v>0</v>
      </c>
      <c r="C4" s="49">
        <v>1000000</v>
      </c>
      <c r="D4" s="49">
        <v>1000000</v>
      </c>
    </row>
    <row r="5" spans="1:4" ht="25.5">
      <c r="A5" s="48" t="s">
        <v>117</v>
      </c>
      <c r="B5" s="49">
        <v>0</v>
      </c>
      <c r="C5" s="49">
        <v>1000000</v>
      </c>
      <c r="D5" s="49">
        <v>1000000</v>
      </c>
    </row>
    <row r="6" spans="1:4" ht="25.5">
      <c r="A6" s="48" t="s">
        <v>118</v>
      </c>
      <c r="B6" s="49">
        <v>393693</v>
      </c>
      <c r="C6" s="49">
        <v>393693</v>
      </c>
      <c r="D6" s="49">
        <v>393693</v>
      </c>
    </row>
    <row r="7" spans="1:4" ht="25.5">
      <c r="A7" s="48" t="s">
        <v>119</v>
      </c>
      <c r="B7" s="49">
        <v>393693</v>
      </c>
      <c r="C7" s="49">
        <v>1393693</v>
      </c>
      <c r="D7" s="49">
        <v>1393693</v>
      </c>
    </row>
    <row r="8" spans="1:4" ht="25.5">
      <c r="A8" s="50" t="s">
        <v>120</v>
      </c>
      <c r="B8" s="51">
        <v>393693</v>
      </c>
      <c r="C8" s="51">
        <v>1393693</v>
      </c>
      <c r="D8" s="51">
        <v>1393693</v>
      </c>
    </row>
  </sheetData>
  <mergeCells count="2">
    <mergeCell ref="A1:D1"/>
    <mergeCell ref="A2:D2"/>
  </mergeCells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8"/>
  <sheetViews>
    <sheetView view="pageLayout" workbookViewId="0">
      <selection activeCell="C40" sqref="C40"/>
    </sheetView>
  </sheetViews>
  <sheetFormatPr defaultRowHeight="12.75"/>
  <cols>
    <col min="1" max="1" width="41" customWidth="1"/>
    <col min="2" max="4" width="15.7109375" customWidth="1"/>
  </cols>
  <sheetData>
    <row r="1" spans="1:4">
      <c r="A1" s="119" t="s">
        <v>236</v>
      </c>
      <c r="B1" s="119"/>
      <c r="C1" s="119"/>
      <c r="D1" s="119"/>
    </row>
    <row r="2" spans="1:4" ht="20.25" customHeight="1">
      <c r="A2" s="120" t="s">
        <v>237</v>
      </c>
      <c r="B2" s="120"/>
      <c r="C2" s="120"/>
      <c r="D2" s="120"/>
    </row>
    <row r="3" spans="1:4" ht="30">
      <c r="A3" s="47" t="s">
        <v>39</v>
      </c>
      <c r="B3" s="47" t="s">
        <v>40</v>
      </c>
      <c r="C3" s="47" t="s">
        <v>41</v>
      </c>
      <c r="D3" s="47" t="s">
        <v>42</v>
      </c>
    </row>
    <row r="4" spans="1:4" ht="25.5">
      <c r="A4" s="48" t="s">
        <v>121</v>
      </c>
      <c r="B4" s="49">
        <v>18552745</v>
      </c>
      <c r="C4" s="49">
        <v>18552745</v>
      </c>
      <c r="D4" s="49">
        <v>18552745</v>
      </c>
    </row>
    <row r="5" spans="1:4">
      <c r="A5" s="48" t="s">
        <v>122</v>
      </c>
      <c r="B5" s="49">
        <v>18552745</v>
      </c>
      <c r="C5" s="49">
        <v>18552745</v>
      </c>
      <c r="D5" s="49">
        <v>18552745</v>
      </c>
    </row>
    <row r="6" spans="1:4" ht="25.5">
      <c r="A6" s="48" t="s">
        <v>123</v>
      </c>
      <c r="B6" s="49">
        <v>0</v>
      </c>
      <c r="C6" s="49">
        <v>0</v>
      </c>
      <c r="D6" s="49">
        <v>450912</v>
      </c>
    </row>
    <row r="7" spans="1:4" ht="25.5">
      <c r="A7" s="48" t="s">
        <v>124</v>
      </c>
      <c r="B7" s="49">
        <v>18552745</v>
      </c>
      <c r="C7" s="49">
        <v>18552745</v>
      </c>
      <c r="D7" s="49">
        <v>19003657</v>
      </c>
    </row>
    <row r="8" spans="1:4" ht="25.5">
      <c r="A8" s="50" t="s">
        <v>125</v>
      </c>
      <c r="B8" s="51">
        <v>18552745</v>
      </c>
      <c r="C8" s="51">
        <v>18552745</v>
      </c>
      <c r="D8" s="51">
        <v>19003657</v>
      </c>
    </row>
  </sheetData>
  <mergeCells count="2">
    <mergeCell ref="A2:D2"/>
    <mergeCell ref="A1:D1"/>
  </mergeCells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3"/>
  <sheetViews>
    <sheetView view="pageLayout" workbookViewId="0">
      <selection activeCell="A3" sqref="A1:O65536"/>
    </sheetView>
  </sheetViews>
  <sheetFormatPr defaultColWidth="9" defaultRowHeight="12.75"/>
  <cols>
    <col min="1" max="1" width="36" customWidth="1"/>
    <col min="2" max="15" width="10.140625" customWidth="1"/>
  </cols>
  <sheetData>
    <row r="1" spans="1:15" ht="23.25" customHeight="1">
      <c r="A1" s="122" t="s">
        <v>238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ht="24.75" customHeight="1">
      <c r="A2" s="121" t="s">
        <v>239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96">
      <c r="A3" s="52" t="s">
        <v>39</v>
      </c>
      <c r="B3" s="52" t="s">
        <v>126</v>
      </c>
      <c r="C3" s="52" t="s">
        <v>240</v>
      </c>
      <c r="D3" s="52" t="s">
        <v>127</v>
      </c>
      <c r="E3" s="52" t="s">
        <v>241</v>
      </c>
      <c r="F3" s="52" t="s">
        <v>129</v>
      </c>
      <c r="G3" s="52" t="s">
        <v>130</v>
      </c>
      <c r="H3" s="52" t="s">
        <v>242</v>
      </c>
      <c r="I3" s="52" t="s">
        <v>131</v>
      </c>
      <c r="J3" s="52" t="s">
        <v>132</v>
      </c>
      <c r="K3" s="52" t="s">
        <v>243</v>
      </c>
      <c r="L3" s="52" t="s">
        <v>244</v>
      </c>
      <c r="M3" s="52" t="s">
        <v>245</v>
      </c>
      <c r="N3" s="52" t="s">
        <v>246</v>
      </c>
      <c r="O3" s="52" t="s">
        <v>134</v>
      </c>
    </row>
    <row r="4" spans="1:15" ht="25.5">
      <c r="A4" s="48" t="s">
        <v>43</v>
      </c>
      <c r="B4" s="49">
        <v>1028049</v>
      </c>
      <c r="C4" s="49">
        <v>0</v>
      </c>
      <c r="D4" s="49">
        <v>0</v>
      </c>
      <c r="E4" s="49">
        <v>0</v>
      </c>
      <c r="F4" s="49">
        <v>0</v>
      </c>
      <c r="G4" s="49">
        <v>698165</v>
      </c>
      <c r="H4" s="49">
        <v>0</v>
      </c>
      <c r="I4" s="49">
        <v>0</v>
      </c>
      <c r="J4" s="49">
        <v>0</v>
      </c>
      <c r="K4" s="49">
        <v>329884</v>
      </c>
      <c r="L4" s="49">
        <v>0</v>
      </c>
      <c r="M4" s="49">
        <v>0</v>
      </c>
      <c r="N4" s="49">
        <v>0</v>
      </c>
      <c r="O4" s="49">
        <v>0</v>
      </c>
    </row>
    <row r="5" spans="1:15">
      <c r="A5" s="48" t="s">
        <v>44</v>
      </c>
      <c r="B5" s="49">
        <v>24720</v>
      </c>
      <c r="C5" s="49">
        <v>0</v>
      </c>
      <c r="D5" s="49">
        <v>0</v>
      </c>
      <c r="E5" s="49">
        <v>0</v>
      </c>
      <c r="F5" s="49">
        <v>0</v>
      </c>
      <c r="G5" s="49">
        <v>24720</v>
      </c>
      <c r="H5" s="49">
        <v>0</v>
      </c>
      <c r="I5" s="49">
        <v>0</v>
      </c>
      <c r="J5" s="49">
        <v>0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</row>
    <row r="6" spans="1:15" ht="25.5">
      <c r="A6" s="48" t="s">
        <v>45</v>
      </c>
      <c r="B6" s="49">
        <v>31025</v>
      </c>
      <c r="C6" s="49">
        <v>0</v>
      </c>
      <c r="D6" s="49">
        <v>0</v>
      </c>
      <c r="E6" s="49">
        <v>0</v>
      </c>
      <c r="F6" s="49">
        <v>0</v>
      </c>
      <c r="G6" s="49">
        <v>22332</v>
      </c>
      <c r="H6" s="49">
        <v>0</v>
      </c>
      <c r="I6" s="49">
        <v>0</v>
      </c>
      <c r="J6" s="49">
        <v>0</v>
      </c>
      <c r="K6" s="49">
        <v>8693</v>
      </c>
      <c r="L6" s="49">
        <v>0</v>
      </c>
      <c r="M6" s="49">
        <v>0</v>
      </c>
      <c r="N6" s="49">
        <v>0</v>
      </c>
      <c r="O6" s="49">
        <v>0</v>
      </c>
    </row>
    <row r="7" spans="1:15" ht="25.5">
      <c r="A7" s="48" t="s">
        <v>46</v>
      </c>
      <c r="B7" s="49">
        <v>1083794</v>
      </c>
      <c r="C7" s="49">
        <v>0</v>
      </c>
      <c r="D7" s="49">
        <v>0</v>
      </c>
      <c r="E7" s="49">
        <v>0</v>
      </c>
      <c r="F7" s="49">
        <v>0</v>
      </c>
      <c r="G7" s="49">
        <v>745217</v>
      </c>
      <c r="H7" s="49">
        <v>0</v>
      </c>
      <c r="I7" s="49">
        <v>0</v>
      </c>
      <c r="J7" s="49">
        <v>0</v>
      </c>
      <c r="K7" s="49">
        <v>338577</v>
      </c>
      <c r="L7" s="49">
        <v>0</v>
      </c>
      <c r="M7" s="49">
        <v>0</v>
      </c>
      <c r="N7" s="49">
        <v>0</v>
      </c>
      <c r="O7" s="49">
        <v>0</v>
      </c>
    </row>
    <row r="8" spans="1:15" ht="25.5">
      <c r="A8" s="48" t="s">
        <v>47</v>
      </c>
      <c r="B8" s="49">
        <v>2343846</v>
      </c>
      <c r="C8" s="49">
        <v>2343846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</row>
    <row r="9" spans="1:15" ht="25.5">
      <c r="A9" s="48" t="s">
        <v>48</v>
      </c>
      <c r="B9" s="49">
        <v>2343846</v>
      </c>
      <c r="C9" s="49">
        <v>2343846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</row>
    <row r="10" spans="1:15">
      <c r="A10" s="50" t="s">
        <v>49</v>
      </c>
      <c r="B10" s="51">
        <v>3427640</v>
      </c>
      <c r="C10" s="51">
        <v>2343846</v>
      </c>
      <c r="D10" s="51">
        <v>0</v>
      </c>
      <c r="E10" s="51">
        <v>0</v>
      </c>
      <c r="F10" s="51">
        <v>0</v>
      </c>
      <c r="G10" s="51">
        <v>745217</v>
      </c>
      <c r="H10" s="51">
        <v>0</v>
      </c>
      <c r="I10" s="51">
        <v>0</v>
      </c>
      <c r="J10" s="51">
        <v>0</v>
      </c>
      <c r="K10" s="51">
        <v>338577</v>
      </c>
      <c r="L10" s="51">
        <v>0</v>
      </c>
      <c r="M10" s="51">
        <v>0</v>
      </c>
      <c r="N10" s="51">
        <v>0</v>
      </c>
      <c r="O10" s="51">
        <v>0</v>
      </c>
    </row>
    <row r="11" spans="1:15" ht="38.25">
      <c r="A11" s="50" t="s">
        <v>50</v>
      </c>
      <c r="B11" s="51">
        <v>764892</v>
      </c>
      <c r="C11" s="51">
        <v>529017</v>
      </c>
      <c r="D11" s="51">
        <v>0</v>
      </c>
      <c r="E11" s="51">
        <v>0</v>
      </c>
      <c r="F11" s="51">
        <v>0</v>
      </c>
      <c r="G11" s="51">
        <v>158513</v>
      </c>
      <c r="H11" s="51">
        <v>0</v>
      </c>
      <c r="I11" s="51">
        <v>0</v>
      </c>
      <c r="J11" s="51">
        <v>0</v>
      </c>
      <c r="K11" s="51">
        <v>77362</v>
      </c>
      <c r="L11" s="51">
        <v>0</v>
      </c>
      <c r="M11" s="51">
        <v>0</v>
      </c>
      <c r="N11" s="51">
        <v>0</v>
      </c>
      <c r="O11" s="51">
        <v>0</v>
      </c>
    </row>
    <row r="12" spans="1:15">
      <c r="A12" s="48" t="s">
        <v>51</v>
      </c>
      <c r="B12" s="49">
        <v>757529</v>
      </c>
      <c r="C12" s="49">
        <v>521654</v>
      </c>
      <c r="D12" s="49">
        <v>0</v>
      </c>
      <c r="E12" s="49">
        <v>0</v>
      </c>
      <c r="F12" s="49">
        <v>0</v>
      </c>
      <c r="G12" s="49">
        <v>158513</v>
      </c>
      <c r="H12" s="49">
        <v>0</v>
      </c>
      <c r="I12" s="49">
        <v>0</v>
      </c>
      <c r="J12" s="49">
        <v>0</v>
      </c>
      <c r="K12" s="49">
        <v>77362</v>
      </c>
      <c r="L12" s="49">
        <v>0</v>
      </c>
      <c r="M12" s="49">
        <v>0</v>
      </c>
      <c r="N12" s="49">
        <v>0</v>
      </c>
      <c r="O12" s="49">
        <v>0</v>
      </c>
    </row>
    <row r="13" spans="1:15">
      <c r="A13" s="48" t="s">
        <v>52</v>
      </c>
      <c r="B13" s="49">
        <v>4378</v>
      </c>
      <c r="C13" s="49">
        <v>4378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</row>
    <row r="14" spans="1:15" ht="25.5">
      <c r="A14" s="48" t="s">
        <v>53</v>
      </c>
      <c r="B14" s="49">
        <v>2985</v>
      </c>
      <c r="C14" s="49">
        <v>2985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</row>
    <row r="15" spans="1:15" ht="25.5">
      <c r="A15" s="48" t="s">
        <v>54</v>
      </c>
      <c r="B15" s="49">
        <v>936699</v>
      </c>
      <c r="C15" s="49">
        <v>92439</v>
      </c>
      <c r="D15" s="49">
        <v>77489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69760</v>
      </c>
      <c r="K15" s="49">
        <v>118546</v>
      </c>
      <c r="L15" s="49">
        <v>578465</v>
      </c>
      <c r="M15" s="49">
        <v>0</v>
      </c>
      <c r="N15" s="49">
        <v>0</v>
      </c>
      <c r="O15" s="49">
        <v>0</v>
      </c>
    </row>
    <row r="16" spans="1:15">
      <c r="A16" s="48" t="s">
        <v>55</v>
      </c>
      <c r="B16" s="49">
        <v>936699</v>
      </c>
      <c r="C16" s="49">
        <v>92439</v>
      </c>
      <c r="D16" s="49">
        <v>77489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69760</v>
      </c>
      <c r="K16" s="49">
        <v>118546</v>
      </c>
      <c r="L16" s="49">
        <v>578465</v>
      </c>
      <c r="M16" s="49">
        <v>0</v>
      </c>
      <c r="N16" s="49">
        <v>0</v>
      </c>
      <c r="O16" s="49">
        <v>0</v>
      </c>
    </row>
    <row r="17" spans="1:15" ht="25.5">
      <c r="A17" s="48" t="s">
        <v>56</v>
      </c>
      <c r="B17" s="49">
        <v>198217</v>
      </c>
      <c r="C17" s="49">
        <v>198217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</row>
    <row r="18" spans="1:15" ht="25.5">
      <c r="A18" s="48" t="s">
        <v>57</v>
      </c>
      <c r="B18" s="49">
        <v>60949</v>
      </c>
      <c r="C18" s="49">
        <v>60949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</row>
    <row r="19" spans="1:15" ht="25.5">
      <c r="A19" s="48" t="s">
        <v>58</v>
      </c>
      <c r="B19" s="49">
        <v>259166</v>
      </c>
      <c r="C19" s="49">
        <v>259166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</row>
    <row r="20" spans="1:15">
      <c r="A20" s="48" t="s">
        <v>59</v>
      </c>
      <c r="B20" s="49">
        <v>854749</v>
      </c>
      <c r="C20" s="49">
        <v>436041</v>
      </c>
      <c r="D20" s="49">
        <v>6794</v>
      </c>
      <c r="E20" s="49">
        <v>0</v>
      </c>
      <c r="F20" s="49">
        <v>0</v>
      </c>
      <c r="G20" s="49">
        <v>0</v>
      </c>
      <c r="H20" s="49">
        <v>0</v>
      </c>
      <c r="I20" s="49">
        <v>310370</v>
      </c>
      <c r="J20" s="49">
        <v>0</v>
      </c>
      <c r="K20" s="49">
        <v>101544</v>
      </c>
      <c r="L20" s="49">
        <v>0</v>
      </c>
      <c r="M20" s="49">
        <v>0</v>
      </c>
      <c r="N20" s="49">
        <v>0</v>
      </c>
      <c r="O20" s="49">
        <v>0</v>
      </c>
    </row>
    <row r="21" spans="1:15" ht="25.5">
      <c r="A21" s="48" t="s">
        <v>60</v>
      </c>
      <c r="B21" s="49">
        <v>98831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90327</v>
      </c>
      <c r="J21" s="49">
        <v>0</v>
      </c>
      <c r="K21" s="49">
        <v>8504</v>
      </c>
      <c r="L21" s="49">
        <v>0</v>
      </c>
      <c r="M21" s="49">
        <v>0</v>
      </c>
      <c r="N21" s="49">
        <v>0</v>
      </c>
      <c r="O21" s="49">
        <v>0</v>
      </c>
    </row>
    <row r="22" spans="1:15" ht="25.5">
      <c r="A22" s="48" t="s">
        <v>61</v>
      </c>
      <c r="B22" s="49">
        <v>700000</v>
      </c>
      <c r="C22" s="49">
        <v>700000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</row>
    <row r="23" spans="1:15">
      <c r="A23" s="48" t="s">
        <v>62</v>
      </c>
      <c r="B23" s="49">
        <v>3221119</v>
      </c>
      <c r="C23" s="49">
        <v>320609</v>
      </c>
      <c r="D23" s="49">
        <v>352950</v>
      </c>
      <c r="E23" s="49">
        <v>0</v>
      </c>
      <c r="F23" s="49">
        <v>0</v>
      </c>
      <c r="G23" s="49">
        <v>268</v>
      </c>
      <c r="H23" s="49">
        <v>273400</v>
      </c>
      <c r="I23" s="49">
        <v>502000</v>
      </c>
      <c r="J23" s="49">
        <v>933900</v>
      </c>
      <c r="K23" s="49">
        <v>380748</v>
      </c>
      <c r="L23" s="49">
        <v>457244</v>
      </c>
      <c r="M23" s="49">
        <v>0</v>
      </c>
      <c r="N23" s="49">
        <v>0</v>
      </c>
      <c r="O23" s="49">
        <v>0</v>
      </c>
    </row>
    <row r="24" spans="1:15" ht="25.5">
      <c r="A24" s="48" t="s">
        <v>63</v>
      </c>
      <c r="B24" s="49">
        <v>4874699</v>
      </c>
      <c r="C24" s="49">
        <v>1456650</v>
      </c>
      <c r="D24" s="49">
        <v>359744</v>
      </c>
      <c r="E24" s="49">
        <v>0</v>
      </c>
      <c r="F24" s="49">
        <v>0</v>
      </c>
      <c r="G24" s="49">
        <v>268</v>
      </c>
      <c r="H24" s="49">
        <v>273400</v>
      </c>
      <c r="I24" s="49">
        <v>902697</v>
      </c>
      <c r="J24" s="49">
        <v>933900</v>
      </c>
      <c r="K24" s="49">
        <v>490796</v>
      </c>
      <c r="L24" s="49">
        <v>457244</v>
      </c>
      <c r="M24" s="49">
        <v>0</v>
      </c>
      <c r="N24" s="49">
        <v>0</v>
      </c>
      <c r="O24" s="49">
        <v>0</v>
      </c>
    </row>
    <row r="25" spans="1:15" ht="25.5">
      <c r="A25" s="48" t="s">
        <v>64</v>
      </c>
      <c r="B25" s="49">
        <v>1436202</v>
      </c>
      <c r="C25" s="49">
        <v>392749</v>
      </c>
      <c r="D25" s="49">
        <v>118056</v>
      </c>
      <c r="E25" s="49">
        <v>0</v>
      </c>
      <c r="F25" s="49">
        <v>0</v>
      </c>
      <c r="G25" s="49">
        <v>0</v>
      </c>
      <c r="H25" s="49">
        <v>73818</v>
      </c>
      <c r="I25" s="49">
        <v>235575</v>
      </c>
      <c r="J25" s="49">
        <v>270988</v>
      </c>
      <c r="K25" s="49">
        <v>164421</v>
      </c>
      <c r="L25" s="49">
        <v>180595</v>
      </c>
      <c r="M25" s="49">
        <v>0</v>
      </c>
      <c r="N25" s="49">
        <v>0</v>
      </c>
      <c r="O25" s="49">
        <v>0</v>
      </c>
    </row>
    <row r="26" spans="1:15">
      <c r="A26" s="48" t="s">
        <v>65</v>
      </c>
      <c r="B26" s="49">
        <v>1000</v>
      </c>
      <c r="C26" s="49">
        <v>1000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</row>
    <row r="27" spans="1:15">
      <c r="A27" s="48" t="s">
        <v>66</v>
      </c>
      <c r="B27" s="49">
        <v>87144</v>
      </c>
      <c r="C27" s="49">
        <v>87144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</row>
    <row r="28" spans="1:15" ht="25.5">
      <c r="A28" s="48" t="s">
        <v>67</v>
      </c>
      <c r="B28" s="49">
        <v>1524346</v>
      </c>
      <c r="C28" s="49">
        <v>480893</v>
      </c>
      <c r="D28" s="49">
        <v>118056</v>
      </c>
      <c r="E28" s="49">
        <v>0</v>
      </c>
      <c r="F28" s="49">
        <v>0</v>
      </c>
      <c r="G28" s="49">
        <v>0</v>
      </c>
      <c r="H28" s="49">
        <v>73818</v>
      </c>
      <c r="I28" s="49">
        <v>235575</v>
      </c>
      <c r="J28" s="49">
        <v>270988</v>
      </c>
      <c r="K28" s="49">
        <v>164421</v>
      </c>
      <c r="L28" s="49">
        <v>180595</v>
      </c>
      <c r="M28" s="49">
        <v>0</v>
      </c>
      <c r="N28" s="49">
        <v>0</v>
      </c>
      <c r="O28" s="49">
        <v>0</v>
      </c>
    </row>
    <row r="29" spans="1:15" ht="25.5">
      <c r="A29" s="50" t="s">
        <v>68</v>
      </c>
      <c r="B29" s="51">
        <v>7594910</v>
      </c>
      <c r="C29" s="51">
        <v>2289148</v>
      </c>
      <c r="D29" s="51">
        <v>555289</v>
      </c>
      <c r="E29" s="51">
        <v>0</v>
      </c>
      <c r="F29" s="51">
        <v>0</v>
      </c>
      <c r="G29" s="51">
        <v>268</v>
      </c>
      <c r="H29" s="51">
        <v>347218</v>
      </c>
      <c r="I29" s="51">
        <v>1138272</v>
      </c>
      <c r="J29" s="51">
        <v>1274648</v>
      </c>
      <c r="K29" s="51">
        <v>773763</v>
      </c>
      <c r="L29" s="51">
        <v>1216304</v>
      </c>
      <c r="M29" s="51">
        <v>0</v>
      </c>
      <c r="N29" s="51">
        <v>0</v>
      </c>
      <c r="O29" s="51">
        <v>0</v>
      </c>
    </row>
    <row r="30" spans="1:15" ht="25.5">
      <c r="A30" s="48" t="s">
        <v>69</v>
      </c>
      <c r="B30" s="49">
        <v>50000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50000</v>
      </c>
      <c r="N30" s="49">
        <v>0</v>
      </c>
      <c r="O30" s="49">
        <v>0</v>
      </c>
    </row>
    <row r="31" spans="1:15" ht="25.5">
      <c r="A31" s="48" t="s">
        <v>70</v>
      </c>
      <c r="B31" s="49">
        <v>50000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50000</v>
      </c>
      <c r="N31" s="49">
        <v>0</v>
      </c>
      <c r="O31" s="49">
        <v>0</v>
      </c>
    </row>
    <row r="32" spans="1:15" ht="25.5">
      <c r="A32" s="48" t="s">
        <v>71</v>
      </c>
      <c r="B32" s="49">
        <v>125500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125500</v>
      </c>
      <c r="O32" s="49">
        <v>0</v>
      </c>
    </row>
    <row r="33" spans="1:15" ht="25.5">
      <c r="A33" s="48" t="s">
        <v>72</v>
      </c>
      <c r="B33" s="49">
        <v>125500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125500</v>
      </c>
      <c r="O33" s="49">
        <v>0</v>
      </c>
    </row>
    <row r="34" spans="1:15" ht="25.5">
      <c r="A34" s="50" t="s">
        <v>73</v>
      </c>
      <c r="B34" s="51">
        <v>175500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50000</v>
      </c>
      <c r="N34" s="51">
        <v>125500</v>
      </c>
      <c r="O34" s="51">
        <v>0</v>
      </c>
    </row>
    <row r="35" spans="1:15" ht="38.25">
      <c r="A35" s="48" t="s">
        <v>74</v>
      </c>
      <c r="B35" s="49">
        <v>1393952</v>
      </c>
      <c r="C35" s="49">
        <v>0</v>
      </c>
      <c r="D35" s="49">
        <v>0</v>
      </c>
      <c r="E35" s="49">
        <v>0</v>
      </c>
      <c r="F35" s="49">
        <v>1393952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</row>
    <row r="36" spans="1:15" ht="25.5">
      <c r="A36" s="48" t="s">
        <v>75</v>
      </c>
      <c r="B36" s="49">
        <v>1096402</v>
      </c>
      <c r="C36" s="49">
        <v>0</v>
      </c>
      <c r="D36" s="49">
        <v>0</v>
      </c>
      <c r="E36" s="49">
        <v>0</v>
      </c>
      <c r="F36" s="49">
        <v>1096402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</row>
    <row r="37" spans="1:15" ht="25.5">
      <c r="A37" s="48" t="s">
        <v>76</v>
      </c>
      <c r="B37" s="49">
        <v>297550</v>
      </c>
      <c r="C37" s="49">
        <v>0</v>
      </c>
      <c r="D37" s="49">
        <v>0</v>
      </c>
      <c r="E37" s="49">
        <v>0</v>
      </c>
      <c r="F37" s="49">
        <v>297550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</row>
    <row r="38" spans="1:15" ht="38.25">
      <c r="A38" s="48" t="s">
        <v>77</v>
      </c>
      <c r="B38" s="49">
        <v>50000</v>
      </c>
      <c r="C38" s="49">
        <v>50000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</row>
    <row r="39" spans="1:15">
      <c r="A39" s="48" t="s">
        <v>78</v>
      </c>
      <c r="B39" s="49">
        <v>50000</v>
      </c>
      <c r="C39" s="49">
        <v>50000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</row>
    <row r="40" spans="1:15" ht="38.25">
      <c r="A40" s="50" t="s">
        <v>80</v>
      </c>
      <c r="B40" s="51">
        <v>1443952</v>
      </c>
      <c r="C40" s="51">
        <v>50000</v>
      </c>
      <c r="D40" s="51">
        <v>0</v>
      </c>
      <c r="E40" s="51">
        <v>0</v>
      </c>
      <c r="F40" s="51">
        <v>1393952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</row>
    <row r="41" spans="1:15" ht="25.5">
      <c r="A41" s="48" t="s">
        <v>83</v>
      </c>
      <c r="B41" s="49">
        <v>52470</v>
      </c>
      <c r="C41" s="49">
        <v>9920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42550</v>
      </c>
      <c r="M41" s="49">
        <v>0</v>
      </c>
      <c r="N41" s="49">
        <v>0</v>
      </c>
      <c r="O41" s="49">
        <v>0</v>
      </c>
    </row>
    <row r="42" spans="1:15" ht="25.5">
      <c r="A42" s="48" t="s">
        <v>84</v>
      </c>
      <c r="B42" s="49">
        <v>14167</v>
      </c>
      <c r="C42" s="49">
        <v>2678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11489</v>
      </c>
      <c r="M42" s="49">
        <v>0</v>
      </c>
      <c r="N42" s="49">
        <v>0</v>
      </c>
      <c r="O42" s="49">
        <v>0</v>
      </c>
    </row>
    <row r="43" spans="1:15" ht="25.5">
      <c r="A43" s="50" t="s">
        <v>85</v>
      </c>
      <c r="B43" s="51">
        <v>66637</v>
      </c>
      <c r="C43" s="51">
        <v>12598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54039</v>
      </c>
      <c r="M43" s="51">
        <v>0</v>
      </c>
      <c r="N43" s="51">
        <v>0</v>
      </c>
      <c r="O43" s="51">
        <v>0</v>
      </c>
    </row>
    <row r="44" spans="1:15">
      <c r="A44" s="48" t="s">
        <v>86</v>
      </c>
      <c r="B44" s="49">
        <v>2446355</v>
      </c>
      <c r="C44" s="49">
        <v>2446355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</row>
    <row r="45" spans="1:15">
      <c r="A45" s="50" t="s">
        <v>88</v>
      </c>
      <c r="B45" s="51">
        <v>2446355</v>
      </c>
      <c r="C45" s="51">
        <v>2446355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</row>
    <row r="46" spans="1:15" ht="38.25">
      <c r="A46" s="50" t="s">
        <v>89</v>
      </c>
      <c r="B46" s="51">
        <v>15919886</v>
      </c>
      <c r="C46" s="51">
        <v>7670964</v>
      </c>
      <c r="D46" s="51">
        <v>555289</v>
      </c>
      <c r="E46" s="51">
        <v>0</v>
      </c>
      <c r="F46" s="51">
        <v>1393952</v>
      </c>
      <c r="G46" s="51">
        <v>903998</v>
      </c>
      <c r="H46" s="51">
        <v>347218</v>
      </c>
      <c r="I46" s="51">
        <v>1138272</v>
      </c>
      <c r="J46" s="51">
        <v>1274648</v>
      </c>
      <c r="K46" s="51">
        <v>1189702</v>
      </c>
      <c r="L46" s="51">
        <v>1270343</v>
      </c>
      <c r="M46" s="51">
        <v>50000</v>
      </c>
      <c r="N46" s="51">
        <v>125500</v>
      </c>
      <c r="O46" s="51">
        <v>0</v>
      </c>
    </row>
    <row r="47" spans="1:15" ht="38.25">
      <c r="A47" s="48" t="s">
        <v>135</v>
      </c>
      <c r="B47" s="49">
        <v>1000000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1000000</v>
      </c>
    </row>
    <row r="48" spans="1:15" ht="38.25">
      <c r="A48" s="48" t="s">
        <v>136</v>
      </c>
      <c r="B48" s="49">
        <v>1000000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1000000</v>
      </c>
    </row>
    <row r="49" spans="1:15" ht="25.5">
      <c r="A49" s="48" t="s">
        <v>118</v>
      </c>
      <c r="B49" s="49">
        <v>393693</v>
      </c>
      <c r="C49" s="49">
        <v>0</v>
      </c>
      <c r="D49" s="49">
        <v>0</v>
      </c>
      <c r="E49" s="49">
        <v>393693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</row>
    <row r="50" spans="1:15" ht="25.5">
      <c r="A50" s="48" t="s">
        <v>137</v>
      </c>
      <c r="B50" s="49">
        <v>1393693</v>
      </c>
      <c r="C50" s="49">
        <v>0</v>
      </c>
      <c r="D50" s="49">
        <v>0</v>
      </c>
      <c r="E50" s="49">
        <v>393693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1000000</v>
      </c>
    </row>
    <row r="51" spans="1:15" ht="25.5">
      <c r="A51" s="50" t="s">
        <v>138</v>
      </c>
      <c r="B51" s="51">
        <v>1393693</v>
      </c>
      <c r="C51" s="51">
        <v>0</v>
      </c>
      <c r="D51" s="51">
        <v>0</v>
      </c>
      <c r="E51" s="51">
        <v>393693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1000000</v>
      </c>
    </row>
    <row r="52" spans="1:15">
      <c r="A52" s="50" t="s">
        <v>139</v>
      </c>
      <c r="B52" s="51">
        <v>17313579</v>
      </c>
      <c r="C52" s="51">
        <v>7670964</v>
      </c>
      <c r="D52" s="51">
        <v>555289</v>
      </c>
      <c r="E52" s="51">
        <v>393693</v>
      </c>
      <c r="F52" s="51">
        <v>1393952</v>
      </c>
      <c r="G52" s="51">
        <v>903998</v>
      </c>
      <c r="H52" s="51">
        <v>347218</v>
      </c>
      <c r="I52" s="51">
        <v>1138272</v>
      </c>
      <c r="J52" s="51">
        <v>1274648</v>
      </c>
      <c r="K52" s="51">
        <v>1189702</v>
      </c>
      <c r="L52" s="51">
        <v>1270343</v>
      </c>
      <c r="M52" s="51">
        <v>50000</v>
      </c>
      <c r="N52" s="51">
        <v>125500</v>
      </c>
      <c r="O52" s="51">
        <v>1000000</v>
      </c>
    </row>
    <row r="53" spans="1:15">
      <c r="A53" s="48" t="s">
        <v>140</v>
      </c>
      <c r="B53" s="49">
        <v>4</v>
      </c>
      <c r="C53" s="49">
        <v>2</v>
      </c>
      <c r="D53" s="49">
        <v>0</v>
      </c>
      <c r="E53" s="49">
        <v>0</v>
      </c>
      <c r="F53" s="49">
        <v>0</v>
      </c>
      <c r="G53" s="49">
        <v>1</v>
      </c>
      <c r="H53" s="49">
        <v>0</v>
      </c>
      <c r="I53" s="49">
        <v>0</v>
      </c>
      <c r="J53" s="49">
        <v>0</v>
      </c>
      <c r="K53" s="49">
        <v>1</v>
      </c>
      <c r="L53" s="49">
        <v>0</v>
      </c>
      <c r="M53" s="49">
        <v>0</v>
      </c>
      <c r="N53" s="49">
        <v>0</v>
      </c>
      <c r="O53" s="49">
        <v>0</v>
      </c>
    </row>
  </sheetData>
  <mergeCells count="2">
    <mergeCell ref="A2:O2"/>
    <mergeCell ref="A1:O1"/>
  </mergeCells>
  <pageMargins left="0.70866141732283472" right="0.70866141732283472" top="0.74803149606299213" bottom="0.74803149606299213" header="0.31496062992125984" footer="0.31496062992125984"/>
  <pageSetup paperSize="8" fitToWidth="2" fitToHeight="3" orientation="landscape" r:id="rId1"/>
  <headerFooter alignWithMargins="0">
    <oddHeader>&amp;RÉrték típus: Forint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35"/>
  <sheetViews>
    <sheetView view="pageLayout" workbookViewId="0">
      <selection sqref="A1:H34"/>
    </sheetView>
  </sheetViews>
  <sheetFormatPr defaultRowHeight="12.75"/>
  <cols>
    <col min="1" max="1" width="41" customWidth="1"/>
    <col min="2" max="8" width="11.7109375" customWidth="1"/>
  </cols>
  <sheetData>
    <row r="1" spans="1:8" ht="14.25" customHeight="1">
      <c r="A1" s="119" t="s">
        <v>248</v>
      </c>
      <c r="B1" s="119"/>
      <c r="C1" s="119"/>
      <c r="D1" s="119"/>
      <c r="E1" s="119"/>
      <c r="F1" s="119"/>
      <c r="G1" s="119"/>
      <c r="H1" s="119"/>
    </row>
    <row r="2" spans="1:8" ht="18" customHeight="1">
      <c r="A2" s="120" t="s">
        <v>249</v>
      </c>
      <c r="B2" s="120"/>
      <c r="C2" s="120"/>
      <c r="D2" s="120"/>
      <c r="E2" s="120"/>
      <c r="F2" s="120"/>
      <c r="G2" s="120"/>
      <c r="H2" s="120"/>
    </row>
    <row r="3" spans="1:8" ht="96">
      <c r="A3" s="52" t="s">
        <v>39</v>
      </c>
      <c r="B3" s="52" t="s">
        <v>126</v>
      </c>
      <c r="C3" s="52" t="s">
        <v>247</v>
      </c>
      <c r="D3" s="52" t="s">
        <v>128</v>
      </c>
      <c r="E3" s="52" t="s">
        <v>129</v>
      </c>
      <c r="F3" s="52" t="s">
        <v>130</v>
      </c>
      <c r="G3" s="52" t="s">
        <v>133</v>
      </c>
      <c r="H3" s="52" t="s">
        <v>141</v>
      </c>
    </row>
    <row r="4" spans="1:8" ht="24">
      <c r="A4" s="54" t="s">
        <v>90</v>
      </c>
      <c r="B4" s="55">
        <v>8651323</v>
      </c>
      <c r="C4" s="55">
        <v>0</v>
      </c>
      <c r="D4" s="55">
        <v>8651323</v>
      </c>
      <c r="E4" s="55">
        <v>0</v>
      </c>
      <c r="F4" s="55">
        <v>0</v>
      </c>
      <c r="G4" s="55">
        <v>0</v>
      </c>
      <c r="H4" s="55">
        <v>0</v>
      </c>
    </row>
    <row r="5" spans="1:8" ht="36">
      <c r="A5" s="54" t="s">
        <v>91</v>
      </c>
      <c r="B5" s="55">
        <v>991000</v>
      </c>
      <c r="C5" s="55">
        <v>0</v>
      </c>
      <c r="D5" s="55">
        <v>991000</v>
      </c>
      <c r="E5" s="55">
        <v>0</v>
      </c>
      <c r="F5" s="55">
        <v>0</v>
      </c>
      <c r="G5" s="55">
        <v>0</v>
      </c>
      <c r="H5" s="55">
        <v>0</v>
      </c>
    </row>
    <row r="6" spans="1:8" ht="24">
      <c r="A6" s="54" t="s">
        <v>92</v>
      </c>
      <c r="B6" s="55">
        <v>1200000</v>
      </c>
      <c r="C6" s="55">
        <v>0</v>
      </c>
      <c r="D6" s="55">
        <v>1200000</v>
      </c>
      <c r="E6" s="55">
        <v>0</v>
      </c>
      <c r="F6" s="55">
        <v>0</v>
      </c>
      <c r="G6" s="55">
        <v>0</v>
      </c>
      <c r="H6" s="55">
        <v>0</v>
      </c>
    </row>
    <row r="7" spans="1:8" ht="24">
      <c r="A7" s="54" t="s">
        <v>93</v>
      </c>
      <c r="B7" s="55">
        <v>882500</v>
      </c>
      <c r="C7" s="55">
        <v>0</v>
      </c>
      <c r="D7" s="55">
        <v>882500</v>
      </c>
      <c r="E7" s="55">
        <v>0</v>
      </c>
      <c r="F7" s="55">
        <v>0</v>
      </c>
      <c r="G7" s="55">
        <v>0</v>
      </c>
      <c r="H7" s="55">
        <v>0</v>
      </c>
    </row>
    <row r="8" spans="1:8" ht="24">
      <c r="A8" s="54" t="s">
        <v>94</v>
      </c>
      <c r="B8" s="55">
        <v>11724823</v>
      </c>
      <c r="C8" s="55">
        <v>0</v>
      </c>
      <c r="D8" s="55">
        <v>11724823</v>
      </c>
      <c r="E8" s="55">
        <v>0</v>
      </c>
      <c r="F8" s="55">
        <v>0</v>
      </c>
      <c r="G8" s="55">
        <v>0</v>
      </c>
      <c r="H8" s="55">
        <v>0</v>
      </c>
    </row>
    <row r="9" spans="1:8" ht="24">
      <c r="A9" s="54" t="s">
        <v>95</v>
      </c>
      <c r="B9" s="55">
        <v>1092428</v>
      </c>
      <c r="C9" s="55">
        <v>0</v>
      </c>
      <c r="D9" s="55">
        <v>0</v>
      </c>
      <c r="E9" s="55">
        <v>292679</v>
      </c>
      <c r="F9" s="55">
        <v>799749</v>
      </c>
      <c r="G9" s="55">
        <v>0</v>
      </c>
      <c r="H9" s="55">
        <v>0</v>
      </c>
    </row>
    <row r="10" spans="1:8">
      <c r="A10" s="54" t="s">
        <v>96</v>
      </c>
      <c r="B10" s="55">
        <v>799749</v>
      </c>
      <c r="C10" s="55">
        <v>0</v>
      </c>
      <c r="D10" s="55">
        <v>0</v>
      </c>
      <c r="E10" s="55">
        <v>0</v>
      </c>
      <c r="F10" s="55">
        <v>799749</v>
      </c>
      <c r="G10" s="55">
        <v>0</v>
      </c>
      <c r="H10" s="55">
        <v>0</v>
      </c>
    </row>
    <row r="11" spans="1:8" ht="24">
      <c r="A11" s="54" t="s">
        <v>97</v>
      </c>
      <c r="B11" s="55">
        <v>258697</v>
      </c>
      <c r="C11" s="55">
        <v>0</v>
      </c>
      <c r="D11" s="55">
        <v>0</v>
      </c>
      <c r="E11" s="55">
        <v>258697</v>
      </c>
      <c r="F11" s="55">
        <v>0</v>
      </c>
      <c r="G11" s="55">
        <v>0</v>
      </c>
      <c r="H11" s="55">
        <v>0</v>
      </c>
    </row>
    <row r="12" spans="1:8">
      <c r="A12" s="54" t="s">
        <v>98</v>
      </c>
      <c r="B12" s="55">
        <v>33982</v>
      </c>
      <c r="C12" s="55">
        <v>0</v>
      </c>
      <c r="D12" s="55">
        <v>0</v>
      </c>
      <c r="E12" s="55">
        <v>33982</v>
      </c>
      <c r="F12" s="55">
        <v>0</v>
      </c>
      <c r="G12" s="55">
        <v>0</v>
      </c>
      <c r="H12" s="55">
        <v>0</v>
      </c>
    </row>
    <row r="13" spans="1:8" ht="24">
      <c r="A13" s="56" t="s">
        <v>99</v>
      </c>
      <c r="B13" s="57">
        <v>12817251</v>
      </c>
      <c r="C13" s="57">
        <v>0</v>
      </c>
      <c r="D13" s="57">
        <v>11724823</v>
      </c>
      <c r="E13" s="57">
        <v>292679</v>
      </c>
      <c r="F13" s="57">
        <v>799749</v>
      </c>
      <c r="G13" s="57">
        <v>0</v>
      </c>
      <c r="H13" s="57">
        <v>0</v>
      </c>
    </row>
    <row r="14" spans="1:8">
      <c r="A14" s="54" t="s">
        <v>100</v>
      </c>
      <c r="B14" s="55">
        <v>848021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  <c r="H14" s="55">
        <v>848021</v>
      </c>
    </row>
    <row r="15" spans="1:8">
      <c r="A15" s="54" t="s">
        <v>101</v>
      </c>
      <c r="B15" s="55">
        <v>848021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5">
        <v>848021</v>
      </c>
    </row>
    <row r="16" spans="1:8" ht="24">
      <c r="A16" s="54" t="s">
        <v>102</v>
      </c>
      <c r="B16" s="55">
        <v>2067056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  <c r="H16" s="55">
        <v>2067056</v>
      </c>
    </row>
    <row r="17" spans="1:8" ht="36">
      <c r="A17" s="54" t="s">
        <v>103</v>
      </c>
      <c r="B17" s="55">
        <v>2067056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  <c r="H17" s="55">
        <v>2067056</v>
      </c>
    </row>
    <row r="18" spans="1:8">
      <c r="A18" s="54" t="s">
        <v>104</v>
      </c>
      <c r="B18" s="55">
        <v>424006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  <c r="H18" s="55">
        <v>424006</v>
      </c>
    </row>
    <row r="19" spans="1:8" ht="24">
      <c r="A19" s="54" t="s">
        <v>105</v>
      </c>
      <c r="B19" s="55">
        <v>424006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  <c r="H19" s="55">
        <v>424006</v>
      </c>
    </row>
    <row r="20" spans="1:8" ht="24">
      <c r="A20" s="54" t="s">
        <v>106</v>
      </c>
      <c r="B20" s="55">
        <v>2491062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55">
        <v>2491062</v>
      </c>
    </row>
    <row r="21" spans="1:8" ht="24">
      <c r="A21" s="56" t="s">
        <v>108</v>
      </c>
      <c r="B21" s="57">
        <v>3339083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  <c r="H21" s="57">
        <v>3339083</v>
      </c>
    </row>
    <row r="22" spans="1:8">
      <c r="A22" s="54" t="s">
        <v>109</v>
      </c>
      <c r="B22" s="55">
        <v>134420</v>
      </c>
      <c r="C22" s="55">
        <v>0</v>
      </c>
      <c r="D22" s="55">
        <v>0</v>
      </c>
      <c r="E22" s="55">
        <v>0</v>
      </c>
      <c r="F22" s="55">
        <v>0</v>
      </c>
      <c r="G22" s="55">
        <v>134420</v>
      </c>
      <c r="H22" s="55">
        <v>0</v>
      </c>
    </row>
    <row r="23" spans="1:8">
      <c r="A23" s="54" t="s">
        <v>110</v>
      </c>
      <c r="B23" s="55">
        <v>36293</v>
      </c>
      <c r="C23" s="55">
        <v>0</v>
      </c>
      <c r="D23" s="55">
        <v>0</v>
      </c>
      <c r="E23" s="55">
        <v>0</v>
      </c>
      <c r="F23" s="55">
        <v>0</v>
      </c>
      <c r="G23" s="55">
        <v>36293</v>
      </c>
      <c r="H23" s="55">
        <v>0</v>
      </c>
    </row>
    <row r="24" spans="1:8" ht="24">
      <c r="A24" s="54" t="s">
        <v>111</v>
      </c>
      <c r="B24" s="55">
        <v>541</v>
      </c>
      <c r="C24" s="55">
        <v>541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</row>
    <row r="25" spans="1:8" ht="24">
      <c r="A25" s="54" t="s">
        <v>112</v>
      </c>
      <c r="B25" s="55">
        <v>541</v>
      </c>
      <c r="C25" s="55">
        <v>541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</row>
    <row r="26" spans="1:8">
      <c r="A26" s="54" t="s">
        <v>113</v>
      </c>
      <c r="B26" s="55">
        <v>9925</v>
      </c>
      <c r="C26" s="55">
        <v>5420</v>
      </c>
      <c r="D26" s="55">
        <v>0</v>
      </c>
      <c r="E26" s="55">
        <v>0</v>
      </c>
      <c r="F26" s="55">
        <v>0</v>
      </c>
      <c r="G26" s="55">
        <v>4505</v>
      </c>
      <c r="H26" s="55">
        <v>0</v>
      </c>
    </row>
    <row r="27" spans="1:8" ht="36">
      <c r="A27" s="56" t="s">
        <v>114</v>
      </c>
      <c r="B27" s="57">
        <v>181179</v>
      </c>
      <c r="C27" s="57">
        <v>5961</v>
      </c>
      <c r="D27" s="57">
        <v>0</v>
      </c>
      <c r="E27" s="57">
        <v>0</v>
      </c>
      <c r="F27" s="57">
        <v>0</v>
      </c>
      <c r="G27" s="57">
        <v>175218</v>
      </c>
      <c r="H27" s="57">
        <v>0</v>
      </c>
    </row>
    <row r="28" spans="1:8" ht="24">
      <c r="A28" s="56" t="s">
        <v>115</v>
      </c>
      <c r="B28" s="57">
        <v>16337513</v>
      </c>
      <c r="C28" s="57">
        <v>5961</v>
      </c>
      <c r="D28" s="57">
        <v>11724823</v>
      </c>
      <c r="E28" s="57">
        <v>292679</v>
      </c>
      <c r="F28" s="57">
        <v>799749</v>
      </c>
      <c r="G28" s="57">
        <v>175218</v>
      </c>
      <c r="H28" s="57">
        <v>3339083</v>
      </c>
    </row>
    <row r="29" spans="1:8" ht="24">
      <c r="A29" s="54" t="s">
        <v>121</v>
      </c>
      <c r="B29" s="55">
        <v>18552745</v>
      </c>
      <c r="C29" s="55">
        <v>0</v>
      </c>
      <c r="D29" s="55">
        <v>0</v>
      </c>
      <c r="E29" s="55">
        <v>18552745</v>
      </c>
      <c r="F29" s="55">
        <v>0</v>
      </c>
      <c r="G29" s="55">
        <v>0</v>
      </c>
      <c r="H29" s="55">
        <v>0</v>
      </c>
    </row>
    <row r="30" spans="1:8">
      <c r="A30" s="54" t="s">
        <v>142</v>
      </c>
      <c r="B30" s="55">
        <v>18552745</v>
      </c>
      <c r="C30" s="55">
        <v>0</v>
      </c>
      <c r="D30" s="55">
        <v>0</v>
      </c>
      <c r="E30" s="55">
        <v>18552745</v>
      </c>
      <c r="F30" s="55">
        <v>0</v>
      </c>
      <c r="G30" s="55">
        <v>0</v>
      </c>
      <c r="H30" s="55">
        <v>0</v>
      </c>
    </row>
    <row r="31" spans="1:8">
      <c r="A31" s="54" t="s">
        <v>123</v>
      </c>
      <c r="B31" s="55">
        <v>450912</v>
      </c>
      <c r="C31" s="55">
        <v>0</v>
      </c>
      <c r="D31" s="55">
        <v>450912</v>
      </c>
      <c r="E31" s="55">
        <v>0</v>
      </c>
      <c r="F31" s="55">
        <v>0</v>
      </c>
      <c r="G31" s="55">
        <v>0</v>
      </c>
      <c r="H31" s="55">
        <v>0</v>
      </c>
    </row>
    <row r="32" spans="1:8" ht="24">
      <c r="A32" s="54" t="s">
        <v>143</v>
      </c>
      <c r="B32" s="55">
        <v>19003657</v>
      </c>
      <c r="C32" s="55">
        <v>0</v>
      </c>
      <c r="D32" s="55">
        <v>450912</v>
      </c>
      <c r="E32" s="55">
        <v>18552745</v>
      </c>
      <c r="F32" s="55">
        <v>0</v>
      </c>
      <c r="G32" s="55">
        <v>0</v>
      </c>
      <c r="H32" s="55">
        <v>0</v>
      </c>
    </row>
    <row r="33" spans="1:8" ht="24">
      <c r="A33" s="56" t="s">
        <v>144</v>
      </c>
      <c r="B33" s="57">
        <v>19003657</v>
      </c>
      <c r="C33" s="57">
        <v>0</v>
      </c>
      <c r="D33" s="57">
        <v>450912</v>
      </c>
      <c r="E33" s="57">
        <v>18552745</v>
      </c>
      <c r="F33" s="57">
        <v>0</v>
      </c>
      <c r="G33" s="57">
        <v>0</v>
      </c>
      <c r="H33" s="57">
        <v>0</v>
      </c>
    </row>
    <row r="34" spans="1:8">
      <c r="A34" s="56" t="s">
        <v>145</v>
      </c>
      <c r="B34" s="57">
        <v>35341170</v>
      </c>
      <c r="C34" s="57">
        <v>5961</v>
      </c>
      <c r="D34" s="57">
        <v>12175735</v>
      </c>
      <c r="E34" s="57">
        <v>18845424</v>
      </c>
      <c r="F34" s="57">
        <v>799749</v>
      </c>
      <c r="G34" s="57">
        <v>175218</v>
      </c>
      <c r="H34" s="57">
        <v>3339083</v>
      </c>
    </row>
    <row r="35" spans="1:8">
      <c r="A35" s="53"/>
      <c r="B35" s="53"/>
      <c r="C35" s="53"/>
      <c r="D35" s="53"/>
      <c r="E35" s="53"/>
      <c r="F35" s="53"/>
      <c r="G35" s="53"/>
      <c r="H35" s="53"/>
    </row>
  </sheetData>
  <mergeCells count="2">
    <mergeCell ref="A2:H2"/>
    <mergeCell ref="A1:H1"/>
  </mergeCells>
  <pageMargins left="0.75" right="0.75" top="1" bottom="1" header="0.5" footer="0.5"/>
  <pageSetup paperSize="9" orientation="landscape" r:id="rId1"/>
  <headerFooter alignWithMargins="0">
    <oddHeader>&amp;RÉrték típus: Forint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B12"/>
  <sheetViews>
    <sheetView view="pageLayout" workbookViewId="0">
      <selection sqref="A1:B1"/>
    </sheetView>
  </sheetViews>
  <sheetFormatPr defaultRowHeight="12.75"/>
  <cols>
    <col min="1" max="1" width="52.28515625" customWidth="1"/>
    <col min="2" max="2" width="32.85546875" customWidth="1"/>
  </cols>
  <sheetData>
    <row r="1" spans="1:2" ht="17.25" customHeight="1">
      <c r="A1" s="119" t="s">
        <v>251</v>
      </c>
      <c r="B1" s="119"/>
    </row>
    <row r="2" spans="1:2" ht="21" customHeight="1">
      <c r="A2" s="120" t="s">
        <v>250</v>
      </c>
      <c r="B2" s="120"/>
    </row>
    <row r="3" spans="1:2" ht="15">
      <c r="A3" s="58" t="s">
        <v>39</v>
      </c>
      <c r="B3" s="58" t="s">
        <v>146</v>
      </c>
    </row>
    <row r="4" spans="1:2">
      <c r="A4" s="48" t="s">
        <v>147</v>
      </c>
      <c r="B4" s="49">
        <v>16337513</v>
      </c>
    </row>
    <row r="5" spans="1:2">
      <c r="A5" s="48" t="s">
        <v>148</v>
      </c>
      <c r="B5" s="49">
        <v>15919886</v>
      </c>
    </row>
    <row r="6" spans="1:2" ht="25.5">
      <c r="A6" s="50" t="s">
        <v>149</v>
      </c>
      <c r="B6" s="51">
        <v>417627</v>
      </c>
    </row>
    <row r="7" spans="1:2">
      <c r="A7" s="48" t="s">
        <v>150</v>
      </c>
      <c r="B7" s="49">
        <v>19003657</v>
      </c>
    </row>
    <row r="8" spans="1:2">
      <c r="A8" s="48" t="s">
        <v>151</v>
      </c>
      <c r="B8" s="49">
        <v>1393693</v>
      </c>
    </row>
    <row r="9" spans="1:2" ht="25.5">
      <c r="A9" s="50" t="s">
        <v>152</v>
      </c>
      <c r="B9" s="51">
        <v>17609964</v>
      </c>
    </row>
    <row r="10" spans="1:2">
      <c r="A10" s="50" t="s">
        <v>153</v>
      </c>
      <c r="B10" s="51">
        <v>18027591</v>
      </c>
    </row>
    <row r="11" spans="1:2">
      <c r="A11" s="50" t="s">
        <v>154</v>
      </c>
      <c r="B11" s="51">
        <v>18027591</v>
      </c>
    </row>
    <row r="12" spans="1:2">
      <c r="A12" s="50" t="s">
        <v>155</v>
      </c>
      <c r="B12" s="51">
        <v>18027591</v>
      </c>
    </row>
  </sheetData>
  <mergeCells count="2">
    <mergeCell ref="A2:B2"/>
    <mergeCell ref="A1:B1"/>
  </mergeCells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D51"/>
  <sheetViews>
    <sheetView view="pageLayout" topLeftCell="A4" workbookViewId="0">
      <selection activeCell="F28" sqref="F28"/>
    </sheetView>
  </sheetViews>
  <sheetFormatPr defaultRowHeight="12.75"/>
  <cols>
    <col min="1" max="1" width="41" customWidth="1"/>
    <col min="2" max="4" width="14.7109375" customWidth="1"/>
  </cols>
  <sheetData>
    <row r="1" spans="1:4" ht="16.5" customHeight="1">
      <c r="A1" s="119" t="s">
        <v>253</v>
      </c>
      <c r="B1" s="119"/>
      <c r="C1" s="119"/>
      <c r="D1" s="119"/>
    </row>
    <row r="2" spans="1:4" ht="20.25" customHeight="1">
      <c r="A2" s="120" t="s">
        <v>252</v>
      </c>
      <c r="B2" s="120"/>
      <c r="C2" s="120"/>
      <c r="D2" s="120"/>
    </row>
    <row r="3" spans="1:4" ht="30">
      <c r="A3" s="47" t="s">
        <v>39</v>
      </c>
      <c r="B3" s="47" t="s">
        <v>156</v>
      </c>
      <c r="C3" s="47" t="s">
        <v>157</v>
      </c>
      <c r="D3" s="47" t="s">
        <v>158</v>
      </c>
    </row>
    <row r="4" spans="1:4" ht="25.5">
      <c r="A4" s="48" t="s">
        <v>159</v>
      </c>
      <c r="B4" s="49">
        <v>207879330</v>
      </c>
      <c r="C4" s="49">
        <v>0</v>
      </c>
      <c r="D4" s="49">
        <v>209756580</v>
      </c>
    </row>
    <row r="5" spans="1:4" ht="25.5">
      <c r="A5" s="48" t="s">
        <v>160</v>
      </c>
      <c r="B5" s="49">
        <v>249860</v>
      </c>
      <c r="C5" s="49">
        <v>0</v>
      </c>
      <c r="D5" s="49">
        <v>249860</v>
      </c>
    </row>
    <row r="6" spans="1:4">
      <c r="A6" s="48" t="s">
        <v>161</v>
      </c>
      <c r="B6" s="49">
        <v>3085254</v>
      </c>
      <c r="C6" s="49">
        <v>0</v>
      </c>
      <c r="D6" s="49">
        <v>298000</v>
      </c>
    </row>
    <row r="7" spans="1:4">
      <c r="A7" s="50" t="s">
        <v>162</v>
      </c>
      <c r="B7" s="51">
        <v>211214444</v>
      </c>
      <c r="C7" s="51">
        <v>0</v>
      </c>
      <c r="D7" s="51">
        <v>210304440</v>
      </c>
    </row>
    <row r="8" spans="1:4" ht="25.5">
      <c r="A8" s="48" t="s">
        <v>163</v>
      </c>
      <c r="B8" s="49">
        <v>170000</v>
      </c>
      <c r="C8" s="49">
        <v>0</v>
      </c>
      <c r="D8" s="49">
        <v>180000</v>
      </c>
    </row>
    <row r="9" spans="1:4">
      <c r="A9" s="48" t="s">
        <v>164</v>
      </c>
      <c r="B9" s="49">
        <v>170000</v>
      </c>
      <c r="C9" s="49">
        <v>0</v>
      </c>
      <c r="D9" s="49">
        <v>180000</v>
      </c>
    </row>
    <row r="10" spans="1:4" ht="25.5">
      <c r="A10" s="50" t="s">
        <v>165</v>
      </c>
      <c r="B10" s="51">
        <v>170000</v>
      </c>
      <c r="C10" s="51">
        <v>0</v>
      </c>
      <c r="D10" s="51">
        <v>180000</v>
      </c>
    </row>
    <row r="11" spans="1:4" ht="25.5">
      <c r="A11" s="48" t="s">
        <v>166</v>
      </c>
      <c r="B11" s="49">
        <v>22174519</v>
      </c>
      <c r="C11" s="49">
        <v>0</v>
      </c>
      <c r="D11" s="49">
        <v>20715855</v>
      </c>
    </row>
    <row r="12" spans="1:4">
      <c r="A12" s="48" t="s">
        <v>167</v>
      </c>
      <c r="B12" s="49">
        <v>22174519</v>
      </c>
      <c r="C12" s="49">
        <v>0</v>
      </c>
      <c r="D12" s="49">
        <v>20715855</v>
      </c>
    </row>
    <row r="13" spans="1:4" ht="25.5">
      <c r="A13" s="50" t="s">
        <v>168</v>
      </c>
      <c r="B13" s="51">
        <v>22174519</v>
      </c>
      <c r="C13" s="51">
        <v>0</v>
      </c>
      <c r="D13" s="51">
        <v>20715855</v>
      </c>
    </row>
    <row r="14" spans="1:4" ht="38.25">
      <c r="A14" s="50" t="s">
        <v>169</v>
      </c>
      <c r="B14" s="51">
        <v>233558963</v>
      </c>
      <c r="C14" s="51">
        <v>0</v>
      </c>
      <c r="D14" s="51">
        <v>231200295</v>
      </c>
    </row>
    <row r="15" spans="1:4">
      <c r="A15" s="48" t="s">
        <v>170</v>
      </c>
      <c r="B15" s="49">
        <v>25160</v>
      </c>
      <c r="C15" s="49">
        <v>0</v>
      </c>
      <c r="D15" s="49">
        <v>35720</v>
      </c>
    </row>
    <row r="16" spans="1:4" ht="25.5">
      <c r="A16" s="50" t="s">
        <v>171</v>
      </c>
      <c r="B16" s="51">
        <v>25160</v>
      </c>
      <c r="C16" s="51">
        <v>0</v>
      </c>
      <c r="D16" s="51">
        <v>35720</v>
      </c>
    </row>
    <row r="17" spans="1:4">
      <c r="A17" s="48" t="s">
        <v>172</v>
      </c>
      <c r="B17" s="49">
        <v>20019605</v>
      </c>
      <c r="C17" s="49">
        <v>0</v>
      </c>
      <c r="D17" s="49">
        <v>19786753</v>
      </c>
    </row>
    <row r="18" spans="1:4">
      <c r="A18" s="50" t="s">
        <v>173</v>
      </c>
      <c r="B18" s="51">
        <v>20019605</v>
      </c>
      <c r="C18" s="51">
        <v>0</v>
      </c>
      <c r="D18" s="51">
        <v>19786753</v>
      </c>
    </row>
    <row r="19" spans="1:4">
      <c r="A19" s="50" t="s">
        <v>174</v>
      </c>
      <c r="B19" s="51">
        <v>20044765</v>
      </c>
      <c r="C19" s="51">
        <v>0</v>
      </c>
      <c r="D19" s="51">
        <v>19822473</v>
      </c>
    </row>
    <row r="20" spans="1:4" ht="38.25">
      <c r="A20" s="48" t="s">
        <v>175</v>
      </c>
      <c r="B20" s="49">
        <v>232474</v>
      </c>
      <c r="C20" s="49">
        <v>0</v>
      </c>
      <c r="D20" s="49">
        <v>252918</v>
      </c>
    </row>
    <row r="21" spans="1:4" ht="25.5">
      <c r="A21" s="48" t="s">
        <v>176</v>
      </c>
      <c r="B21" s="49">
        <v>120732</v>
      </c>
      <c r="C21" s="49">
        <v>0</v>
      </c>
      <c r="D21" s="49">
        <v>140400</v>
      </c>
    </row>
    <row r="22" spans="1:4" ht="25.5">
      <c r="A22" s="48" t="s">
        <v>177</v>
      </c>
      <c r="B22" s="49">
        <v>102554</v>
      </c>
      <c r="C22" s="49">
        <v>0</v>
      </c>
      <c r="D22" s="49">
        <v>102292</v>
      </c>
    </row>
    <row r="23" spans="1:4" ht="25.5">
      <c r="A23" s="48" t="s">
        <v>178</v>
      </c>
      <c r="B23" s="49">
        <v>9188</v>
      </c>
      <c r="C23" s="49">
        <v>0</v>
      </c>
      <c r="D23" s="49">
        <v>10226</v>
      </c>
    </row>
    <row r="24" spans="1:4" ht="25.5">
      <c r="A24" s="50" t="s">
        <v>179</v>
      </c>
      <c r="B24" s="51">
        <v>232474</v>
      </c>
      <c r="C24" s="51">
        <v>0</v>
      </c>
      <c r="D24" s="51">
        <v>252918</v>
      </c>
    </row>
    <row r="25" spans="1:4">
      <c r="A25" s="48" t="s">
        <v>180</v>
      </c>
      <c r="B25" s="49">
        <v>10000</v>
      </c>
      <c r="C25" s="49">
        <v>0</v>
      </c>
      <c r="D25" s="49">
        <v>10000</v>
      </c>
    </row>
    <row r="26" spans="1:4" ht="25.5">
      <c r="A26" s="50" t="s">
        <v>181</v>
      </c>
      <c r="B26" s="51">
        <v>10000</v>
      </c>
      <c r="C26" s="51">
        <v>0</v>
      </c>
      <c r="D26" s="51">
        <v>10000</v>
      </c>
    </row>
    <row r="27" spans="1:4">
      <c r="A27" s="50" t="s">
        <v>182</v>
      </c>
      <c r="B27" s="51">
        <v>242474</v>
      </c>
      <c r="C27" s="51">
        <v>0</v>
      </c>
      <c r="D27" s="51">
        <v>262918</v>
      </c>
    </row>
    <row r="28" spans="1:4">
      <c r="A28" s="48" t="s">
        <v>183</v>
      </c>
      <c r="B28" s="49">
        <v>-49160</v>
      </c>
      <c r="C28" s="49">
        <v>0</v>
      </c>
      <c r="D28" s="49">
        <v>-84453</v>
      </c>
    </row>
    <row r="29" spans="1:4" ht="25.5">
      <c r="A29" s="50" t="s">
        <v>184</v>
      </c>
      <c r="B29" s="51">
        <v>-49160</v>
      </c>
      <c r="C29" s="51">
        <v>0</v>
      </c>
      <c r="D29" s="51">
        <v>-84453</v>
      </c>
    </row>
    <row r="30" spans="1:4" ht="25.5">
      <c r="A30" s="48" t="s">
        <v>185</v>
      </c>
      <c r="B30" s="49">
        <v>3668</v>
      </c>
      <c r="C30" s="49">
        <v>0</v>
      </c>
      <c r="D30" s="49">
        <v>101205</v>
      </c>
    </row>
    <row r="31" spans="1:4" ht="25.5">
      <c r="A31" s="50" t="s">
        <v>186</v>
      </c>
      <c r="B31" s="51">
        <v>3668</v>
      </c>
      <c r="C31" s="51">
        <v>0</v>
      </c>
      <c r="D31" s="51">
        <v>101205</v>
      </c>
    </row>
    <row r="32" spans="1:4" ht="25.5">
      <c r="A32" s="50" t="s">
        <v>187</v>
      </c>
      <c r="B32" s="51">
        <v>-45492</v>
      </c>
      <c r="C32" s="51">
        <v>0</v>
      </c>
      <c r="D32" s="51">
        <v>16752</v>
      </c>
    </row>
    <row r="33" spans="1:4">
      <c r="A33" s="50" t="s">
        <v>188</v>
      </c>
      <c r="B33" s="51">
        <v>253800710</v>
      </c>
      <c r="C33" s="51">
        <v>0</v>
      </c>
      <c r="D33" s="51">
        <v>251302438</v>
      </c>
    </row>
    <row r="34" spans="1:4">
      <c r="A34" s="48" t="s">
        <v>189</v>
      </c>
      <c r="B34" s="49">
        <v>258927986</v>
      </c>
      <c r="C34" s="49">
        <v>0</v>
      </c>
      <c r="D34" s="49">
        <v>258927986</v>
      </c>
    </row>
    <row r="35" spans="1:4">
      <c r="A35" s="48" t="s">
        <v>190</v>
      </c>
      <c r="B35" s="49">
        <v>16202440</v>
      </c>
      <c r="C35" s="49">
        <v>0</v>
      </c>
      <c r="D35" s="49">
        <v>16202440</v>
      </c>
    </row>
    <row r="36" spans="1:4" ht="25.5">
      <c r="A36" s="48" t="s">
        <v>191</v>
      </c>
      <c r="B36" s="49">
        <v>2188316</v>
      </c>
      <c r="C36" s="49">
        <v>0</v>
      </c>
      <c r="D36" s="49">
        <v>2188316</v>
      </c>
    </row>
    <row r="37" spans="1:4" ht="25.5">
      <c r="A37" s="50" t="s">
        <v>192</v>
      </c>
      <c r="B37" s="51">
        <v>2188316</v>
      </c>
      <c r="C37" s="51">
        <v>0</v>
      </c>
      <c r="D37" s="51">
        <v>2188316</v>
      </c>
    </row>
    <row r="38" spans="1:4">
      <c r="A38" s="48" t="s">
        <v>193</v>
      </c>
      <c r="B38" s="49">
        <v>-31802507</v>
      </c>
      <c r="C38" s="49">
        <v>0</v>
      </c>
      <c r="D38" s="49">
        <v>-26345039</v>
      </c>
    </row>
    <row r="39" spans="1:4">
      <c r="A39" s="48" t="s">
        <v>194</v>
      </c>
      <c r="B39" s="49">
        <v>4296249</v>
      </c>
      <c r="C39" s="49">
        <v>0</v>
      </c>
      <c r="D39" s="49">
        <v>-3353472</v>
      </c>
    </row>
    <row r="40" spans="1:4">
      <c r="A40" s="50" t="s">
        <v>195</v>
      </c>
      <c r="B40" s="51">
        <v>249812484</v>
      </c>
      <c r="C40" s="51">
        <v>0</v>
      </c>
      <c r="D40" s="51">
        <v>247620231</v>
      </c>
    </row>
    <row r="41" spans="1:4" ht="38.25">
      <c r="A41" s="48" t="s">
        <v>196</v>
      </c>
      <c r="B41" s="49">
        <v>3393693</v>
      </c>
      <c r="C41" s="49">
        <v>0</v>
      </c>
      <c r="D41" s="49">
        <v>2450912</v>
      </c>
    </row>
    <row r="42" spans="1:4" ht="51">
      <c r="A42" s="48" t="s">
        <v>197</v>
      </c>
      <c r="B42" s="49">
        <v>3000000</v>
      </c>
      <c r="C42" s="49">
        <v>0</v>
      </c>
      <c r="D42" s="49">
        <v>2000000</v>
      </c>
    </row>
    <row r="43" spans="1:4" ht="38.25">
      <c r="A43" s="48" t="s">
        <v>198</v>
      </c>
      <c r="B43" s="49">
        <v>393693</v>
      </c>
      <c r="C43" s="49">
        <v>0</v>
      </c>
      <c r="D43" s="49">
        <v>450912</v>
      </c>
    </row>
    <row r="44" spans="1:4" ht="25.5">
      <c r="A44" s="50" t="s">
        <v>199</v>
      </c>
      <c r="B44" s="51">
        <v>3393693</v>
      </c>
      <c r="C44" s="51">
        <v>0</v>
      </c>
      <c r="D44" s="51">
        <v>2450912</v>
      </c>
    </row>
    <row r="45" spans="1:4">
      <c r="A45" s="48" t="s">
        <v>200</v>
      </c>
      <c r="B45" s="49">
        <v>338997</v>
      </c>
      <c r="C45" s="49">
        <v>0</v>
      </c>
      <c r="D45" s="49">
        <v>734671</v>
      </c>
    </row>
    <row r="46" spans="1:4" ht="25.5">
      <c r="A46" s="48" t="s">
        <v>201</v>
      </c>
      <c r="B46" s="49">
        <v>30000</v>
      </c>
      <c r="C46" s="49">
        <v>0</v>
      </c>
      <c r="D46" s="49">
        <v>34725</v>
      </c>
    </row>
    <row r="47" spans="1:4" ht="25.5">
      <c r="A47" s="50" t="s">
        <v>202</v>
      </c>
      <c r="B47" s="51">
        <v>368997</v>
      </c>
      <c r="C47" s="51">
        <v>0</v>
      </c>
      <c r="D47" s="51">
        <v>769396</v>
      </c>
    </row>
    <row r="48" spans="1:4">
      <c r="A48" s="50" t="s">
        <v>203</v>
      </c>
      <c r="B48" s="51">
        <v>3762690</v>
      </c>
      <c r="C48" s="51">
        <v>0</v>
      </c>
      <c r="D48" s="51">
        <v>3220308</v>
      </c>
    </row>
    <row r="49" spans="1:4" ht="25.5">
      <c r="A49" s="48" t="s">
        <v>204</v>
      </c>
      <c r="B49" s="49">
        <v>225536</v>
      </c>
      <c r="C49" s="49">
        <v>0</v>
      </c>
      <c r="D49" s="49">
        <v>461899</v>
      </c>
    </row>
    <row r="50" spans="1:4" ht="25.5">
      <c r="A50" s="50" t="s">
        <v>205</v>
      </c>
      <c r="B50" s="51">
        <v>225536</v>
      </c>
      <c r="C50" s="51">
        <v>0</v>
      </c>
      <c r="D50" s="51">
        <v>461899</v>
      </c>
    </row>
    <row r="51" spans="1:4">
      <c r="A51" s="50" t="s">
        <v>206</v>
      </c>
      <c r="B51" s="51">
        <v>253800710</v>
      </c>
      <c r="C51" s="51">
        <v>0</v>
      </c>
      <c r="D51" s="51">
        <v>251302438</v>
      </c>
    </row>
  </sheetData>
  <mergeCells count="2">
    <mergeCell ref="A2:D2"/>
    <mergeCell ref="A1:D1"/>
  </mergeCells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2</vt:i4>
      </vt:variant>
    </vt:vector>
  </HeadingPairs>
  <TitlesOfParts>
    <vt:vector size="15" baseType="lpstr">
      <vt:lpstr>Címlap</vt:lpstr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'12. melléklet'!Nyomtatási_terület</vt:lpstr>
      <vt:lpstr>Címlap!Nyomtatási_terület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Iszkaszentgyörgy Önk</cp:lastModifiedBy>
  <cp:lastPrinted>2018-05-22T08:56:01Z</cp:lastPrinted>
  <dcterms:created xsi:type="dcterms:W3CDTF">2010-05-29T08:47:41Z</dcterms:created>
  <dcterms:modified xsi:type="dcterms:W3CDTF">2018-05-22T08:56:30Z</dcterms:modified>
</cp:coreProperties>
</file>