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1355" windowHeight="8700" firstSheet="2" activeTab="3"/>
  </bookViews>
  <sheets>
    <sheet name="1.sz.mell.-bev." sheetId="1" r:id="rId1"/>
    <sheet name="1.sz.mell.kiad." sheetId="7" r:id="rId2"/>
    <sheet name="2.1.sz.mell." sheetId="12" r:id="rId3"/>
    <sheet name="2.2.sz.mell." sheetId="11" r:id="rId4"/>
    <sheet name="3.sz.mell." sheetId="10" r:id="rId5"/>
    <sheet name="4.sz.mell." sheetId="9" r:id="rId6"/>
    <sheet name="5.sz.mell.-átadott pe." sheetId="8" r:id="rId7"/>
    <sheet name="6.sz.mell.-közvetett tám." sheetId="6" r:id="rId8"/>
    <sheet name="7.sz.mell.-több éves" sheetId="5" r:id="rId9"/>
    <sheet name="8.sz.mell." sheetId="4" r:id="rId10"/>
    <sheet name="9.sz.mell." sheetId="2" r:id="rId11"/>
    <sheet name="10.sz.mell." sheetId="13" r:id="rId12"/>
    <sheet name="11.sz.mell." sheetId="3" r:id="rId13"/>
  </sheets>
  <definedNames>
    <definedName name="_xlnm.Print_Area" localSheetId="2">'2.1.sz.mell.'!$A$1:$M$17</definedName>
    <definedName name="_xlnm.Print_Area" localSheetId="3">'2.2.sz.mell.'!$A$1:$M$35</definedName>
    <definedName name="_xlnm.Print_Area" localSheetId="4">'3.sz.mell.'!$A$1:$C$27</definedName>
    <definedName name="_xlnm.Print_Area" localSheetId="5">'4.sz.mell.'!$A$1:$D$19</definedName>
    <definedName name="_xlnm.Print_Area" localSheetId="6">'5.sz.mell.-átadott pe.'!$A$1:$B$24</definedName>
    <definedName name="_xlnm.Print_Area" localSheetId="10">'9.sz.mell.'!$A$1:$O$24</definedName>
  </definedNames>
  <calcPr calcId="101716"/>
</workbook>
</file>

<file path=xl/calcChain.xml><?xml version="1.0" encoding="utf-8"?>
<calcChain xmlns="http://schemas.openxmlformats.org/spreadsheetml/2006/main">
  <c r="C34" i="11"/>
  <c r="C35"/>
  <c r="K35"/>
  <c r="D24" i="7"/>
  <c r="E24"/>
  <c r="C24"/>
  <c r="D29" i="1"/>
  <c r="E29"/>
  <c r="C29"/>
  <c r="C17" i="10"/>
  <c r="B12" i="2"/>
  <c r="B22"/>
  <c r="B23"/>
  <c r="B24"/>
  <c r="C12"/>
  <c r="C22"/>
  <c r="C23"/>
  <c r="C24"/>
  <c r="D12"/>
  <c r="D22"/>
  <c r="D23"/>
  <c r="D24"/>
  <c r="D25" i="7"/>
  <c r="E25"/>
  <c r="C25"/>
  <c r="C5" i="1"/>
  <c r="C4"/>
  <c r="C11"/>
  <c r="C15"/>
  <c r="C20"/>
  <c r="C24"/>
  <c r="C28"/>
  <c r="D5"/>
  <c r="D4"/>
  <c r="E5"/>
  <c r="E4"/>
  <c r="D30"/>
  <c r="D33"/>
  <c r="E30"/>
  <c r="E33"/>
  <c r="C30"/>
  <c r="C33"/>
  <c r="C36"/>
  <c r="E12" i="2"/>
  <c r="E22"/>
  <c r="E23"/>
  <c r="E24"/>
  <c r="F12"/>
  <c r="F22"/>
  <c r="F23"/>
  <c r="F24"/>
  <c r="G12"/>
  <c r="G22"/>
  <c r="G23"/>
  <c r="G24"/>
  <c r="H12"/>
  <c r="H22"/>
  <c r="H23"/>
  <c r="H24"/>
  <c r="I12"/>
  <c r="I22"/>
  <c r="I23"/>
  <c r="I24"/>
  <c r="J12"/>
  <c r="J22"/>
  <c r="J23"/>
  <c r="J24"/>
  <c r="K12"/>
  <c r="K22"/>
  <c r="K23"/>
  <c r="K24"/>
  <c r="L12"/>
  <c r="L22"/>
  <c r="L23"/>
  <c r="L24"/>
  <c r="M12"/>
  <c r="M22"/>
  <c r="M23"/>
  <c r="M24"/>
  <c r="N18"/>
  <c r="N21"/>
  <c r="N20"/>
  <c r="E11" i="1"/>
  <c r="D15"/>
  <c r="D11"/>
  <c r="D20"/>
  <c r="D24"/>
  <c r="D28"/>
  <c r="D19" i="7"/>
  <c r="D16"/>
  <c r="D8"/>
  <c r="D3"/>
  <c r="D23"/>
  <c r="D28"/>
  <c r="E19"/>
  <c r="C19"/>
  <c r="E16"/>
  <c r="C16"/>
  <c r="E8"/>
  <c r="E3"/>
  <c r="E23"/>
  <c r="E28"/>
  <c r="C13"/>
  <c r="C8"/>
  <c r="C3"/>
  <c r="C23"/>
  <c r="C28"/>
  <c r="D36" i="1"/>
  <c r="E15"/>
  <c r="E20"/>
  <c r="E24"/>
  <c r="E28"/>
  <c r="E36"/>
  <c r="D12" i="9"/>
  <c r="B10" i="8"/>
  <c r="F20" i="3"/>
  <c r="F27"/>
  <c r="F24"/>
  <c r="F13"/>
  <c r="F6"/>
  <c r="C27" i="10"/>
  <c r="B18" i="8"/>
  <c r="B13"/>
  <c r="B9"/>
  <c r="D35" i="11"/>
  <c r="D17" i="9"/>
  <c r="G35" i="11"/>
  <c r="B24" i="8"/>
  <c r="C10" i="12"/>
  <c r="C8"/>
  <c r="C11"/>
  <c r="C14"/>
  <c r="C16"/>
  <c r="C9"/>
  <c r="C12"/>
  <c r="C13"/>
  <c r="C15"/>
  <c r="C17"/>
  <c r="E32" i="7"/>
  <c r="N23" i="2"/>
  <c r="N10"/>
  <c r="N11"/>
  <c r="N7"/>
  <c r="N9"/>
  <c r="N8"/>
  <c r="N12"/>
  <c r="N15"/>
  <c r="N17"/>
  <c r="N14"/>
  <c r="N16"/>
  <c r="N19"/>
  <c r="N22"/>
  <c r="C32" i="7"/>
  <c r="D32"/>
  <c r="H10" i="6"/>
  <c r="H17"/>
  <c r="C24" i="11"/>
  <c r="C23"/>
  <c r="C16"/>
  <c r="C17"/>
  <c r="C18"/>
  <c r="C33"/>
  <c r="C25"/>
  <c r="C9"/>
  <c r="C10"/>
  <c r="C11"/>
  <c r="C12"/>
  <c r="C13"/>
  <c r="C14"/>
  <c r="C15"/>
  <c r="C19"/>
  <c r="C20"/>
  <c r="C21"/>
  <c r="C22"/>
  <c r="C26"/>
  <c r="C27"/>
  <c r="C28"/>
  <c r="C29"/>
  <c r="C30"/>
  <c r="C31"/>
  <c r="C32"/>
  <c r="L35"/>
  <c r="J35"/>
  <c r="I35"/>
  <c r="H35"/>
  <c r="F35"/>
  <c r="E35"/>
  <c r="L17" i="12"/>
  <c r="K17"/>
  <c r="J17"/>
  <c r="I17"/>
  <c r="H17"/>
  <c r="G17"/>
  <c r="F17"/>
  <c r="E17"/>
  <c r="D17"/>
</calcChain>
</file>

<file path=xl/sharedStrings.xml><?xml version="1.0" encoding="utf-8"?>
<sst xmlns="http://schemas.openxmlformats.org/spreadsheetml/2006/main" count="469" uniqueCount="345">
  <si>
    <t>eFt</t>
  </si>
  <si>
    <t>1.</t>
  </si>
  <si>
    <t>2.</t>
  </si>
  <si>
    <t>Helyi adók</t>
  </si>
  <si>
    <t>3.</t>
  </si>
  <si>
    <t>4.</t>
  </si>
  <si>
    <t>5.</t>
  </si>
  <si>
    <t>6.</t>
  </si>
  <si>
    <t>7.</t>
  </si>
  <si>
    <t>I.</t>
  </si>
  <si>
    <t>II.</t>
  </si>
  <si>
    <t>III.</t>
  </si>
  <si>
    <t>IV.</t>
  </si>
  <si>
    <t>V.</t>
  </si>
  <si>
    <t>VI.</t>
  </si>
  <si>
    <t>VII.</t>
  </si>
  <si>
    <t>VIII.</t>
  </si>
  <si>
    <t>IX.</t>
  </si>
  <si>
    <t>X.</t>
  </si>
  <si>
    <t>XI.</t>
  </si>
  <si>
    <t>XII.</t>
  </si>
  <si>
    <t>Összesen:</t>
  </si>
  <si>
    <t xml:space="preserve">Bevételek </t>
  </si>
  <si>
    <t>Egyéb bevételek</t>
  </si>
  <si>
    <t>Bevételek összesen:</t>
  </si>
  <si>
    <t>Kiadások</t>
  </si>
  <si>
    <t>Munkaadót terhelő járulékok</t>
  </si>
  <si>
    <t>Tartalék felhasználás</t>
  </si>
  <si>
    <t>Felhalmozási kiadások</t>
  </si>
  <si>
    <t>Kiadások összesen:</t>
  </si>
  <si>
    <t>Finanszírozási műveletek</t>
  </si>
  <si>
    <t>Göngy. finansz. műveletek</t>
  </si>
  <si>
    <t>Köztemetés</t>
  </si>
  <si>
    <t>Közgyógyellátás</t>
  </si>
  <si>
    <t>átadott pénzeszközök</t>
  </si>
  <si>
    <t>Megnevezés</t>
  </si>
  <si>
    <t>Ebből</t>
  </si>
  <si>
    <t>Közvilágítás</t>
  </si>
  <si>
    <t>Családsegítés</t>
  </si>
  <si>
    <t>Összesen</t>
  </si>
  <si>
    <t>Kiadás</t>
  </si>
  <si>
    <t>Összes kiadás</t>
  </si>
  <si>
    <t>Dologi kiadás</t>
  </si>
  <si>
    <t>Tartalék</t>
  </si>
  <si>
    <t>Személyi
 juttatás</t>
  </si>
  <si>
    <t>M e g n e v e z é s</t>
  </si>
  <si>
    <t>Hitelek összesen</t>
  </si>
  <si>
    <t>Európai Uniós támogatással megvalósuló beruházások</t>
  </si>
  <si>
    <t>Beruházás                megnevezése</t>
  </si>
  <si>
    <t>UNIÓS   támogatás</t>
  </si>
  <si>
    <t>Támogatás típusa</t>
  </si>
  <si>
    <t>Saját forrás hitel/BM önerőalap</t>
  </si>
  <si>
    <t>Egyéb kötelezettség összesen</t>
  </si>
  <si>
    <t>Lét-     szám keret</t>
  </si>
  <si>
    <t>Háziorvosi ügyeleti ellátás</t>
  </si>
  <si>
    <t>Kötelezettségek</t>
  </si>
  <si>
    <t xml:space="preserve">          felhalmozási célú hiány összege        </t>
  </si>
  <si>
    <t>Óvodáztatási támogatás</t>
  </si>
  <si>
    <t>Szociális étkeztetés</t>
  </si>
  <si>
    <t>2014.</t>
  </si>
  <si>
    <t>S.sz.</t>
  </si>
  <si>
    <t>Tartalékok</t>
  </si>
  <si>
    <t>Államháztartáson belülre</t>
  </si>
  <si>
    <t>Gyermekjóléti szolgálat</t>
  </si>
  <si>
    <t>Ö S S Z E S E N</t>
  </si>
  <si>
    <t>e Ft-ban</t>
  </si>
  <si>
    <t>Bevétel</t>
  </si>
  <si>
    <t>Összes bevétel</t>
  </si>
  <si>
    <t>Működési bevétel</t>
  </si>
  <si>
    <t>Állami támogatás</t>
  </si>
  <si>
    <t>Előző évi  pénz maradvány</t>
  </si>
  <si>
    <t>Kölcsön visszatérülés</t>
  </si>
  <si>
    <t>A MŰKÖDÉSI CÉLÚ BEVÉTELEK 
ÉS KIADÁSOK MÉRLEGE</t>
  </si>
  <si>
    <t>Működési célú előző évi pénzmaradvány igénybevétele</t>
  </si>
  <si>
    <t>Személyi juttatások</t>
  </si>
  <si>
    <t>8.</t>
  </si>
  <si>
    <t>Működési célú bevételek összesen</t>
  </si>
  <si>
    <t>Működési célú kiadások összesen</t>
  </si>
  <si>
    <t>Össz.     Költség          e Ft</t>
  </si>
  <si>
    <t>Kötelezettségek összesen</t>
  </si>
  <si>
    <t>Közhatalmi bevételek (1+2+3)</t>
  </si>
  <si>
    <t>ebből -helyi adók</t>
  </si>
  <si>
    <t xml:space="preserve">         -átengedett központi adók</t>
  </si>
  <si>
    <t>Felhalmozási bevételek (1+2+3)</t>
  </si>
  <si>
    <t xml:space="preserve">          - egyéb felhalmozási bevételek</t>
  </si>
  <si>
    <t>TÁRGYÉVI BEVÉTELEK</t>
  </si>
  <si>
    <t xml:space="preserve">Felújítások </t>
  </si>
  <si>
    <t>Egyéb felhalmozási kiadás</t>
  </si>
  <si>
    <t xml:space="preserve">         -fejlesztési célú hitel visszafizetés</t>
  </si>
  <si>
    <t>Összes létszám (1+2)</t>
  </si>
  <si>
    <t>Engedélyezett létszám (közfoglalkoztatottak nélkül)</t>
  </si>
  <si>
    <t>Közfoglalkoztatottak száma</t>
  </si>
  <si>
    <t>Ellátottak térítési díjának, kártérítésének méltányossági alapon történő elengedése</t>
  </si>
  <si>
    <t>Lakosság részére lakásépítéshez, felújításhoz nyújtott kölcsönök elengedése</t>
  </si>
  <si>
    <t>Helyi adóból, gépjárműadóból biztosított kedvezmény, mentesség</t>
  </si>
  <si>
    <t>Helyiségek, eszközök hasznosításából származó bevételtből nyújtott kedvezmény, mentesség</t>
  </si>
  <si>
    <t>Egyéb nyújtott kedvezmény vagy kölcsön elengedése</t>
  </si>
  <si>
    <t xml:space="preserve">          Iparűzési adóból nyújtott kedvezmény, mentesség</t>
  </si>
  <si>
    <t xml:space="preserve">          Gépjármű adóból nyújtott kedvezmény, mentesség</t>
  </si>
  <si>
    <t xml:space="preserve"> ebből: Magánszemélyek kommunális adójából nyújtott kedvezmény, mentesség</t>
  </si>
  <si>
    <t xml:space="preserve">           Késedelmi pótlékból nyújtott kedvezmény, mentesség</t>
  </si>
  <si>
    <t>Sorsz.</t>
  </si>
  <si>
    <t xml:space="preserve">        önként vállalt feladat</t>
  </si>
  <si>
    <t xml:space="preserve">       állami (államigazgatási feladat)</t>
  </si>
  <si>
    <t>2.oldal</t>
  </si>
  <si>
    <t>Dologi kiadások</t>
  </si>
  <si>
    <t>Ellátás megnevezése</t>
  </si>
  <si>
    <t>Összeg</t>
  </si>
  <si>
    <t>Rendszeres szoc.pénzbeli ell.:</t>
  </si>
  <si>
    <t>Lakásfenntartási támogatás (Normatív)</t>
  </si>
  <si>
    <t>Ápolási díj (tartós beteg)méltányossági</t>
  </si>
  <si>
    <t>Aktív korúak ellátása:</t>
  </si>
  <si>
    <t>Foglalkoztatást helyettesítő támogatás</t>
  </si>
  <si>
    <t>Eseti pénzbeli ellátások</t>
  </si>
  <si>
    <t>Szoc. Étkezés</t>
  </si>
  <si>
    <t>Eseti pénzbeli gyermekvédelmi ell.</t>
  </si>
  <si>
    <t>Gyermekvédelmi kedvezmény</t>
  </si>
  <si>
    <t>Nyári gyermekétkeztetés</t>
  </si>
  <si>
    <t>Mindösszesen:</t>
  </si>
  <si>
    <t>Támogatási jogcím</t>
  </si>
  <si>
    <t>Helyi Önkormányzatok müködésének általános támogatása</t>
  </si>
  <si>
    <t xml:space="preserve">Településüzemeltetéshez kapcsolódó feladellátás támogatása </t>
  </si>
  <si>
    <t>Zöldterület gazdálkodással kapcsolatos feladatok ellátása</t>
  </si>
  <si>
    <t>Közvilágítás fenntartásának támogatása</t>
  </si>
  <si>
    <t>Köztemető fenntartással kapcsolatos  feladatok támogatása</t>
  </si>
  <si>
    <t>Közutak fenntartásának támogatása</t>
  </si>
  <si>
    <t xml:space="preserve"> Egyéb kötelező önkormányzati feladatok támogatása</t>
  </si>
  <si>
    <t>Szociális és gyermekjóléti feladatok támogatása hozzájárulás</t>
  </si>
  <si>
    <t>Pénzbeli szociális juttatások</t>
  </si>
  <si>
    <t>Egyes jövedelempótló támogatások kiegészítése</t>
  </si>
  <si>
    <t>Szociális hozzájárulás összesen</t>
  </si>
  <si>
    <t>Kulturális feladatok támogatása</t>
  </si>
  <si>
    <t>Könyvtári és a közművelődési feladatok támogatása</t>
  </si>
  <si>
    <t>Központi költségvetésből származó források összesen</t>
  </si>
  <si>
    <t>2015.</t>
  </si>
  <si>
    <t>Köztemető fenntart., üzemeltetése</t>
  </si>
  <si>
    <t>Átengedett központi adók</t>
  </si>
  <si>
    <t>1.sz.melléklet a …./2014(…….).számú rendelethez</t>
  </si>
  <si>
    <t>2013.év várható</t>
  </si>
  <si>
    <t>2012.év tény</t>
  </si>
  <si>
    <t>2014.eredeti előirányzat</t>
  </si>
  <si>
    <t>2014. évi eredeti előirányzat</t>
  </si>
  <si>
    <t xml:space="preserve">2014. évi  elszámolási kötelezettséggel működési célra </t>
  </si>
  <si>
    <t>2014. évi közvetett támogatások tervezett összege</t>
  </si>
  <si>
    <t>Az Összes költséghez</t>
  </si>
  <si>
    <t xml:space="preserve">10.sz.mell.a …./2014(…….).számú rendelethez </t>
  </si>
  <si>
    <t>2014. Eredeti előirányzat</t>
  </si>
  <si>
    <t xml:space="preserve">11.sz.mell.a …./2014(…….).számú rendelethez </t>
  </si>
  <si>
    <t>Mutató 2014</t>
  </si>
  <si>
    <t>Fajlagos összeg 2014</t>
  </si>
  <si>
    <t>2014. évi normatív támogatás</t>
  </si>
  <si>
    <r>
      <t>BEVÉTELEK</t>
    </r>
    <r>
      <rPr>
        <b/>
        <sz val="10"/>
        <rFont val="Arial"/>
        <family val="2"/>
        <charset val="238"/>
      </rPr>
      <t xml:space="preserve">  </t>
    </r>
    <r>
      <rPr>
        <sz val="10"/>
        <rFont val="Arial"/>
        <charset val="238"/>
      </rPr>
      <t xml:space="preserve"> </t>
    </r>
  </si>
  <si>
    <t>Ebből 2014. évi tervezett felhasználás</t>
  </si>
  <si>
    <t>Zics Község Önkormányzata</t>
  </si>
  <si>
    <t>Zics Község Önkormányzatának összesített bevételei és kiadásai</t>
  </si>
  <si>
    <t xml:space="preserve"> </t>
  </si>
  <si>
    <t>Felhalmozási és tőke jellegű bevételek és kiadások</t>
  </si>
  <si>
    <t xml:space="preserve">2. </t>
  </si>
  <si>
    <t>3.1.</t>
  </si>
  <si>
    <t>Felhalmozási célú kiadások összesen</t>
  </si>
  <si>
    <t>Felhalmozási célú bevételek összesen</t>
  </si>
  <si>
    <t xml:space="preserve">4.sz.mell.a …./2014(…….).számú rendelethez </t>
  </si>
  <si>
    <t xml:space="preserve">Rendszeres szoc.segély eg. kár. </t>
  </si>
  <si>
    <t>Rendszeres szoc.segély nyug. 55 év</t>
  </si>
  <si>
    <t>Önkormányzati segély pénzben</t>
  </si>
  <si>
    <t>Rendkívüli élethelyzetre tekintettel</t>
  </si>
  <si>
    <t>Eltemetés költségeihez nyújtott</t>
  </si>
  <si>
    <t>Kamatmentes kölcsönként nyújtott</t>
  </si>
  <si>
    <t>Önkormányzati segély természetben</t>
  </si>
  <si>
    <t>Önkormányzati segély összesen</t>
  </si>
  <si>
    <t>Kormányzati funkciók megnevezése</t>
  </si>
  <si>
    <t>011130</t>
  </si>
  <si>
    <t>Önkormányzatok és önk. hiv. jogalkotó és ált. gazd.tev.</t>
  </si>
  <si>
    <t>066020</t>
  </si>
  <si>
    <t>Város- és községgazd. m. n. s.  szolgáltatások</t>
  </si>
  <si>
    <t>041233</t>
  </si>
  <si>
    <t>Hosszabb időtartamú közfoglalkoztatás</t>
  </si>
  <si>
    <t>082091</t>
  </si>
  <si>
    <t>Közművelődés - közösségi és társadalmi részvétel fejlesztése</t>
  </si>
  <si>
    <t>013320</t>
  </si>
  <si>
    <t>Köztemető fenntartása, üzemeltetése</t>
  </si>
  <si>
    <t>900020</t>
  </si>
  <si>
    <t>Önkormányzatok funkcóra nem sor. bev. Áhk-ről</t>
  </si>
  <si>
    <t>018010</t>
  </si>
  <si>
    <t>072111</t>
  </si>
  <si>
    <t>Háziorvosi alapellátás</t>
  </si>
  <si>
    <t>107055</t>
  </si>
  <si>
    <t>107060</t>
  </si>
  <si>
    <t>Egyéb szociális pénzbeli és természetbeni ellátások, szolgáltatások</t>
  </si>
  <si>
    <t xml:space="preserve">Önkormányzatok és önk. hiv. jogalkotó és ált. gazd. tev. </t>
  </si>
  <si>
    <t>045160</t>
  </si>
  <si>
    <t>Közutak, hidak, alagutak üzemeltetése, fenntartása</t>
  </si>
  <si>
    <t>051030</t>
  </si>
  <si>
    <t>Települési hulladék begyűjtése, szállítása</t>
  </si>
  <si>
    <t>063020</t>
  </si>
  <si>
    <t>Víztermelés, kezelés, ellátás</t>
  </si>
  <si>
    <t>Város- és községgazdálkodási m.n. s. szolgáltatások</t>
  </si>
  <si>
    <t>064010</t>
  </si>
  <si>
    <t>082044</t>
  </si>
  <si>
    <t>Könyvtári szolgáltatások</t>
  </si>
  <si>
    <t>091140</t>
  </si>
  <si>
    <t>Óvodai nevelés, ellátás működtetés feladatai</t>
  </si>
  <si>
    <t>072210</t>
  </si>
  <si>
    <t>Járóbeteg szolgáltatás</t>
  </si>
  <si>
    <t>072112</t>
  </si>
  <si>
    <t>104042</t>
  </si>
  <si>
    <t>Falugondnoki, tanyagondnoki szolgáltatás</t>
  </si>
  <si>
    <t>107051</t>
  </si>
  <si>
    <t>106020</t>
  </si>
  <si>
    <t>Lakásfenntartással, lakhatással öf. ellátások</t>
  </si>
  <si>
    <t>105010</t>
  </si>
  <si>
    <t>Munkanélküli aktív korúak ellátása</t>
  </si>
  <si>
    <t>101232</t>
  </si>
  <si>
    <t>Megvált. munkakép. öf. pénzb. ell. tám.</t>
  </si>
  <si>
    <t>104051</t>
  </si>
  <si>
    <t>Gyermekvédelmi pénzbeli és természetbeni ellátások</t>
  </si>
  <si>
    <t>Zics Község Önkormányzata 2014. évi bevételeinek előirányzata kormányzati funkciónként</t>
  </si>
  <si>
    <t>Zics Község Önkormányzat 2014. évi kiadások előirányzata kormányzati funkciónként</t>
  </si>
  <si>
    <t>Önk. és többcélú térségi társ. elszámolásai</t>
  </si>
  <si>
    <t>Munkaadókat terhelő járulékok és szoc. hozzájár. adó</t>
  </si>
  <si>
    <t>Ellátottak pénzbeli juttatásai</t>
  </si>
  <si>
    <t>107054</t>
  </si>
  <si>
    <t>101150</t>
  </si>
  <si>
    <t>Betegséggel kapcsolatos pénzbeli ellátások, támogatások</t>
  </si>
  <si>
    <t>103010</t>
  </si>
  <si>
    <t>Elhunyt személyek hátramaradottainak p.beli ell.</t>
  </si>
  <si>
    <t>Somogy M.-i Munka- és Tűzvédelmi Társulás</t>
  </si>
  <si>
    <t>2016.</t>
  </si>
  <si>
    <t>2016.után</t>
  </si>
  <si>
    <t xml:space="preserve">Zics önkormányzat által a lakosságnak juttatott támogatások,szociális, rászorultsági ellátások </t>
  </si>
  <si>
    <t>A 2014. évi eredeti előirányzati állami hozzájárulások jogcímenként Zicsben</t>
  </si>
  <si>
    <t>2.1..sz.melléklet a …./2014(…….).számú rendelethez</t>
  </si>
  <si>
    <t>6.sz.melléklet a …./2014(…….).számú rendelethez</t>
  </si>
  <si>
    <t>7.sz.melléklet a …./2014(…….).számú rendelethez</t>
  </si>
  <si>
    <t>8.sz.melléklet a …./2014(…….).számú rendelethez</t>
  </si>
  <si>
    <t>9.sz.melléklet a …./2014(…….).számú rendelethez</t>
  </si>
  <si>
    <t>Kormányzati funkció megnevezése</t>
  </si>
  <si>
    <t xml:space="preserve">                                                        3.sz.melléklet a …./2014(…….).számú rendelethez</t>
  </si>
  <si>
    <t xml:space="preserve">                                5.sz.melléklet a …./2014(…….).számú rendelethez</t>
  </si>
  <si>
    <t>Zics Község Önkormányzatának kötelezettségei</t>
  </si>
  <si>
    <t>,</t>
  </si>
  <si>
    <t>Kistelepülések szociális feladatainak támogatása</t>
  </si>
  <si>
    <t>Egyéb közhatalmi bevétel</t>
  </si>
  <si>
    <t>Háziorvosi alapellátás (Dr. Pap Imre)</t>
  </si>
  <si>
    <t xml:space="preserve">Működési bevételek </t>
  </si>
  <si>
    <t>Önkormányzatok működési támogatásai</t>
  </si>
  <si>
    <t>Munkaadókat terhelő járulékok és szociális hozzájárulási adó</t>
  </si>
  <si>
    <t>Egyéb működési célú támogatás</t>
  </si>
  <si>
    <t>Egyéb felhalmozási célú támogatások</t>
  </si>
  <si>
    <t>Működési bevételek</t>
  </si>
  <si>
    <t>Falugondnoki szolgáltatás</t>
  </si>
  <si>
    <t>Kölcsön nyújtás és visszafizetés</t>
  </si>
  <si>
    <r>
      <t>KIADÁSOK</t>
    </r>
    <r>
      <rPr>
        <sz val="10"/>
        <rFont val="Arial"/>
        <family val="2"/>
        <charset val="238"/>
      </rPr>
      <t xml:space="preserve"> -előir.csop.ként</t>
    </r>
  </si>
  <si>
    <t>Önkormányzat működési támogatásai</t>
  </si>
  <si>
    <t xml:space="preserve">         -működési központosított előirányzatok</t>
  </si>
  <si>
    <t xml:space="preserve">         -helyi önkorm. kiegészítő támogatásai</t>
  </si>
  <si>
    <t>Működési célú támogatások államházt belülről</t>
  </si>
  <si>
    <t xml:space="preserve">         -egyéb közhatalmi bevételek</t>
  </si>
  <si>
    <t xml:space="preserve">          -tartalék</t>
  </si>
  <si>
    <t>Beruházások</t>
  </si>
  <si>
    <t>I.1.</t>
  </si>
  <si>
    <t>I.2.</t>
  </si>
  <si>
    <t xml:space="preserve">         -helyi önk. műk. ált. fel. és ágazati fel.tám.</t>
  </si>
  <si>
    <t>I.3.</t>
  </si>
  <si>
    <t>II.1.</t>
  </si>
  <si>
    <t>Felhalmozási célú önkorm. tám.</t>
  </si>
  <si>
    <t>II.2.</t>
  </si>
  <si>
    <t>II.3.</t>
  </si>
  <si>
    <t>ebből - tárgyi eszközök, immat.javak értékesítése</t>
  </si>
  <si>
    <t xml:space="preserve">          -részesedések értékesítése</t>
  </si>
  <si>
    <t>IV.1.</t>
  </si>
  <si>
    <t xml:space="preserve">ebből-kötelező feladat </t>
  </si>
  <si>
    <t>Finanszírozási bevételek</t>
  </si>
  <si>
    <t>Munkaadókat terhelő járulékok és szoc.hozzájár.adó</t>
  </si>
  <si>
    <t xml:space="preserve">Egyéb működési célú kiadások </t>
  </si>
  <si>
    <t>I.4.</t>
  </si>
  <si>
    <t>IX.1.</t>
  </si>
  <si>
    <t>IX.2.</t>
  </si>
  <si>
    <t>Maradvány igénybevétele</t>
  </si>
  <si>
    <t>Ebből: működési célú hiány összege</t>
  </si>
  <si>
    <t>Ebből:- felhalm.célú  előző évek költségvet.pénzm. igénybe vét.</t>
  </si>
  <si>
    <t xml:space="preserve"> -céltartalék</t>
  </si>
  <si>
    <t xml:space="preserve"> ebből -általános tartalék</t>
  </si>
  <si>
    <t>KÖLTSÉGVETÉSI KIADÁSOK ÖSSZESEN (I-II.)</t>
  </si>
  <si>
    <t>Finanszírozási kiadások</t>
  </si>
  <si>
    <t>ebből -működési célü hitel visszafizetés</t>
  </si>
  <si>
    <t>Egyéb felhalmozási célú támogatás</t>
  </si>
  <si>
    <t>Államháztartáson kívülre</t>
  </si>
  <si>
    <t>I.5.</t>
  </si>
  <si>
    <t>ebből: EU-s programokhoz kapcsolódó támogatás</t>
  </si>
  <si>
    <t>Állami támogatás + Áteng. bev.+ Egyéb közhatalmi bev.</t>
  </si>
  <si>
    <t xml:space="preserve">                                 Zics Község Önkormányzata</t>
  </si>
  <si>
    <t xml:space="preserve">                              Előrányzat felhasználási terv 2014. évre</t>
  </si>
  <si>
    <t xml:space="preserve">BEVÉTELEK ÖSSZESEN </t>
  </si>
  <si>
    <t xml:space="preserve">KIADÁSOK ÖSSZESEN </t>
  </si>
  <si>
    <t>V.1.</t>
  </si>
  <si>
    <t>V.2.</t>
  </si>
  <si>
    <t>Felhalmozási célú átvett pénzeszközök Áht-n kívül</t>
  </si>
  <si>
    <t>Egyéb működési célú támogatások Áll.házt-n belül</t>
  </si>
  <si>
    <t>Műk.c. kölcsön v.tér. és ig. bevétel Áll.házt-n belül</t>
  </si>
  <si>
    <t>Felhalmozási célú támogatás Áll.házt-n belül</t>
  </si>
  <si>
    <t>Egyéb felhalmozási célú tám. bev. Áll.házt-n belül</t>
  </si>
  <si>
    <t>Működési célú átvett pénzeszközök  Áht-n kívül</t>
  </si>
  <si>
    <t>Délny.- Balatoni Hulladékgazdálkodási Társulásnak fc.támogatás</t>
  </si>
  <si>
    <t>Hitel, kölcsöntörlesztés</t>
  </si>
  <si>
    <t xml:space="preserve">          -egyéb működési célú támogatások Áht-n kívülre</t>
  </si>
  <si>
    <t xml:space="preserve">          -műk. célú vtér.tám, kölcsön nyújtás,törl.Áht-n kívülre</t>
  </si>
  <si>
    <t xml:space="preserve">          -műkcélú vtér.tám,kölcsön nyújtás,törl.Áht-n belülre</t>
  </si>
  <si>
    <t xml:space="preserve">          -egyéb működési célú támogatások Áht-n belülre</t>
  </si>
  <si>
    <t xml:space="preserve">         -felh. célú vtér.tám, kölcsön nyújtás,törl.Áht-n kívülre</t>
  </si>
  <si>
    <t xml:space="preserve">         -egyéb felhalmozási célú támogatások Áht-n kívülre</t>
  </si>
  <si>
    <t>Hitel,kölcsönfelvétel</t>
  </si>
  <si>
    <t xml:space="preserve">          -műk.célú  előző évek költségvet. pénzm.igénybe vétele</t>
  </si>
  <si>
    <t>ebből:Óvodai működésre átadás</t>
  </si>
  <si>
    <t>Tabi Közös Önkormányzati Hivatalnak átadás</t>
  </si>
  <si>
    <t xml:space="preserve">         Hivatali működésre átadás</t>
  </si>
  <si>
    <t>Többcélú Kistérségi Társulásnak átadás</t>
  </si>
  <si>
    <t>ebből:Családsegítésre átadás</t>
  </si>
  <si>
    <t>Tabi Fúvószenekarnak támogatás</t>
  </si>
  <si>
    <t>Dél-Balatoni Vízitársulatnak támogatás</t>
  </si>
  <si>
    <t>KEK-nek (járóbetegre)</t>
  </si>
  <si>
    <t xml:space="preserve">         Gyermekjóléti szolgálatra átadás</t>
  </si>
  <si>
    <t xml:space="preserve">         Háziorvosi ügyeleti ellátásra átadás</t>
  </si>
  <si>
    <t>Délny.- Balatoni Hulladékgazd. Társulásnak támogatás</t>
  </si>
  <si>
    <t>Hitel, kölcsön törlesztés</t>
  </si>
  <si>
    <t>Egyéb műk. c. kiadások</t>
  </si>
  <si>
    <t>Felújítások</t>
  </si>
  <si>
    <t>Felhalmozási célú önkormányzati támogatás</t>
  </si>
  <si>
    <t xml:space="preserve">Felhalmozási célú pénzmaradvány </t>
  </si>
  <si>
    <t>Egyéb felhalmozási célú támogatás bevétele</t>
  </si>
  <si>
    <t>Közhatalmi bevételek</t>
  </si>
  <si>
    <t>Működési célú kölcsön és kölcsönök visszatérülése Államházt.belülről</t>
  </si>
  <si>
    <t>Működési célú kölcsön és kölcsönök visszatérülése Államházt.kívülről</t>
  </si>
  <si>
    <t>Egyéb működési célú támogatások Államháztartáson belülről</t>
  </si>
  <si>
    <t>Működési célú átvett pénzeszközök Államházt.kívülről</t>
  </si>
  <si>
    <t>Egyéb működési célú támogatások Államháztartáson belülre</t>
  </si>
  <si>
    <t>Egyéb működési célú támogatások Államházt.kívülre</t>
  </si>
  <si>
    <t>Műk.c. v.tér. tám., kölcsön v.tér. Áll.házt.kívül</t>
  </si>
  <si>
    <t>Egyéb működési célú átvett pénzeszközök Áll.házt.kívül</t>
  </si>
  <si>
    <t>Működési célú kölcsönök nyújtása és törlesztése Államházt.kívülre</t>
  </si>
  <si>
    <t xml:space="preserve">                         2.2.sz. melléklet a …./2014 (……) számú rendelethez</t>
  </si>
  <si>
    <t xml:space="preserve">Felhalmozási költségvetés kiadásai </t>
  </si>
  <si>
    <t xml:space="preserve">Müködési költségvetés  kiadásai </t>
  </si>
  <si>
    <t xml:space="preserve">         -egyéb felhalm.c.támogatások Áht-n belülre</t>
  </si>
  <si>
    <t>Fejezeti és általános tartalékok elszámolása</t>
  </si>
</sst>
</file>

<file path=xl/styles.xml><?xml version="1.0" encoding="utf-8"?>
<styleSheet xmlns="http://schemas.openxmlformats.org/spreadsheetml/2006/main">
  <numFmts count="3">
    <numFmt numFmtId="164" formatCode="#,##0;[Red]#,##0"/>
    <numFmt numFmtId="165" formatCode="_-* #,##0.00&quot; Ft&quot;_-;\-* #,##0.00&quot; Ft&quot;_-;_-* \-??&quot; Ft&quot;_-;_-@_-"/>
    <numFmt numFmtId="166" formatCode="#,##0.0"/>
  </numFmts>
  <fonts count="44">
    <font>
      <sz val="10"/>
      <name val="Arial"/>
      <charset val="238"/>
    </font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name val="Arial CE"/>
      <family val="2"/>
      <charset val="238"/>
    </font>
    <font>
      <i/>
      <sz val="10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8"/>
      <name val="Arial"/>
      <charset val="238"/>
    </font>
    <font>
      <sz val="20"/>
      <name val="Arial CE"/>
      <family val="2"/>
      <charset val="238"/>
    </font>
    <font>
      <sz val="20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22"/>
      <name val="Times New Roman"/>
      <family val="1"/>
      <charset val="238"/>
    </font>
    <font>
      <sz val="22"/>
      <name val="Times New Roman"/>
      <family val="1"/>
      <charset val="1"/>
    </font>
    <font>
      <sz val="8"/>
      <name val="Times New Roman"/>
      <family val="1"/>
      <charset val="238"/>
    </font>
    <font>
      <b/>
      <sz val="14"/>
      <name val="Arial"/>
      <family val="2"/>
      <charset val="238"/>
    </font>
    <font>
      <sz val="16"/>
      <name val="Times New Roman"/>
      <family val="1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</fills>
  <borders count="7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7" borderId="1" applyNumberFormat="0" applyAlignment="0" applyProtection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" fillId="17" borderId="7" applyNumberFormat="0" applyFon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12" fillId="4" borderId="0" applyNumberFormat="0" applyBorder="0" applyAlignment="0" applyProtection="0"/>
    <xf numFmtId="0" fontId="13" fillId="22" borderId="8" applyNumberFormat="0" applyAlignment="0" applyProtection="0"/>
    <xf numFmtId="0" fontId="14" fillId="0" borderId="0" applyNumberForma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/>
    <xf numFmtId="0" fontId="23" fillId="0" borderId="0"/>
    <xf numFmtId="0" fontId="1" fillId="0" borderId="0"/>
    <xf numFmtId="0" fontId="15" fillId="0" borderId="9" applyNumberFormat="0" applyFill="0" applyAlignment="0" applyProtection="0"/>
    <xf numFmtId="165" fontId="25" fillId="0" borderId="0" applyFill="0" applyBorder="0" applyAlignment="0" applyProtection="0"/>
    <xf numFmtId="0" fontId="16" fillId="3" borderId="0" applyNumberFormat="0" applyBorder="0" applyAlignment="0" applyProtection="0"/>
    <xf numFmtId="0" fontId="17" fillId="23" borderId="0" applyNumberFormat="0" applyBorder="0" applyAlignment="0" applyProtection="0"/>
    <xf numFmtId="0" fontId="18" fillId="22" borderId="1" applyNumberFormat="0" applyAlignment="0" applyProtection="0"/>
  </cellStyleXfs>
  <cellXfs count="466">
    <xf numFmtId="0" fontId="0" fillId="0" borderId="0" xfId="0"/>
    <xf numFmtId="3" fontId="19" fillId="0" borderId="0" xfId="52" applyNumberFormat="1" applyFont="1" applyBorder="1" applyAlignment="1">
      <alignment vertical="distributed"/>
    </xf>
    <xf numFmtId="3" fontId="1" fillId="0" borderId="10" xfId="52" applyNumberFormat="1" applyBorder="1"/>
    <xf numFmtId="3" fontId="19" fillId="0" borderId="11" xfId="52" applyNumberFormat="1" applyFont="1" applyBorder="1"/>
    <xf numFmtId="3" fontId="21" fillId="0" borderId="12" xfId="52" applyNumberFormat="1" applyFont="1" applyBorder="1" applyAlignment="1">
      <alignment horizontal="center" wrapText="1"/>
    </xf>
    <xf numFmtId="3" fontId="22" fillId="0" borderId="13" xfId="52" applyNumberFormat="1" applyFont="1" applyBorder="1"/>
    <xf numFmtId="3" fontId="1" fillId="0" borderId="14" xfId="52" applyNumberFormat="1" applyBorder="1"/>
    <xf numFmtId="3" fontId="1" fillId="0" borderId="15" xfId="52" applyNumberFormat="1" applyBorder="1"/>
    <xf numFmtId="3" fontId="20" fillId="0" borderId="16" xfId="52" applyNumberFormat="1" applyFont="1" applyBorder="1"/>
    <xf numFmtId="3" fontId="20" fillId="0" borderId="17" xfId="52" applyNumberFormat="1" applyFont="1" applyBorder="1"/>
    <xf numFmtId="3" fontId="20" fillId="0" borderId="18" xfId="52" applyNumberFormat="1" applyFont="1" applyBorder="1"/>
    <xf numFmtId="3" fontId="20" fillId="0" borderId="19" xfId="52" applyNumberFormat="1" applyFont="1" applyBorder="1"/>
    <xf numFmtId="3" fontId="23" fillId="0" borderId="16" xfId="52" applyNumberFormat="1" applyFont="1" applyBorder="1" applyAlignment="1">
      <alignment horizontal="right"/>
    </xf>
    <xf numFmtId="3" fontId="1" fillId="0" borderId="18" xfId="52" applyNumberFormat="1" applyBorder="1"/>
    <xf numFmtId="3" fontId="1" fillId="0" borderId="19" xfId="52" applyNumberFormat="1" applyBorder="1"/>
    <xf numFmtId="3" fontId="24" fillId="0" borderId="17" xfId="52" applyNumberFormat="1" applyFont="1" applyBorder="1"/>
    <xf numFmtId="3" fontId="23" fillId="0" borderId="18" xfId="52" applyNumberFormat="1" applyFont="1" applyBorder="1"/>
    <xf numFmtId="3" fontId="20" fillId="0" borderId="13" xfId="52" applyNumberFormat="1" applyFont="1" applyBorder="1"/>
    <xf numFmtId="3" fontId="23" fillId="0" borderId="19" xfId="52" applyNumberFormat="1" applyFont="1" applyBorder="1"/>
    <xf numFmtId="3" fontId="1" fillId="0" borderId="18" xfId="52" applyNumberFormat="1" applyFont="1" applyBorder="1"/>
    <xf numFmtId="3" fontId="20" fillId="0" borderId="20" xfId="52" applyNumberFormat="1" applyFont="1" applyBorder="1"/>
    <xf numFmtId="3" fontId="20" fillId="0" borderId="14" xfId="52" applyNumberFormat="1" applyFont="1" applyBorder="1"/>
    <xf numFmtId="3" fontId="24" fillId="0" borderId="17" xfId="52" applyNumberFormat="1" applyFont="1" applyBorder="1" applyAlignment="1">
      <alignment wrapText="1"/>
    </xf>
    <xf numFmtId="3" fontId="20" fillId="0" borderId="10" xfId="52" applyNumberFormat="1" applyFont="1" applyBorder="1"/>
    <xf numFmtId="3" fontId="19" fillId="0" borderId="20" xfId="52" applyNumberFormat="1" applyFont="1" applyBorder="1"/>
    <xf numFmtId="3" fontId="20" fillId="0" borderId="21" xfId="52" applyNumberFormat="1" applyFont="1" applyBorder="1"/>
    <xf numFmtId="3" fontId="23" fillId="0" borderId="22" xfId="52" applyNumberFormat="1" applyFont="1" applyBorder="1"/>
    <xf numFmtId="3" fontId="23" fillId="0" borderId="23" xfId="52" applyNumberFormat="1" applyFont="1" applyBorder="1"/>
    <xf numFmtId="3" fontId="1" fillId="0" borderId="0" xfId="52" applyNumberFormat="1"/>
    <xf numFmtId="3" fontId="20" fillId="0" borderId="24" xfId="52" applyNumberFormat="1" applyFont="1" applyBorder="1"/>
    <xf numFmtId="3" fontId="23" fillId="0" borderId="25" xfId="52" applyNumberFormat="1" applyFont="1" applyBorder="1"/>
    <xf numFmtId="3" fontId="21" fillId="0" borderId="20" xfId="52" applyNumberFormat="1" applyFont="1" applyBorder="1" applyAlignment="1">
      <alignment horizontal="center" vertical="center" wrapText="1"/>
    </xf>
    <xf numFmtId="3" fontId="20" fillId="0" borderId="26" xfId="52" applyNumberFormat="1" applyFont="1" applyBorder="1"/>
    <xf numFmtId="3" fontId="1" fillId="0" borderId="17" xfId="52" applyNumberFormat="1" applyBorder="1"/>
    <xf numFmtId="3" fontId="23" fillId="0" borderId="17" xfId="52" applyNumberFormat="1" applyFont="1" applyBorder="1"/>
    <xf numFmtId="3" fontId="23" fillId="0" borderId="27" xfId="52" applyNumberFormat="1" applyFont="1" applyBorder="1"/>
    <xf numFmtId="3" fontId="1" fillId="0" borderId="28" xfId="52" applyNumberFormat="1" applyBorder="1"/>
    <xf numFmtId="3" fontId="23" fillId="0" borderId="28" xfId="52" applyNumberFormat="1" applyFont="1" applyBorder="1"/>
    <xf numFmtId="3" fontId="1" fillId="0" borderId="16" xfId="52" applyNumberFormat="1" applyBorder="1" applyAlignment="1">
      <alignment horizontal="right"/>
    </xf>
    <xf numFmtId="3" fontId="24" fillId="0" borderId="27" xfId="52" applyNumberFormat="1" applyFont="1" applyBorder="1"/>
    <xf numFmtId="3" fontId="24" fillId="0" borderId="18" xfId="52" applyNumberFormat="1" applyFont="1" applyBorder="1"/>
    <xf numFmtId="3" fontId="24" fillId="0" borderId="19" xfId="52" applyNumberFormat="1" applyFont="1" applyBorder="1"/>
    <xf numFmtId="3" fontId="24" fillId="0" borderId="29" xfId="52" applyNumberFormat="1" applyFont="1" applyBorder="1"/>
    <xf numFmtId="3" fontId="20" fillId="0" borderId="30" xfId="52" applyNumberFormat="1" applyFont="1" applyBorder="1"/>
    <xf numFmtId="3" fontId="1" fillId="0" borderId="27" xfId="52" applyNumberFormat="1" applyBorder="1"/>
    <xf numFmtId="3" fontId="24" fillId="0" borderId="31" xfId="52" applyNumberFormat="1" applyFont="1" applyBorder="1"/>
    <xf numFmtId="3" fontId="24" fillId="0" borderId="32" xfId="52" applyNumberFormat="1" applyFont="1" applyBorder="1"/>
    <xf numFmtId="3" fontId="24" fillId="0" borderId="14" xfId="52" applyNumberFormat="1" applyFont="1" applyBorder="1"/>
    <xf numFmtId="3" fontId="20" fillId="0" borderId="16" xfId="52" applyNumberFormat="1" applyFont="1" applyBorder="1" applyAlignment="1">
      <alignment horizontal="left"/>
    </xf>
    <xf numFmtId="3" fontId="26" fillId="0" borderId="18" xfId="52" applyNumberFormat="1" applyFont="1" applyBorder="1"/>
    <xf numFmtId="3" fontId="24" fillId="0" borderId="33" xfId="52" applyNumberFormat="1" applyFont="1" applyBorder="1"/>
    <xf numFmtId="3" fontId="23" fillId="0" borderId="34" xfId="52" applyNumberFormat="1" applyFont="1" applyBorder="1"/>
    <xf numFmtId="3" fontId="23" fillId="0" borderId="35" xfId="52" applyNumberFormat="1" applyFont="1" applyBorder="1"/>
    <xf numFmtId="3" fontId="1" fillId="0" borderId="20" xfId="52" applyNumberFormat="1" applyBorder="1"/>
    <xf numFmtId="3" fontId="1" fillId="0" borderId="36" xfId="52" applyNumberFormat="1" applyBorder="1"/>
    <xf numFmtId="3" fontId="1" fillId="0" borderId="24" xfId="52" applyNumberFormat="1" applyBorder="1" applyAlignment="1">
      <alignment horizontal="right"/>
    </xf>
    <xf numFmtId="3" fontId="23" fillId="0" borderId="37" xfId="52" applyNumberFormat="1" applyFont="1" applyBorder="1"/>
    <xf numFmtId="3" fontId="1" fillId="0" borderId="30" xfId="52" applyNumberFormat="1" applyBorder="1"/>
    <xf numFmtId="3" fontId="1" fillId="0" borderId="38" xfId="52" applyNumberFormat="1" applyBorder="1"/>
    <xf numFmtId="3" fontId="1" fillId="0" borderId="29" xfId="52" applyNumberFormat="1" applyBorder="1"/>
    <xf numFmtId="0" fontId="28" fillId="0" borderId="0" xfId="48" applyFont="1" applyAlignment="1">
      <alignment horizontal="center" vertical="center"/>
    </xf>
    <xf numFmtId="0" fontId="29" fillId="0" borderId="0" xfId="48" applyFont="1" applyAlignment="1">
      <alignment horizontal="center" vertical="center"/>
    </xf>
    <xf numFmtId="0" fontId="28" fillId="0" borderId="20" xfId="48" applyFont="1" applyBorder="1" applyAlignment="1">
      <alignment horizontal="center" vertical="center"/>
    </xf>
    <xf numFmtId="0" fontId="28" fillId="0" borderId="20" xfId="48" applyFont="1" applyBorder="1" applyAlignment="1">
      <alignment horizontal="center" vertical="center" wrapText="1"/>
    </xf>
    <xf numFmtId="0" fontId="28" fillId="0" borderId="39" xfId="48" applyFont="1" applyBorder="1" applyAlignment="1">
      <alignment horizontal="center" vertical="center" wrapText="1"/>
    </xf>
    <xf numFmtId="0" fontId="30" fillId="0" borderId="20" xfId="48" applyFont="1" applyBorder="1" applyAlignment="1">
      <alignment horizontal="left" vertical="center" wrapText="1"/>
    </xf>
    <xf numFmtId="3" fontId="30" fillId="0" borderId="20" xfId="48" applyNumberFormat="1" applyFont="1" applyBorder="1" applyAlignment="1">
      <alignment horizontal="center" vertical="center"/>
    </xf>
    <xf numFmtId="0" fontId="33" fillId="0" borderId="0" xfId="49" applyFont="1" applyAlignment="1">
      <alignment horizontal="center" vertical="center" wrapText="1"/>
    </xf>
    <xf numFmtId="0" fontId="33" fillId="0" borderId="0" xfId="49" applyFont="1" applyAlignment="1">
      <alignment horizontal="center" vertical="center"/>
    </xf>
    <xf numFmtId="0" fontId="29" fillId="0" borderId="0" xfId="49" applyFont="1" applyAlignment="1">
      <alignment horizontal="center" vertical="center"/>
    </xf>
    <xf numFmtId="0" fontId="30" fillId="0" borderId="16" xfId="49" applyFont="1" applyBorder="1" applyAlignment="1">
      <alignment horizontal="center" vertical="center"/>
    </xf>
    <xf numFmtId="0" fontId="30" fillId="0" borderId="23" xfId="49" applyFont="1" applyBorder="1" applyAlignment="1">
      <alignment horizontal="center" vertical="center"/>
    </xf>
    <xf numFmtId="0" fontId="30" fillId="0" borderId="23" xfId="49" applyFont="1" applyBorder="1" applyAlignment="1">
      <alignment horizontal="center" vertical="center" wrapText="1"/>
    </xf>
    <xf numFmtId="0" fontId="34" fillId="0" borderId="23" xfId="49" applyFont="1" applyBorder="1" applyAlignment="1">
      <alignment horizontal="center" vertical="center"/>
    </xf>
    <xf numFmtId="0" fontId="30" fillId="0" borderId="23" xfId="49" applyFont="1" applyBorder="1" applyAlignment="1">
      <alignment horizontal="left" vertical="center" wrapText="1"/>
    </xf>
    <xf numFmtId="0" fontId="30" fillId="0" borderId="24" xfId="49" applyFont="1" applyBorder="1" applyAlignment="1">
      <alignment horizontal="center" vertical="center"/>
    </xf>
    <xf numFmtId="0" fontId="30" fillId="0" borderId="25" xfId="49" applyFont="1" applyBorder="1" applyAlignment="1">
      <alignment horizontal="center" vertical="center"/>
    </xf>
    <xf numFmtId="0" fontId="30" fillId="0" borderId="0" xfId="40" applyFont="1" applyAlignment="1">
      <alignment horizontal="center" vertical="center" wrapText="1"/>
    </xf>
    <xf numFmtId="0" fontId="25" fillId="0" borderId="0" xfId="40"/>
    <xf numFmtId="0" fontId="31" fillId="0" borderId="0" xfId="40" applyFont="1" applyAlignment="1">
      <alignment horizontal="right" vertical="center" wrapText="1"/>
    </xf>
    <xf numFmtId="0" fontId="29" fillId="0" borderId="40" xfId="40" applyFont="1" applyBorder="1" applyAlignment="1">
      <alignment horizontal="left" vertical="center" wrapText="1"/>
    </xf>
    <xf numFmtId="3" fontId="29" fillId="0" borderId="41" xfId="40" applyNumberFormat="1" applyFont="1" applyBorder="1" applyAlignment="1">
      <alignment horizontal="center" vertical="center" wrapText="1"/>
    </xf>
    <xf numFmtId="0" fontId="28" fillId="0" borderId="16" xfId="40" applyFont="1" applyBorder="1" applyAlignment="1">
      <alignment horizontal="center" vertical="center" wrapText="1"/>
    </xf>
    <xf numFmtId="0" fontId="29" fillId="0" borderId="23" xfId="40" applyFont="1" applyBorder="1" applyAlignment="1">
      <alignment horizontal="left" vertical="center" wrapText="1"/>
    </xf>
    <xf numFmtId="3" fontId="29" fillId="0" borderId="27" xfId="40" applyNumberFormat="1" applyFont="1" applyBorder="1" applyAlignment="1">
      <alignment horizontal="center" vertical="center" wrapText="1"/>
    </xf>
    <xf numFmtId="0" fontId="29" fillId="0" borderId="42" xfId="40" applyFont="1" applyBorder="1" applyAlignment="1">
      <alignment horizontal="left" vertical="center" wrapText="1"/>
    </xf>
    <xf numFmtId="3" fontId="29" fillId="0" borderId="43" xfId="40" applyNumberFormat="1" applyFont="1" applyBorder="1" applyAlignment="1">
      <alignment horizontal="center" vertical="center" wrapText="1"/>
    </xf>
    <xf numFmtId="3" fontId="28" fillId="0" borderId="44" xfId="40" applyNumberFormat="1" applyFont="1" applyBorder="1" applyAlignment="1">
      <alignment horizontal="center" vertical="center" wrapText="1"/>
    </xf>
    <xf numFmtId="164" fontId="29" fillId="0" borderId="27" xfId="40" applyNumberFormat="1" applyFont="1" applyBorder="1" applyAlignment="1">
      <alignment horizontal="center" vertical="center" wrapText="1"/>
    </xf>
    <xf numFmtId="164" fontId="29" fillId="0" borderId="43" xfId="40" applyNumberFormat="1" applyFont="1" applyBorder="1" applyAlignment="1">
      <alignment horizontal="center" vertical="center" wrapText="1"/>
    </xf>
    <xf numFmtId="164" fontId="28" fillId="0" borderId="44" xfId="40" applyNumberFormat="1" applyFont="1" applyBorder="1" applyAlignment="1">
      <alignment horizontal="center" vertical="center" wrapText="1"/>
    </xf>
    <xf numFmtId="0" fontId="27" fillId="0" borderId="0" xfId="50" applyFont="1" applyBorder="1" applyAlignment="1">
      <alignment horizontal="center" wrapText="1"/>
    </xf>
    <xf numFmtId="0" fontId="36" fillId="0" borderId="0" xfId="50" applyFont="1" applyAlignment="1">
      <alignment wrapText="1"/>
    </xf>
    <xf numFmtId="0" fontId="37" fillId="0" borderId="0" xfId="50" applyFont="1"/>
    <xf numFmtId="0" fontId="29" fillId="0" borderId="0" xfId="50" applyFont="1" applyAlignment="1">
      <alignment horizontal="right"/>
    </xf>
    <xf numFmtId="0" fontId="28" fillId="0" borderId="10" xfId="50" applyFont="1" applyBorder="1" applyAlignment="1">
      <alignment vertical="center"/>
    </xf>
    <xf numFmtId="3" fontId="28" fillId="0" borderId="44" xfId="50" applyNumberFormat="1" applyFont="1" applyBorder="1" applyAlignment="1">
      <alignment horizontal="center" vertical="center"/>
    </xf>
    <xf numFmtId="0" fontId="28" fillId="0" borderId="26" xfId="50" applyFont="1" applyBorder="1"/>
    <xf numFmtId="3" fontId="28" fillId="0" borderId="41" xfId="50" applyNumberFormat="1" applyFont="1" applyBorder="1" applyAlignment="1">
      <alignment horizontal="center" vertical="center"/>
    </xf>
    <xf numFmtId="0" fontId="29" fillId="0" borderId="16" xfId="50" applyFont="1" applyBorder="1"/>
    <xf numFmtId="3" fontId="29" fillId="0" borderId="27" xfId="50" applyNumberFormat="1" applyFont="1" applyBorder="1" applyAlignment="1">
      <alignment horizontal="center" vertical="center"/>
    </xf>
    <xf numFmtId="0" fontId="29" fillId="0" borderId="16" xfId="50" applyFont="1" applyBorder="1" applyAlignment="1">
      <alignment horizontal="left"/>
    </xf>
    <xf numFmtId="0" fontId="29" fillId="0" borderId="16" xfId="50" applyFont="1" applyBorder="1" applyAlignment="1"/>
    <xf numFmtId="0" fontId="28" fillId="0" borderId="10" xfId="50" applyFont="1" applyBorder="1" applyAlignment="1"/>
    <xf numFmtId="3" fontId="28" fillId="0" borderId="44" xfId="50" applyNumberFormat="1" applyFont="1" applyBorder="1" applyAlignment="1">
      <alignment horizontal="center"/>
    </xf>
    <xf numFmtId="0" fontId="28" fillId="0" borderId="10" xfId="50" applyFont="1" applyBorder="1"/>
    <xf numFmtId="0" fontId="25" fillId="0" borderId="0" xfId="51"/>
    <xf numFmtId="0" fontId="27" fillId="0" borderId="0" xfId="51" applyFont="1" applyBorder="1" applyAlignment="1">
      <alignment horizontal="center" vertical="center" wrapText="1"/>
    </xf>
    <xf numFmtId="0" fontId="37" fillId="0" borderId="0" xfId="51" applyFont="1"/>
    <xf numFmtId="0" fontId="29" fillId="0" borderId="34" xfId="51" applyFont="1" applyBorder="1" applyAlignment="1">
      <alignment horizontal="center"/>
    </xf>
    <xf numFmtId="0" fontId="29" fillId="0" borderId="27" xfId="51" applyFont="1" applyBorder="1" applyAlignment="1">
      <alignment horizontal="center"/>
    </xf>
    <xf numFmtId="0" fontId="29" fillId="0" borderId="27" xfId="51" applyFont="1" applyFill="1" applyBorder="1" applyAlignment="1">
      <alignment horizontal="center" vertical="center"/>
    </xf>
    <xf numFmtId="0" fontId="29" fillId="0" borderId="43" xfId="51" applyFont="1" applyFill="1" applyBorder="1" applyAlignment="1">
      <alignment horizontal="center" vertical="center"/>
    </xf>
    <xf numFmtId="0" fontId="28" fillId="0" borderId="44" xfId="51" applyFont="1" applyFill="1" applyBorder="1" applyAlignment="1">
      <alignment horizontal="center" vertical="center"/>
    </xf>
    <xf numFmtId="0" fontId="28" fillId="0" borderId="0" xfId="47" applyFont="1" applyAlignment="1">
      <alignment horizontal="center"/>
    </xf>
    <xf numFmtId="0" fontId="33" fillId="0" borderId="0" xfId="47" applyFont="1" applyAlignment="1">
      <alignment horizontal="center"/>
    </xf>
    <xf numFmtId="0" fontId="29" fillId="0" borderId="0" xfId="47" applyFont="1" applyAlignment="1">
      <alignment horizontal="right"/>
    </xf>
    <xf numFmtId="0" fontId="33" fillId="0" borderId="0" xfId="47" applyFont="1" applyAlignment="1">
      <alignment horizontal="right"/>
    </xf>
    <xf numFmtId="0" fontId="27" fillId="0" borderId="24" xfId="47" applyFont="1" applyBorder="1" applyAlignment="1">
      <alignment horizontal="center" vertical="center"/>
    </xf>
    <xf numFmtId="0" fontId="27" fillId="0" borderId="25" xfId="47" applyFont="1" applyBorder="1" applyAlignment="1">
      <alignment horizontal="center" vertical="center"/>
    </xf>
    <xf numFmtId="0" fontId="27" fillId="0" borderId="35" xfId="47" applyFont="1" applyBorder="1" applyAlignment="1">
      <alignment horizontal="center" vertical="center"/>
    </xf>
    <xf numFmtId="0" fontId="29" fillId="0" borderId="26" xfId="47" applyFont="1" applyBorder="1" applyAlignment="1">
      <alignment horizontal="left" vertical="center"/>
    </xf>
    <xf numFmtId="0" fontId="29" fillId="0" borderId="40" xfId="47" applyFont="1" applyBorder="1" applyAlignment="1">
      <alignment horizontal="left" vertical="center"/>
    </xf>
    <xf numFmtId="3" fontId="29" fillId="0" borderId="40" xfId="47" applyNumberFormat="1" applyFont="1" applyBorder="1" applyAlignment="1">
      <alignment horizontal="center" vertical="center"/>
    </xf>
    <xf numFmtId="3" fontId="28" fillId="0" borderId="41" xfId="47" applyNumberFormat="1" applyFont="1" applyBorder="1" applyAlignment="1">
      <alignment horizontal="center" vertical="center"/>
    </xf>
    <xf numFmtId="0" fontId="29" fillId="0" borderId="16" xfId="47" applyFont="1" applyBorder="1" applyAlignment="1">
      <alignment horizontal="left" vertical="center"/>
    </xf>
    <xf numFmtId="0" fontId="29" fillId="0" borderId="23" xfId="47" applyFont="1" applyBorder="1" applyAlignment="1">
      <alignment horizontal="left" vertical="center"/>
    </xf>
    <xf numFmtId="3" fontId="29" fillId="0" borderId="23" xfId="47" applyNumberFormat="1" applyFont="1" applyBorder="1" applyAlignment="1">
      <alignment horizontal="center" vertical="center"/>
    </xf>
    <xf numFmtId="3" fontId="28" fillId="0" borderId="27" xfId="47" applyNumberFormat="1" applyFont="1" applyBorder="1" applyAlignment="1">
      <alignment horizontal="center" vertical="center"/>
    </xf>
    <xf numFmtId="0" fontId="29" fillId="0" borderId="45" xfId="47" applyFont="1" applyBorder="1" applyAlignment="1">
      <alignment horizontal="left" vertical="center"/>
    </xf>
    <xf numFmtId="0" fontId="29" fillId="0" borderId="42" xfId="47" applyFont="1" applyBorder="1" applyAlignment="1">
      <alignment horizontal="left" vertical="center"/>
    </xf>
    <xf numFmtId="3" fontId="29" fillId="0" borderId="42" xfId="47" applyNumberFormat="1" applyFont="1" applyBorder="1" applyAlignment="1">
      <alignment horizontal="center" vertical="center"/>
    </xf>
    <xf numFmtId="3" fontId="28" fillId="0" borderId="43" xfId="47" applyNumberFormat="1" applyFont="1" applyBorder="1" applyAlignment="1">
      <alignment horizontal="center" vertical="center"/>
    </xf>
    <xf numFmtId="3" fontId="28" fillId="0" borderId="46" xfId="47" applyNumberFormat="1" applyFont="1" applyBorder="1" applyAlignment="1">
      <alignment horizontal="center" vertical="center"/>
    </xf>
    <xf numFmtId="3" fontId="28" fillId="0" borderId="44" xfId="47" applyNumberFormat="1" applyFont="1" applyBorder="1" applyAlignment="1">
      <alignment horizontal="center" vertical="center"/>
    </xf>
    <xf numFmtId="0" fontId="25" fillId="0" borderId="0" xfId="46"/>
    <xf numFmtId="0" fontId="37" fillId="0" borderId="0" xfId="46" applyFont="1"/>
    <xf numFmtId="0" fontId="29" fillId="0" borderId="0" xfId="46" applyFont="1"/>
    <xf numFmtId="0" fontId="29" fillId="0" borderId="0" xfId="46" applyFont="1" applyAlignment="1">
      <alignment horizontal="right"/>
    </xf>
    <xf numFmtId="0" fontId="27" fillId="0" borderId="0" xfId="43" applyFont="1" applyAlignment="1">
      <alignment horizontal="center" vertical="center"/>
    </xf>
    <xf numFmtId="0" fontId="27" fillId="0" borderId="0" xfId="43" applyFont="1" applyBorder="1" applyAlignment="1">
      <alignment horizontal="center" vertical="center"/>
    </xf>
    <xf numFmtId="0" fontId="32" fillId="0" borderId="0" xfId="43" applyFont="1" applyAlignment="1">
      <alignment horizontal="center" vertical="center"/>
    </xf>
    <xf numFmtId="0" fontId="31" fillId="0" borderId="0" xfId="43" applyFont="1" applyAlignment="1">
      <alignment horizontal="right" vertical="center"/>
    </xf>
    <xf numFmtId="0" fontId="30" fillId="0" borderId="0" xfId="43" applyFont="1" applyAlignment="1">
      <alignment horizontal="center" vertical="center"/>
    </xf>
    <xf numFmtId="0" fontId="30" fillId="0" borderId="21" xfId="43" applyFont="1" applyBorder="1" applyAlignment="1">
      <alignment horizontal="center" vertical="center"/>
    </xf>
    <xf numFmtId="0" fontId="30" fillId="0" borderId="22" xfId="43" applyFont="1" applyBorder="1" applyAlignment="1">
      <alignment horizontal="center" vertical="center"/>
    </xf>
    <xf numFmtId="0" fontId="28" fillId="0" borderId="34" xfId="43" applyFont="1" applyBorder="1" applyAlignment="1">
      <alignment horizontal="center" vertical="center"/>
    </xf>
    <xf numFmtId="0" fontId="32" fillId="0" borderId="24" xfId="43" applyFont="1" applyBorder="1" applyAlignment="1">
      <alignment horizontal="center" vertical="center"/>
    </xf>
    <xf numFmtId="0" fontId="32" fillId="0" borderId="25" xfId="43" applyFont="1" applyBorder="1" applyAlignment="1">
      <alignment horizontal="center" vertical="center"/>
    </xf>
    <xf numFmtId="0" fontId="32" fillId="0" borderId="35" xfId="43" applyFont="1" applyBorder="1" applyAlignment="1">
      <alignment horizontal="center" vertical="center"/>
    </xf>
    <xf numFmtId="0" fontId="28" fillId="0" borderId="26" xfId="43" applyFont="1" applyBorder="1" applyAlignment="1">
      <alignment horizontal="left" vertical="center"/>
    </xf>
    <xf numFmtId="3" fontId="29" fillId="0" borderId="40" xfId="43" applyNumberFormat="1" applyFont="1" applyBorder="1" applyAlignment="1">
      <alignment horizontal="center" vertical="center"/>
    </xf>
    <xf numFmtId="3" fontId="28" fillId="0" borderId="41" xfId="43" applyNumberFormat="1" applyFont="1" applyBorder="1" applyAlignment="1">
      <alignment horizontal="center" vertical="center"/>
    </xf>
    <xf numFmtId="0" fontId="28" fillId="0" borderId="16" xfId="43" applyFont="1" applyFill="1" applyBorder="1" applyAlignment="1">
      <alignment horizontal="left" vertical="center"/>
    </xf>
    <xf numFmtId="3" fontId="29" fillId="0" borderId="23" xfId="43" applyNumberFormat="1" applyFont="1" applyBorder="1" applyAlignment="1">
      <alignment horizontal="center" vertical="center"/>
    </xf>
    <xf numFmtId="3" fontId="28" fillId="0" borderId="27" xfId="43" applyNumberFormat="1" applyFont="1" applyBorder="1" applyAlignment="1">
      <alignment horizontal="center" vertical="center"/>
    </xf>
    <xf numFmtId="0" fontId="28" fillId="0" borderId="45" xfId="43" applyFont="1" applyFill="1" applyBorder="1" applyAlignment="1">
      <alignment horizontal="left" vertical="center"/>
    </xf>
    <xf numFmtId="3" fontId="29" fillId="0" borderId="42" xfId="43" applyNumberFormat="1" applyFont="1" applyBorder="1" applyAlignment="1">
      <alignment horizontal="center" vertical="center"/>
    </xf>
    <xf numFmtId="3" fontId="28" fillId="0" borderId="43" xfId="43" applyNumberFormat="1" applyFont="1" applyBorder="1" applyAlignment="1">
      <alignment horizontal="center" vertical="center"/>
    </xf>
    <xf numFmtId="0" fontId="28" fillId="0" borderId="10" xfId="43" applyFont="1" applyBorder="1" applyAlignment="1">
      <alignment horizontal="left" vertical="center"/>
    </xf>
    <xf numFmtId="3" fontId="28" fillId="0" borderId="46" xfId="43" applyNumberFormat="1" applyFont="1" applyBorder="1" applyAlignment="1">
      <alignment horizontal="center" vertical="center"/>
    </xf>
    <xf numFmtId="3" fontId="28" fillId="0" borderId="44" xfId="43" applyNumberFormat="1" applyFont="1" applyBorder="1" applyAlignment="1">
      <alignment horizontal="center" vertical="center"/>
    </xf>
    <xf numFmtId="0" fontId="32" fillId="0" borderId="26" xfId="43" applyFont="1" applyBorder="1" applyAlignment="1">
      <alignment horizontal="center" vertical="center"/>
    </xf>
    <xf numFmtId="0" fontId="32" fillId="0" borderId="40" xfId="43" applyFont="1" applyBorder="1" applyAlignment="1">
      <alignment horizontal="center" vertical="center"/>
    </xf>
    <xf numFmtId="0" fontId="32" fillId="0" borderId="41" xfId="43" applyFont="1" applyBorder="1" applyAlignment="1">
      <alignment horizontal="center" vertical="center"/>
    </xf>
    <xf numFmtId="0" fontId="28" fillId="0" borderId="16" xfId="43" applyFont="1" applyBorder="1" applyAlignment="1">
      <alignment horizontal="left" vertical="center"/>
    </xf>
    <xf numFmtId="0" fontId="28" fillId="0" borderId="45" xfId="43" applyFont="1" applyBorder="1" applyAlignment="1">
      <alignment horizontal="left" vertical="center"/>
    </xf>
    <xf numFmtId="3" fontId="28" fillId="0" borderId="40" xfId="43" applyNumberFormat="1" applyFont="1" applyBorder="1" applyAlignment="1">
      <alignment horizontal="center" vertical="center"/>
    </xf>
    <xf numFmtId="0" fontId="28" fillId="0" borderId="24" xfId="43" applyFont="1" applyBorder="1" applyAlignment="1">
      <alignment horizontal="left" vertical="center"/>
    </xf>
    <xf numFmtId="3" fontId="28" fillId="0" borderId="25" xfId="43" applyNumberFormat="1" applyFont="1" applyBorder="1" applyAlignment="1">
      <alignment horizontal="center" vertical="center"/>
    </xf>
    <xf numFmtId="3" fontId="28" fillId="0" borderId="35" xfId="43" applyNumberFormat="1" applyFont="1" applyBorder="1" applyAlignment="1">
      <alignment horizontal="center" vertical="center"/>
    </xf>
    <xf numFmtId="0" fontId="25" fillId="0" borderId="0" xfId="42"/>
    <xf numFmtId="0" fontId="23" fillId="0" borderId="0" xfId="53"/>
    <xf numFmtId="0" fontId="23" fillId="0" borderId="0" xfId="53" applyFont="1"/>
    <xf numFmtId="0" fontId="31" fillId="0" borderId="0" xfId="53" applyFont="1"/>
    <xf numFmtId="0" fontId="31" fillId="0" borderId="21" xfId="53" applyFont="1" applyBorder="1"/>
    <xf numFmtId="0" fontId="23" fillId="0" borderId="0" xfId="53" applyAlignment="1"/>
    <xf numFmtId="0" fontId="31" fillId="0" borderId="45" xfId="53" applyFont="1" applyBorder="1"/>
    <xf numFmtId="0" fontId="31" fillId="0" borderId="43" xfId="53" applyFont="1" applyBorder="1" applyAlignment="1">
      <alignment horizontal="center"/>
    </xf>
    <xf numFmtId="0" fontId="38" fillId="0" borderId="10" xfId="53" applyFont="1" applyBorder="1"/>
    <xf numFmtId="0" fontId="31" fillId="0" borderId="44" xfId="53" applyFont="1" applyBorder="1" applyAlignment="1">
      <alignment horizontal="center"/>
    </xf>
    <xf numFmtId="0" fontId="23" fillId="0" borderId="0" xfId="53" applyAlignment="1">
      <alignment horizontal="center"/>
    </xf>
    <xf numFmtId="0" fontId="31" fillId="0" borderId="26" xfId="53" applyFont="1" applyBorder="1"/>
    <xf numFmtId="3" fontId="31" fillId="0" borderId="41" xfId="53" applyNumberFormat="1" applyFont="1" applyBorder="1"/>
    <xf numFmtId="0" fontId="31" fillId="0" borderId="16" xfId="53" applyFont="1" applyBorder="1"/>
    <xf numFmtId="3" fontId="31" fillId="0" borderId="27" xfId="53" applyNumberFormat="1" applyFont="1" applyBorder="1"/>
    <xf numFmtId="0" fontId="31" fillId="0" borderId="0" xfId="53" applyFont="1" applyBorder="1"/>
    <xf numFmtId="3" fontId="31" fillId="0" borderId="0" xfId="53" applyNumberFormat="1" applyFont="1" applyBorder="1"/>
    <xf numFmtId="0" fontId="31" fillId="0" borderId="44" xfId="53" applyFont="1" applyBorder="1"/>
    <xf numFmtId="3" fontId="31" fillId="0" borderId="41" xfId="53" applyNumberFormat="1" applyFont="1" applyFill="1" applyBorder="1"/>
    <xf numFmtId="3" fontId="31" fillId="0" borderId="43" xfId="53" applyNumberFormat="1" applyFont="1" applyFill="1" applyBorder="1"/>
    <xf numFmtId="0" fontId="23" fillId="0" borderId="47" xfId="53" applyBorder="1"/>
    <xf numFmtId="0" fontId="31" fillId="0" borderId="48" xfId="53" applyFont="1" applyBorder="1"/>
    <xf numFmtId="0" fontId="31" fillId="0" borderId="34" xfId="53" applyFont="1" applyBorder="1" applyAlignment="1">
      <alignment horizontal="center" wrapText="1"/>
    </xf>
    <xf numFmtId="0" fontId="25" fillId="0" borderId="0" xfId="45"/>
    <xf numFmtId="3" fontId="39" fillId="0" borderId="0" xfId="53" applyNumberFormat="1" applyFont="1" applyBorder="1" applyAlignment="1">
      <alignment horizontal="center" vertical="center" wrapText="1"/>
    </xf>
    <xf numFmtId="3" fontId="39" fillId="0" borderId="0" xfId="53" applyNumberFormat="1" applyFont="1" applyBorder="1" applyAlignment="1">
      <alignment vertical="center" wrapText="1"/>
    </xf>
    <xf numFmtId="3" fontId="39" fillId="0" borderId="0" xfId="53" applyNumberFormat="1" applyFont="1" applyAlignment="1">
      <alignment horizontal="center" vertical="center" wrapText="1"/>
    </xf>
    <xf numFmtId="3" fontId="30" fillId="0" borderId="0" xfId="53" applyNumberFormat="1" applyFont="1" applyAlignment="1">
      <alignment horizontal="center" vertical="center"/>
    </xf>
    <xf numFmtId="3" fontId="30" fillId="0" borderId="49" xfId="53" applyNumberFormat="1" applyFont="1" applyBorder="1" applyAlignment="1">
      <alignment horizontal="center" vertical="center"/>
    </xf>
    <xf numFmtId="3" fontId="30" fillId="0" borderId="50" xfId="53" applyNumberFormat="1" applyFont="1" applyBorder="1" applyAlignment="1">
      <alignment horizontal="center" vertical="center" wrapText="1"/>
    </xf>
    <xf numFmtId="3" fontId="30" fillId="0" borderId="51" xfId="53" applyNumberFormat="1" applyFont="1" applyBorder="1" applyAlignment="1">
      <alignment horizontal="center" vertical="center" wrapText="1"/>
    </xf>
    <xf numFmtId="3" fontId="40" fillId="0" borderId="0" xfId="53" applyNumberFormat="1" applyFont="1" applyBorder="1" applyAlignment="1">
      <alignment horizontal="right" vertical="center" wrapText="1"/>
    </xf>
    <xf numFmtId="3" fontId="30" fillId="0" borderId="52" xfId="53" applyNumberFormat="1" applyFont="1" applyBorder="1"/>
    <xf numFmtId="3" fontId="30" fillId="0" borderId="0" xfId="53" applyNumberFormat="1" applyFont="1" applyBorder="1" applyAlignment="1"/>
    <xf numFmtId="3" fontId="30" fillId="0" borderId="47" xfId="53" applyNumberFormat="1" applyFont="1" applyBorder="1" applyAlignment="1">
      <alignment wrapText="1"/>
    </xf>
    <xf numFmtId="3" fontId="31" fillId="0" borderId="16" xfId="53" applyNumberFormat="1" applyFont="1" applyBorder="1" applyAlignment="1">
      <alignment horizontal="left" indent="1"/>
    </xf>
    <xf numFmtId="166" fontId="31" fillId="0" borderId="23" xfId="53" applyNumberFormat="1" applyFont="1" applyBorder="1" applyAlignment="1"/>
    <xf numFmtId="3" fontId="31" fillId="0" borderId="27" xfId="53" applyNumberFormat="1" applyFont="1" applyBorder="1" applyAlignment="1">
      <alignment wrapText="1"/>
    </xf>
    <xf numFmtId="3" fontId="31" fillId="0" borderId="16" xfId="53" applyNumberFormat="1" applyFont="1" applyBorder="1" applyAlignment="1">
      <alignment horizontal="left" indent="2"/>
    </xf>
    <xf numFmtId="3" fontId="31" fillId="0" borderId="23" xfId="53" applyNumberFormat="1" applyFont="1" applyBorder="1" applyAlignment="1"/>
    <xf numFmtId="3" fontId="30" fillId="0" borderId="24" xfId="53" applyNumberFormat="1" applyFont="1" applyBorder="1" applyAlignment="1">
      <alignment horizontal="center"/>
    </xf>
    <xf numFmtId="3" fontId="31" fillId="0" borderId="53" xfId="53" applyNumberFormat="1" applyFont="1" applyBorder="1" applyAlignment="1"/>
    <xf numFmtId="3" fontId="31" fillId="0" borderId="25" xfId="53" applyNumberFormat="1" applyFont="1" applyBorder="1" applyAlignment="1"/>
    <xf numFmtId="3" fontId="30" fillId="0" borderId="35" xfId="53" applyNumberFormat="1" applyFont="1" applyBorder="1" applyAlignment="1">
      <alignment wrapText="1"/>
    </xf>
    <xf numFmtId="3" fontId="30" fillId="0" borderId="54" xfId="53" applyNumberFormat="1" applyFont="1" applyBorder="1" applyAlignment="1"/>
    <xf numFmtId="3" fontId="30" fillId="0" borderId="55" xfId="53" applyNumberFormat="1" applyFont="1" applyBorder="1" applyAlignment="1"/>
    <xf numFmtId="3" fontId="31" fillId="0" borderId="0" xfId="53" applyNumberFormat="1" applyFont="1"/>
    <xf numFmtId="3" fontId="30" fillId="0" borderId="0" xfId="53" applyNumberFormat="1" applyFont="1"/>
    <xf numFmtId="3" fontId="31" fillId="0" borderId="0" xfId="53" applyNumberFormat="1" applyFont="1" applyAlignment="1">
      <alignment horizontal="right"/>
    </xf>
    <xf numFmtId="3" fontId="23" fillId="0" borderId="0" xfId="53" applyNumberFormat="1"/>
    <xf numFmtId="3" fontId="31" fillId="0" borderId="21" xfId="53" applyNumberFormat="1" applyFont="1" applyBorder="1"/>
    <xf numFmtId="3" fontId="31" fillId="0" borderId="22" xfId="53" applyNumberFormat="1" applyFont="1" applyBorder="1"/>
    <xf numFmtId="3" fontId="30" fillId="0" borderId="22" xfId="53" applyNumberFormat="1" applyFont="1" applyBorder="1"/>
    <xf numFmtId="3" fontId="31" fillId="0" borderId="45" xfId="53" applyNumberFormat="1" applyFont="1" applyBorder="1"/>
    <xf numFmtId="3" fontId="31" fillId="0" borderId="42" xfId="53" applyNumberFormat="1" applyFont="1" applyBorder="1"/>
    <xf numFmtId="3" fontId="30" fillId="0" borderId="42" xfId="53" applyNumberFormat="1" applyFont="1" applyBorder="1"/>
    <xf numFmtId="3" fontId="30" fillId="0" borderId="24" xfId="53" applyNumberFormat="1" applyFont="1" applyBorder="1"/>
    <xf numFmtId="3" fontId="30" fillId="0" borderId="25" xfId="53" applyNumberFormat="1" applyFont="1" applyBorder="1"/>
    <xf numFmtId="3" fontId="23" fillId="0" borderId="0" xfId="53" applyNumberFormat="1" applyBorder="1"/>
    <xf numFmtId="3" fontId="30" fillId="0" borderId="0" xfId="53" applyNumberFormat="1" applyFont="1" applyBorder="1"/>
    <xf numFmtId="3" fontId="30" fillId="0" borderId="10" xfId="53" applyNumberFormat="1" applyFont="1" applyBorder="1"/>
    <xf numFmtId="3" fontId="31" fillId="0" borderId="46" xfId="53" applyNumberFormat="1" applyFont="1" applyBorder="1"/>
    <xf numFmtId="3" fontId="30" fillId="0" borderId="44" xfId="53" applyNumberFormat="1" applyFont="1" applyBorder="1"/>
    <xf numFmtId="3" fontId="30" fillId="0" borderId="46" xfId="53" applyNumberFormat="1" applyFont="1" applyBorder="1"/>
    <xf numFmtId="0" fontId="28" fillId="0" borderId="0" xfId="39" applyFont="1" applyAlignment="1">
      <alignment horizontal="center" vertical="center"/>
    </xf>
    <xf numFmtId="0" fontId="29" fillId="0" borderId="0" xfId="39" applyFont="1" applyAlignment="1">
      <alignment horizontal="center" vertical="center"/>
    </xf>
    <xf numFmtId="0" fontId="28" fillId="0" borderId="0" xfId="39" applyFont="1" applyBorder="1" applyAlignment="1">
      <alignment horizontal="center" vertical="center"/>
    </xf>
    <xf numFmtId="0" fontId="29" fillId="0" borderId="0" xfId="39" applyFont="1" applyAlignment="1">
      <alignment horizontal="right" vertical="center"/>
    </xf>
    <xf numFmtId="0" fontId="28" fillId="0" borderId="10" xfId="39" applyFont="1" applyBorder="1" applyAlignment="1">
      <alignment horizontal="center" vertical="center"/>
    </xf>
    <xf numFmtId="3" fontId="28" fillId="0" borderId="44" xfId="39" applyNumberFormat="1" applyFont="1" applyBorder="1" applyAlignment="1">
      <alignment horizontal="center" vertical="center"/>
    </xf>
    <xf numFmtId="0" fontId="28" fillId="0" borderId="56" xfId="39" applyFont="1" applyBorder="1" applyAlignment="1">
      <alignment horizontal="center" vertical="center"/>
    </xf>
    <xf numFmtId="49" fontId="28" fillId="0" borderId="10" xfId="39" applyNumberFormat="1" applyFont="1" applyBorder="1" applyAlignment="1">
      <alignment horizontal="center" vertical="center"/>
    </xf>
    <xf numFmtId="164" fontId="28" fillId="0" borderId="44" xfId="39" applyNumberFormat="1" applyFont="1" applyFill="1" applyBorder="1" applyAlignment="1">
      <alignment horizontal="center" vertical="center"/>
    </xf>
    <xf numFmtId="0" fontId="28" fillId="0" borderId="16" xfId="39" applyFont="1" applyBorder="1" applyAlignment="1">
      <alignment horizontal="center" vertical="center"/>
    </xf>
    <xf numFmtId="3" fontId="28" fillId="0" borderId="27" xfId="39" applyNumberFormat="1" applyFont="1" applyBorder="1" applyAlignment="1">
      <alignment horizontal="center" vertical="center"/>
    </xf>
    <xf numFmtId="0" fontId="25" fillId="0" borderId="0" xfId="39"/>
    <xf numFmtId="3" fontId="28" fillId="0" borderId="43" xfId="39" applyNumberFormat="1" applyFont="1" applyBorder="1" applyAlignment="1">
      <alignment horizontal="center" vertical="center"/>
    </xf>
    <xf numFmtId="0" fontId="28" fillId="0" borderId="0" xfId="41" applyFont="1" applyBorder="1" applyAlignment="1">
      <alignment horizontal="center" vertical="center" wrapText="1"/>
    </xf>
    <xf numFmtId="0" fontId="29" fillId="0" borderId="0" xfId="41" applyFont="1" applyBorder="1" applyAlignment="1">
      <alignment horizontal="left" vertical="center" wrapText="1"/>
    </xf>
    <xf numFmtId="164" fontId="29" fillId="0" borderId="0" xfId="41" applyNumberFormat="1" applyFont="1" applyBorder="1" applyAlignment="1">
      <alignment horizontal="center" vertical="center" wrapText="1"/>
    </xf>
    <xf numFmtId="164" fontId="28" fillId="0" borderId="0" xfId="41" applyNumberFormat="1" applyFont="1" applyBorder="1" applyAlignment="1">
      <alignment horizontal="center" vertical="center" wrapText="1"/>
    </xf>
    <xf numFmtId="0" fontId="0" fillId="0" borderId="0" xfId="0" applyBorder="1"/>
    <xf numFmtId="0" fontId="31" fillId="0" borderId="57" xfId="53" applyFont="1" applyBorder="1"/>
    <xf numFmtId="3" fontId="31" fillId="0" borderId="58" xfId="53" applyNumberFormat="1" applyFont="1" applyFill="1" applyBorder="1"/>
    <xf numFmtId="0" fontId="31" fillId="0" borderId="24" xfId="53" applyFont="1" applyBorder="1"/>
    <xf numFmtId="3" fontId="31" fillId="0" borderId="35" xfId="53" applyNumberFormat="1" applyFont="1" applyBorder="1"/>
    <xf numFmtId="0" fontId="30" fillId="0" borderId="56" xfId="53" applyFont="1" applyBorder="1"/>
    <xf numFmtId="3" fontId="30" fillId="0" borderId="55" xfId="53" applyNumberFormat="1" applyFont="1" applyBorder="1"/>
    <xf numFmtId="0" fontId="30" fillId="0" borderId="10" xfId="53" applyFont="1" applyBorder="1"/>
    <xf numFmtId="0" fontId="30" fillId="0" borderId="59" xfId="53" applyFont="1" applyBorder="1"/>
    <xf numFmtId="3" fontId="30" fillId="0" borderId="20" xfId="53" applyNumberFormat="1" applyFont="1" applyBorder="1"/>
    <xf numFmtId="49" fontId="30" fillId="0" borderId="20" xfId="48" applyNumberFormat="1" applyFont="1" applyBorder="1" applyAlignment="1">
      <alignment horizontal="center" vertical="center"/>
    </xf>
    <xf numFmtId="0" fontId="30" fillId="0" borderId="60" xfId="48" applyFont="1" applyBorder="1" applyAlignment="1">
      <alignment horizontal="left" vertical="center" wrapText="1"/>
    </xf>
    <xf numFmtId="49" fontId="30" fillId="0" borderId="16" xfId="49" applyNumberFormat="1" applyFont="1" applyBorder="1" applyAlignment="1">
      <alignment horizontal="center" vertical="center"/>
    </xf>
    <xf numFmtId="0" fontId="29" fillId="0" borderId="57" xfId="50" applyFont="1" applyBorder="1" applyAlignment="1"/>
    <xf numFmtId="3" fontId="29" fillId="0" borderId="58" xfId="5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29" fillId="0" borderId="57" xfId="50" applyFont="1" applyBorder="1" applyAlignment="1">
      <alignment horizontal="left"/>
    </xf>
    <xf numFmtId="3" fontId="31" fillId="0" borderId="57" xfId="53" applyNumberFormat="1" applyFont="1" applyBorder="1"/>
    <xf numFmtId="3" fontId="31" fillId="0" borderId="61" xfId="53" applyNumberFormat="1" applyFont="1" applyBorder="1"/>
    <xf numFmtId="3" fontId="30" fillId="0" borderId="61" xfId="53" applyNumberFormat="1" applyFont="1" applyBorder="1"/>
    <xf numFmtId="3" fontId="31" fillId="0" borderId="16" xfId="53" applyNumberFormat="1" applyFont="1" applyBorder="1"/>
    <xf numFmtId="3" fontId="31" fillId="0" borderId="23" xfId="53" applyNumberFormat="1" applyFont="1" applyBorder="1"/>
    <xf numFmtId="3" fontId="30" fillId="0" borderId="23" xfId="53" applyNumberFormat="1" applyFont="1" applyBorder="1"/>
    <xf numFmtId="3" fontId="20" fillId="0" borderId="62" xfId="52" applyNumberFormat="1" applyFont="1" applyBorder="1"/>
    <xf numFmtId="3" fontId="1" fillId="0" borderId="16" xfId="52" applyNumberFormat="1" applyFont="1" applyBorder="1" applyAlignment="1">
      <alignment horizontal="right"/>
    </xf>
    <xf numFmtId="3" fontId="23" fillId="0" borderId="13" xfId="52" applyNumberFormat="1" applyFont="1" applyBorder="1"/>
    <xf numFmtId="3" fontId="20" fillId="0" borderId="63" xfId="52" applyNumberFormat="1" applyFont="1" applyBorder="1" applyAlignment="1">
      <alignment horizontal="right" wrapText="1"/>
    </xf>
    <xf numFmtId="3" fontId="23" fillId="0" borderId="16" xfId="52" applyNumberFormat="1" applyFont="1" applyBorder="1" applyAlignment="1">
      <alignment horizontal="left"/>
    </xf>
    <xf numFmtId="3" fontId="1" fillId="0" borderId="64" xfId="52" applyNumberFormat="1" applyBorder="1"/>
    <xf numFmtId="3" fontId="23" fillId="0" borderId="24" xfId="52" applyNumberFormat="1" applyFont="1" applyBorder="1" applyAlignment="1">
      <alignment horizontal="right"/>
    </xf>
    <xf numFmtId="3" fontId="24" fillId="0" borderId="35" xfId="52" applyNumberFormat="1" applyFont="1" applyBorder="1"/>
    <xf numFmtId="3" fontId="20" fillId="0" borderId="26" xfId="52" applyNumberFormat="1" applyFont="1" applyBorder="1" applyAlignment="1">
      <alignment horizontal="left"/>
    </xf>
    <xf numFmtId="3" fontId="20" fillId="0" borderId="44" xfId="52" applyNumberFormat="1" applyFont="1" applyBorder="1"/>
    <xf numFmtId="3" fontId="24" fillId="0" borderId="65" xfId="52" applyNumberFormat="1" applyFont="1" applyBorder="1"/>
    <xf numFmtId="3" fontId="24" fillId="0" borderId="17" xfId="52" applyNumberFormat="1" applyFont="1" applyBorder="1" applyAlignment="1">
      <alignment horizontal="left" wrapText="1"/>
    </xf>
    <xf numFmtId="3" fontId="24" fillId="0" borderId="17" xfId="52" applyNumberFormat="1" applyFont="1" applyBorder="1" applyAlignment="1">
      <alignment horizontal="center"/>
    </xf>
    <xf numFmtId="3" fontId="24" fillId="0" borderId="27" xfId="52" applyNumberFormat="1" applyFont="1" applyBorder="1" applyAlignment="1">
      <alignment horizontal="center"/>
    </xf>
    <xf numFmtId="0" fontId="0" fillId="0" borderId="29" xfId="0" applyBorder="1"/>
    <xf numFmtId="0" fontId="0" fillId="0" borderId="31" xfId="0" applyBorder="1"/>
    <xf numFmtId="0" fontId="0" fillId="0" borderId="18" xfId="0" applyBorder="1"/>
    <xf numFmtId="3" fontId="24" fillId="0" borderId="63" xfId="52" applyNumberFormat="1" applyFont="1" applyBorder="1"/>
    <xf numFmtId="3" fontId="24" fillId="0" borderId="0" xfId="52" applyNumberFormat="1" applyFont="1" applyBorder="1"/>
    <xf numFmtId="3" fontId="23" fillId="0" borderId="0" xfId="52" applyNumberFormat="1" applyFont="1" applyBorder="1"/>
    <xf numFmtId="3" fontId="20" fillId="0" borderId="14" xfId="52" applyNumberFormat="1" applyFont="1" applyBorder="1" applyAlignment="1"/>
    <xf numFmtId="3" fontId="23" fillId="0" borderId="66" xfId="52" applyNumberFormat="1" applyFont="1" applyBorder="1"/>
    <xf numFmtId="3" fontId="23" fillId="0" borderId="65" xfId="52" applyNumberFormat="1" applyFont="1" applyBorder="1"/>
    <xf numFmtId="3" fontId="23" fillId="0" borderId="45" xfId="52" applyNumberFormat="1" applyFont="1" applyBorder="1" applyAlignment="1">
      <alignment horizontal="right"/>
    </xf>
    <xf numFmtId="3" fontId="1" fillId="0" borderId="16" xfId="52" applyNumberFormat="1" applyFont="1" applyBorder="1" applyAlignment="1">
      <alignment horizontal="left"/>
    </xf>
    <xf numFmtId="3" fontId="23" fillId="0" borderId="31" xfId="52" applyNumberFormat="1" applyFont="1" applyBorder="1"/>
    <xf numFmtId="3" fontId="24" fillId="0" borderId="13" xfId="52" applyNumberFormat="1" applyFont="1" applyBorder="1" applyAlignment="1">
      <alignment horizontal="right"/>
    </xf>
    <xf numFmtId="3" fontId="23" fillId="0" borderId="36" xfId="52" applyNumberFormat="1" applyFont="1" applyBorder="1"/>
    <xf numFmtId="3" fontId="25" fillId="0" borderId="66" xfId="44" applyNumberFormat="1" applyBorder="1" applyAlignment="1"/>
    <xf numFmtId="3" fontId="25" fillId="0" borderId="47" xfId="44" applyNumberFormat="1" applyBorder="1" applyAlignment="1"/>
    <xf numFmtId="3" fontId="25" fillId="0" borderId="65" xfId="44" applyNumberFormat="1" applyBorder="1" applyAlignment="1"/>
    <xf numFmtId="0" fontId="23" fillId="0" borderId="52" xfId="0" applyFont="1" applyBorder="1"/>
    <xf numFmtId="3" fontId="30" fillId="0" borderId="21" xfId="53" applyNumberFormat="1" applyFont="1" applyBorder="1"/>
    <xf numFmtId="3" fontId="30" fillId="0" borderId="22" xfId="53" applyNumberFormat="1" applyFont="1" applyBorder="1" applyAlignment="1"/>
    <xf numFmtId="3" fontId="30" fillId="0" borderId="34" xfId="53" applyNumberFormat="1" applyFont="1" applyBorder="1" applyAlignment="1">
      <alignment wrapText="1"/>
    </xf>
    <xf numFmtId="3" fontId="32" fillId="0" borderId="20" xfId="48" applyNumberFormat="1" applyFont="1" applyBorder="1" applyAlignment="1">
      <alignment horizontal="center" vertical="center"/>
    </xf>
    <xf numFmtId="3" fontId="43" fillId="0" borderId="20" xfId="48" applyNumberFormat="1" applyFont="1" applyBorder="1" applyAlignment="1">
      <alignment horizontal="center" vertical="center"/>
    </xf>
    <xf numFmtId="3" fontId="32" fillId="0" borderId="23" xfId="49" applyNumberFormat="1" applyFont="1" applyBorder="1" applyAlignment="1">
      <alignment horizontal="center" vertical="center" wrapText="1"/>
    </xf>
    <xf numFmtId="3" fontId="43" fillId="0" borderId="23" xfId="49" applyNumberFormat="1" applyFont="1" applyBorder="1" applyAlignment="1">
      <alignment horizontal="center" vertical="center"/>
    </xf>
    <xf numFmtId="3" fontId="43" fillId="0" borderId="27" xfId="49" applyNumberFormat="1" applyFont="1" applyBorder="1" applyAlignment="1">
      <alignment horizontal="center" vertical="center"/>
    </xf>
    <xf numFmtId="3" fontId="32" fillId="0" borderId="25" xfId="49" applyNumberFormat="1" applyFont="1" applyBorder="1" applyAlignment="1">
      <alignment horizontal="center" vertical="center" wrapText="1"/>
    </xf>
    <xf numFmtId="3" fontId="32" fillId="0" borderId="25" xfId="49" applyNumberFormat="1" applyFont="1" applyBorder="1" applyAlignment="1">
      <alignment horizontal="center" vertical="center"/>
    </xf>
    <xf numFmtId="3" fontId="32" fillId="0" borderId="35" xfId="49" applyNumberFormat="1" applyFont="1" applyBorder="1" applyAlignment="1">
      <alignment horizontal="center" vertical="center"/>
    </xf>
    <xf numFmtId="3" fontId="29" fillId="0" borderId="44" xfId="39" applyNumberFormat="1" applyFont="1" applyBorder="1" applyAlignment="1">
      <alignment horizontal="center" vertical="center"/>
    </xf>
    <xf numFmtId="0" fontId="28" fillId="0" borderId="16" xfId="50" applyFont="1" applyBorder="1" applyAlignment="1">
      <alignment horizontal="left"/>
    </xf>
    <xf numFmtId="3" fontId="28" fillId="0" borderId="27" xfId="50" applyNumberFormat="1" applyFont="1" applyBorder="1" applyAlignment="1">
      <alignment horizontal="center" vertical="center"/>
    </xf>
    <xf numFmtId="0" fontId="28" fillId="0" borderId="16" xfId="0" applyFont="1" applyBorder="1" applyAlignment="1">
      <alignment horizontal="left" vertical="center"/>
    </xf>
    <xf numFmtId="0" fontId="28" fillId="0" borderId="57" xfId="40" applyFont="1" applyBorder="1" applyAlignment="1">
      <alignment horizontal="center" vertical="center" wrapText="1"/>
    </xf>
    <xf numFmtId="0" fontId="28" fillId="0" borderId="21" xfId="40" applyFont="1" applyBorder="1" applyAlignment="1">
      <alignment horizontal="center" vertical="center" wrapText="1"/>
    </xf>
    <xf numFmtId="0" fontId="28" fillId="0" borderId="23" xfId="40" applyFont="1" applyBorder="1" applyAlignment="1">
      <alignment horizontal="center" vertical="center" wrapText="1"/>
    </xf>
    <xf numFmtId="3" fontId="1" fillId="0" borderId="0" xfId="52" applyNumberFormat="1" applyBorder="1" applyAlignment="1">
      <alignment horizontal="right" vertical="center"/>
    </xf>
    <xf numFmtId="3" fontId="21" fillId="0" borderId="20" xfId="52" applyNumberFormat="1" applyFont="1" applyBorder="1" applyAlignment="1">
      <alignment horizontal="distributed" vertical="center" wrapText="1"/>
    </xf>
    <xf numFmtId="0" fontId="32" fillId="0" borderId="0" xfId="49" applyFont="1" applyAlignment="1">
      <alignment horizontal="center" vertical="center"/>
    </xf>
    <xf numFmtId="0" fontId="30" fillId="0" borderId="45" xfId="49" applyFont="1" applyBorder="1" applyAlignment="1">
      <alignment horizontal="center" vertical="center"/>
    </xf>
    <xf numFmtId="0" fontId="30" fillId="0" borderId="42" xfId="49" applyFont="1" applyBorder="1" applyAlignment="1">
      <alignment horizontal="left" vertical="center" wrapText="1"/>
    </xf>
    <xf numFmtId="3" fontId="32" fillId="0" borderId="42" xfId="49" applyNumberFormat="1" applyFont="1" applyBorder="1" applyAlignment="1">
      <alignment horizontal="center" vertical="center" wrapText="1"/>
    </xf>
    <xf numFmtId="3" fontId="43" fillId="0" borderId="42" xfId="49" applyNumberFormat="1" applyFont="1" applyBorder="1" applyAlignment="1">
      <alignment horizontal="center" vertical="center"/>
    </xf>
    <xf numFmtId="3" fontId="43" fillId="0" borderId="43" xfId="49" applyNumberFormat="1" applyFont="1" applyBorder="1" applyAlignment="1">
      <alignment horizontal="center" vertical="center"/>
    </xf>
    <xf numFmtId="3" fontId="19" fillId="0" borderId="0" xfId="52" applyNumberFormat="1" applyFont="1" applyBorder="1" applyAlignment="1">
      <alignment horizontal="center" vertical="distributed" wrapText="1"/>
    </xf>
    <xf numFmtId="3" fontId="19" fillId="0" borderId="39" xfId="52" applyNumberFormat="1" applyFont="1" applyBorder="1" applyAlignment="1">
      <alignment horizontal="center"/>
    </xf>
    <xf numFmtId="3" fontId="19" fillId="0" borderId="63" xfId="52" applyNumberFormat="1" applyFont="1" applyBorder="1" applyAlignment="1">
      <alignment horizontal="center"/>
    </xf>
    <xf numFmtId="3" fontId="19" fillId="0" borderId="30" xfId="52" applyNumberFormat="1" applyFont="1" applyBorder="1" applyAlignment="1">
      <alignment horizontal="center"/>
    </xf>
    <xf numFmtId="3" fontId="1" fillId="0" borderId="67" xfId="52" applyNumberFormat="1" applyFont="1" applyBorder="1" applyAlignment="1">
      <alignment horizontal="right" shrinkToFit="1"/>
    </xf>
    <xf numFmtId="0" fontId="30" fillId="0" borderId="59" xfId="48" applyFont="1" applyBorder="1" applyAlignment="1">
      <alignment horizontal="center" vertical="center" wrapText="1"/>
    </xf>
    <xf numFmtId="0" fontId="30" fillId="0" borderId="60" xfId="48" applyFont="1" applyBorder="1" applyAlignment="1">
      <alignment horizontal="center" vertical="center" wrapText="1"/>
    </xf>
    <xf numFmtId="0" fontId="27" fillId="0" borderId="0" xfId="48" applyFont="1" applyAlignment="1">
      <alignment horizontal="center" vertical="center"/>
    </xf>
    <xf numFmtId="0" fontId="28" fillId="0" borderId="20" xfId="48" applyFont="1" applyBorder="1" applyAlignment="1">
      <alignment horizontal="center" vertical="center"/>
    </xf>
    <xf numFmtId="0" fontId="28" fillId="0" borderId="68" xfId="48" applyFont="1" applyBorder="1" applyAlignment="1">
      <alignment horizontal="center" vertical="center" wrapText="1"/>
    </xf>
    <xf numFmtId="0" fontId="28" fillId="0" borderId="69" xfId="48" applyFont="1" applyBorder="1" applyAlignment="1">
      <alignment horizontal="center" vertical="center" wrapText="1"/>
    </xf>
    <xf numFmtId="0" fontId="28" fillId="0" borderId="70" xfId="48" applyFont="1" applyBorder="1" applyAlignment="1">
      <alignment horizontal="center" vertical="center" wrapText="1"/>
    </xf>
    <xf numFmtId="0" fontId="28" fillId="0" borderId="64" xfId="48" applyFont="1" applyBorder="1" applyAlignment="1">
      <alignment horizontal="center" vertical="center" wrapText="1"/>
    </xf>
    <xf numFmtId="3" fontId="1" fillId="0" borderId="0" xfId="52" applyNumberFormat="1" applyFont="1" applyBorder="1" applyAlignment="1">
      <alignment horizontal="right" shrinkToFit="1"/>
    </xf>
    <xf numFmtId="0" fontId="32" fillId="0" borderId="0" xfId="49" applyFont="1" applyAlignment="1">
      <alignment horizontal="center" vertical="center"/>
    </xf>
    <xf numFmtId="0" fontId="28" fillId="0" borderId="21" xfId="49" applyFont="1" applyBorder="1" applyAlignment="1">
      <alignment horizontal="center" vertical="center"/>
    </xf>
    <xf numFmtId="0" fontId="28" fillId="0" borderId="22" xfId="49" applyFont="1" applyBorder="1" applyAlignment="1">
      <alignment horizontal="center" vertical="center"/>
    </xf>
    <xf numFmtId="0" fontId="30" fillId="0" borderId="34" xfId="49" applyFont="1" applyBorder="1" applyAlignment="1">
      <alignment horizontal="center" vertical="center" wrapText="1"/>
    </xf>
    <xf numFmtId="0" fontId="30" fillId="0" borderId="27" xfId="49" applyFont="1" applyBorder="1" applyAlignment="1">
      <alignment horizontal="center" vertical="center" wrapText="1"/>
    </xf>
    <xf numFmtId="0" fontId="30" fillId="0" borderId="16" xfId="49" applyFont="1" applyBorder="1" applyAlignment="1">
      <alignment horizontal="center" vertical="center"/>
    </xf>
    <xf numFmtId="0" fontId="30" fillId="0" borderId="23" xfId="49" applyFont="1" applyBorder="1" applyAlignment="1">
      <alignment horizontal="center" vertical="center"/>
    </xf>
    <xf numFmtId="0" fontId="28" fillId="0" borderId="23" xfId="49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0" borderId="0" xfId="40" applyFont="1" applyAlignment="1">
      <alignment horizontal="center" vertical="center" wrapText="1"/>
    </xf>
    <xf numFmtId="0" fontId="27" fillId="0" borderId="0" xfId="40" applyFont="1" applyBorder="1" applyAlignment="1">
      <alignment horizontal="center" vertical="center" wrapText="1"/>
    </xf>
    <xf numFmtId="0" fontId="25" fillId="0" borderId="0" xfId="40" applyAlignment="1">
      <alignment horizontal="center" vertical="center" wrapText="1"/>
    </xf>
    <xf numFmtId="3" fontId="32" fillId="0" borderId="34" xfId="40" applyNumberFormat="1" applyFont="1" applyBorder="1" applyAlignment="1">
      <alignment horizontal="center" vertical="center" wrapText="1"/>
    </xf>
    <xf numFmtId="3" fontId="32" fillId="0" borderId="35" xfId="40" applyNumberFormat="1" applyFont="1" applyBorder="1" applyAlignment="1">
      <alignment horizontal="center" vertical="center" wrapText="1"/>
    </xf>
    <xf numFmtId="0" fontId="28" fillId="0" borderId="10" xfId="40" applyFont="1" applyBorder="1" applyAlignment="1">
      <alignment horizontal="center" vertical="center" wrapText="1"/>
    </xf>
    <xf numFmtId="0" fontId="28" fillId="0" borderId="46" xfId="40" applyFont="1" applyBorder="1" applyAlignment="1">
      <alignment horizontal="center" vertical="center" wrapText="1"/>
    </xf>
    <xf numFmtId="0" fontId="27" fillId="0" borderId="21" xfId="40" applyFont="1" applyBorder="1" applyAlignment="1">
      <alignment horizontal="center" vertical="center" wrapText="1"/>
    </xf>
    <xf numFmtId="0" fontId="27" fillId="0" borderId="24" xfId="40" applyFont="1" applyBorder="1" applyAlignment="1">
      <alignment horizontal="center" vertical="center" wrapText="1"/>
    </xf>
    <xf numFmtId="0" fontId="27" fillId="0" borderId="22" xfId="40" applyFont="1" applyBorder="1" applyAlignment="1">
      <alignment horizontal="center" vertical="center" wrapText="1"/>
    </xf>
    <xf numFmtId="0" fontId="27" fillId="0" borderId="25" xfId="40" applyFont="1" applyBorder="1" applyAlignment="1">
      <alignment horizontal="center" vertical="center" wrapText="1"/>
    </xf>
    <xf numFmtId="0" fontId="28" fillId="0" borderId="26" xfId="40" applyFont="1" applyBorder="1" applyAlignment="1">
      <alignment horizontal="center" vertical="center" wrapText="1"/>
    </xf>
    <xf numFmtId="0" fontId="28" fillId="0" borderId="40" xfId="40" applyFont="1" applyBorder="1" applyAlignment="1">
      <alignment horizontal="center" vertical="center" wrapText="1"/>
    </xf>
    <xf numFmtId="0" fontId="28" fillId="0" borderId="41" xfId="40" applyFont="1" applyBorder="1" applyAlignment="1">
      <alignment horizontal="center" vertical="center" wrapText="1"/>
    </xf>
    <xf numFmtId="0" fontId="28" fillId="0" borderId="0" xfId="41" applyFont="1" applyBorder="1" applyAlignment="1">
      <alignment horizontal="center" vertical="center" wrapText="1"/>
    </xf>
    <xf numFmtId="3" fontId="28" fillId="0" borderId="23" xfId="39" applyNumberFormat="1" applyFont="1" applyBorder="1" applyAlignment="1">
      <alignment horizontal="left" vertical="center"/>
    </xf>
    <xf numFmtId="0" fontId="27" fillId="0" borderId="10" xfId="39" applyFont="1" applyBorder="1" applyAlignment="1">
      <alignment horizontal="center" vertical="center" wrapText="1"/>
    </xf>
    <xf numFmtId="0" fontId="27" fillId="0" borderId="46" xfId="39" applyFont="1" applyBorder="1" applyAlignment="1">
      <alignment horizontal="center" vertical="center" wrapText="1"/>
    </xf>
    <xf numFmtId="3" fontId="28" fillId="0" borderId="46" xfId="39" applyNumberFormat="1" applyFont="1" applyBorder="1" applyAlignment="1">
      <alignment horizontal="left" vertical="center"/>
    </xf>
    <xf numFmtId="3" fontId="28" fillId="0" borderId="42" xfId="39" applyNumberFormat="1" applyFont="1" applyBorder="1" applyAlignment="1">
      <alignment horizontal="left" vertical="center"/>
    </xf>
    <xf numFmtId="0" fontId="28" fillId="0" borderId="26" xfId="39" applyFont="1" applyBorder="1" applyAlignment="1">
      <alignment horizontal="center" vertical="center"/>
    </xf>
    <xf numFmtId="0" fontId="28" fillId="0" borderId="40" xfId="39" applyFont="1" applyBorder="1" applyAlignment="1">
      <alignment horizontal="center" vertical="center"/>
    </xf>
    <xf numFmtId="0" fontId="28" fillId="0" borderId="41" xfId="39" applyFont="1" applyBorder="1" applyAlignment="1">
      <alignment horizontal="center" vertical="center"/>
    </xf>
    <xf numFmtId="3" fontId="29" fillId="0" borderId="11" xfId="39" applyNumberFormat="1" applyFont="1" applyBorder="1" applyAlignment="1">
      <alignment horizontal="left" vertical="center"/>
    </xf>
    <xf numFmtId="3" fontId="29" fillId="0" borderId="71" xfId="39" applyNumberFormat="1" applyFont="1" applyBorder="1" applyAlignment="1">
      <alignment horizontal="left" vertical="center"/>
    </xf>
    <xf numFmtId="0" fontId="27" fillId="0" borderId="0" xfId="39" applyFont="1" applyAlignment="1">
      <alignment horizontal="center" vertical="center"/>
    </xf>
    <xf numFmtId="3" fontId="28" fillId="0" borderId="54" xfId="39" applyNumberFormat="1" applyFont="1" applyBorder="1" applyAlignment="1">
      <alignment horizontal="left" vertical="center"/>
    </xf>
    <xf numFmtId="0" fontId="27" fillId="0" borderId="0" xfId="39" applyFont="1" applyBorder="1" applyAlignment="1">
      <alignment horizontal="center" vertical="center"/>
    </xf>
    <xf numFmtId="0" fontId="36" fillId="0" borderId="0" xfId="39" applyFont="1" applyAlignment="1">
      <alignment horizontal="center" vertical="center"/>
    </xf>
    <xf numFmtId="0" fontId="28" fillId="0" borderId="21" xfId="39" applyFont="1" applyBorder="1" applyAlignment="1">
      <alignment horizontal="center" vertical="center"/>
    </xf>
    <xf numFmtId="0" fontId="28" fillId="0" borderId="24" xfId="39" applyFont="1" applyBorder="1" applyAlignment="1">
      <alignment horizontal="center" vertical="center"/>
    </xf>
    <xf numFmtId="3" fontId="28" fillId="0" borderId="51" xfId="39" applyNumberFormat="1" applyFont="1" applyBorder="1" applyAlignment="1">
      <alignment horizontal="center" vertical="center" wrapText="1"/>
    </xf>
    <xf numFmtId="3" fontId="28" fillId="0" borderId="55" xfId="39" applyNumberFormat="1" applyFont="1" applyBorder="1" applyAlignment="1">
      <alignment horizontal="center" vertical="center" wrapText="1"/>
    </xf>
    <xf numFmtId="0" fontId="28" fillId="0" borderId="22" xfId="39" applyFont="1" applyBorder="1" applyAlignment="1">
      <alignment horizontal="center" vertical="center"/>
    </xf>
    <xf numFmtId="0" fontId="28" fillId="0" borderId="25" xfId="39" applyFont="1" applyBorder="1" applyAlignment="1">
      <alignment horizontal="center" vertical="center"/>
    </xf>
    <xf numFmtId="3" fontId="41" fillId="0" borderId="0" xfId="54" applyNumberFormat="1" applyFont="1" applyBorder="1" applyAlignment="1">
      <alignment horizontal="right" vertical="center"/>
    </xf>
    <xf numFmtId="0" fontId="27" fillId="0" borderId="21" xfId="50" applyFont="1" applyBorder="1" applyAlignment="1">
      <alignment horizontal="center" vertical="center"/>
    </xf>
    <xf numFmtId="0" fontId="27" fillId="0" borderId="24" xfId="50" applyFont="1" applyBorder="1" applyAlignment="1">
      <alignment horizontal="center" vertical="center"/>
    </xf>
    <xf numFmtId="0" fontId="27" fillId="0" borderId="34" xfId="50" applyFont="1" applyBorder="1" applyAlignment="1">
      <alignment horizontal="center" vertical="center" wrapText="1"/>
    </xf>
    <xf numFmtId="0" fontId="27" fillId="0" borderId="35" xfId="50" applyFont="1" applyBorder="1" applyAlignment="1">
      <alignment horizontal="center" vertical="center" wrapText="1"/>
    </xf>
    <xf numFmtId="3" fontId="1" fillId="0" borderId="0" xfId="52" applyNumberFormat="1" applyFont="1" applyBorder="1" applyAlignment="1">
      <alignment horizontal="center" shrinkToFit="1"/>
    </xf>
    <xf numFmtId="0" fontId="0" fillId="0" borderId="0" xfId="0" applyAlignment="1"/>
    <xf numFmtId="0" fontId="27" fillId="0" borderId="0" xfId="50" applyFont="1" applyAlignment="1">
      <alignment horizontal="center" wrapText="1"/>
    </xf>
    <xf numFmtId="0" fontId="27" fillId="0" borderId="0" xfId="50" applyFont="1" applyBorder="1" applyAlignment="1">
      <alignment horizontal="center" wrapText="1"/>
    </xf>
    <xf numFmtId="0" fontId="28" fillId="0" borderId="10" xfId="51" applyFont="1" applyFill="1" applyBorder="1" applyAlignment="1">
      <alignment horizontal="center" vertical="center"/>
    </xf>
    <xf numFmtId="0" fontId="28" fillId="0" borderId="46" xfId="51" applyFont="1" applyFill="1" applyBorder="1" applyAlignment="1">
      <alignment horizontal="center" vertical="center"/>
    </xf>
    <xf numFmtId="0" fontId="27" fillId="0" borderId="0" xfId="51" applyFont="1" applyAlignment="1">
      <alignment horizontal="center"/>
    </xf>
    <xf numFmtId="0" fontId="29" fillId="0" borderId="0" xfId="51" applyFont="1" applyAlignment="1">
      <alignment horizontal="right"/>
    </xf>
    <xf numFmtId="0" fontId="27" fillId="0" borderId="0" xfId="51" applyFont="1" applyBorder="1" applyAlignment="1">
      <alignment horizontal="center" vertical="center" wrapText="1"/>
    </xf>
    <xf numFmtId="0" fontId="31" fillId="0" borderId="16" xfId="51" applyFont="1" applyFill="1" applyBorder="1" applyAlignment="1">
      <alignment horizontal="left" vertical="center" wrapText="1"/>
    </xf>
    <xf numFmtId="0" fontId="31" fillId="0" borderId="23" xfId="51" applyFont="1" applyFill="1" applyBorder="1" applyAlignment="1">
      <alignment horizontal="left" vertical="center" wrapText="1"/>
    </xf>
    <xf numFmtId="0" fontId="29" fillId="0" borderId="45" xfId="51" applyFont="1" applyFill="1" applyBorder="1" applyAlignment="1">
      <alignment horizontal="left" vertical="center" wrapText="1"/>
    </xf>
    <xf numFmtId="0" fontId="29" fillId="0" borderId="42" xfId="51" applyFont="1" applyFill="1" applyBorder="1" applyAlignment="1">
      <alignment horizontal="left" vertical="center" wrapText="1"/>
    </xf>
    <xf numFmtId="0" fontId="29" fillId="0" borderId="21" xfId="51" applyFont="1" applyBorder="1" applyAlignment="1">
      <alignment horizontal="left" vertical="center" wrapText="1"/>
    </xf>
    <xf numFmtId="0" fontId="29" fillId="0" borderId="22" xfId="51" applyFont="1" applyBorder="1" applyAlignment="1">
      <alignment horizontal="left" vertical="center" wrapText="1"/>
    </xf>
    <xf numFmtId="0" fontId="29" fillId="0" borderId="16" xfId="51" applyFont="1" applyBorder="1" applyAlignment="1">
      <alignment horizontal="left" vertical="center" wrapText="1"/>
    </xf>
    <xf numFmtId="0" fontId="29" fillId="0" borderId="23" xfId="51" applyFont="1" applyBorder="1" applyAlignment="1">
      <alignment horizontal="left" vertical="center" wrapText="1"/>
    </xf>
    <xf numFmtId="0" fontId="29" fillId="0" borderId="16" xfId="51" applyFont="1" applyFill="1" applyBorder="1" applyAlignment="1">
      <alignment horizontal="left" vertical="center" wrapText="1"/>
    </xf>
    <xf numFmtId="0" fontId="29" fillId="0" borderId="23" xfId="51" applyFont="1" applyFill="1" applyBorder="1" applyAlignment="1">
      <alignment horizontal="left" vertical="center" wrapText="1"/>
    </xf>
    <xf numFmtId="0" fontId="28" fillId="0" borderId="10" xfId="47" applyFont="1" applyBorder="1" applyAlignment="1">
      <alignment horizontal="center" vertical="center"/>
    </xf>
    <xf numFmtId="0" fontId="28" fillId="0" borderId="46" xfId="47" applyFont="1" applyBorder="1" applyAlignment="1">
      <alignment horizontal="center" vertical="center"/>
    </xf>
    <xf numFmtId="0" fontId="27" fillId="0" borderId="21" xfId="47" applyFont="1" applyBorder="1" applyAlignment="1">
      <alignment horizontal="center" vertical="center"/>
    </xf>
    <xf numFmtId="0" fontId="27" fillId="0" borderId="22" xfId="47" applyFont="1" applyBorder="1" applyAlignment="1">
      <alignment horizontal="center" vertical="center"/>
    </xf>
    <xf numFmtId="0" fontId="27" fillId="0" borderId="34" xfId="47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3" fontId="1" fillId="0" borderId="0" xfId="52" applyNumberFormat="1" applyBorder="1" applyAlignment="1">
      <alignment horizontal="center" shrinkToFit="1"/>
    </xf>
    <xf numFmtId="0" fontId="28" fillId="0" borderId="10" xfId="47" applyFont="1" applyBorder="1" applyAlignment="1">
      <alignment horizontal="left" vertical="center"/>
    </xf>
    <xf numFmtId="0" fontId="28" fillId="0" borderId="46" xfId="47" applyFont="1" applyBorder="1" applyAlignment="1">
      <alignment horizontal="left" vertical="center"/>
    </xf>
    <xf numFmtId="0" fontId="28" fillId="0" borderId="59" xfId="47" applyFont="1" applyBorder="1" applyAlignment="1">
      <alignment horizontal="center" vertical="center"/>
    </xf>
    <xf numFmtId="0" fontId="28" fillId="0" borderId="71" xfId="47" applyFont="1" applyBorder="1" applyAlignment="1">
      <alignment horizontal="center" vertical="center"/>
    </xf>
    <xf numFmtId="0" fontId="28" fillId="0" borderId="24" xfId="46" applyFont="1" applyBorder="1" applyAlignment="1">
      <alignment horizontal="center" vertical="center" wrapText="1"/>
    </xf>
    <xf numFmtId="0" fontId="28" fillId="0" borderId="25" xfId="46" applyFont="1" applyBorder="1" applyAlignment="1">
      <alignment horizontal="center" vertical="center" wrapText="1"/>
    </xf>
    <xf numFmtId="3" fontId="28" fillId="0" borderId="25" xfId="46" applyNumberFormat="1" applyFont="1" applyBorder="1" applyAlignment="1">
      <alignment horizontal="center" vertical="center"/>
    </xf>
    <xf numFmtId="166" fontId="29" fillId="0" borderId="23" xfId="46" applyNumberFormat="1" applyFont="1" applyBorder="1" applyAlignment="1">
      <alignment horizontal="center" vertical="center"/>
    </xf>
    <xf numFmtId="3" fontId="28" fillId="0" borderId="35" xfId="46" applyNumberFormat="1" applyFont="1" applyBorder="1" applyAlignment="1">
      <alignment horizontal="center" vertical="center"/>
    </xf>
    <xf numFmtId="166" fontId="29" fillId="0" borderId="23" xfId="46" applyNumberFormat="1" applyFont="1" applyBorder="1" applyAlignment="1">
      <alignment horizontal="center" vertical="center" wrapText="1"/>
    </xf>
    <xf numFmtId="166" fontId="29" fillId="0" borderId="27" xfId="46" applyNumberFormat="1" applyFont="1" applyBorder="1" applyAlignment="1">
      <alignment horizontal="center" vertical="center" wrapText="1"/>
    </xf>
    <xf numFmtId="165" fontId="28" fillId="0" borderId="23" xfId="56" applyFont="1" applyFill="1" applyBorder="1" applyAlignment="1" applyProtection="1">
      <alignment horizontal="center" vertical="center" wrapText="1"/>
    </xf>
    <xf numFmtId="165" fontId="28" fillId="0" borderId="25" xfId="56" applyFont="1" applyFill="1" applyBorder="1" applyAlignment="1" applyProtection="1">
      <alignment horizontal="center" vertical="center" wrapText="1"/>
    </xf>
    <xf numFmtId="0" fontId="28" fillId="0" borderId="23" xfId="46" applyFont="1" applyBorder="1" applyAlignment="1">
      <alignment horizontal="center" vertical="center" wrapText="1"/>
    </xf>
    <xf numFmtId="0" fontId="28" fillId="0" borderId="27" xfId="46" applyFont="1" applyBorder="1" applyAlignment="1">
      <alignment horizontal="center" vertical="center" wrapText="1"/>
    </xf>
    <xf numFmtId="0" fontId="28" fillId="0" borderId="35" xfId="46" applyFont="1" applyBorder="1" applyAlignment="1">
      <alignment horizontal="center" vertical="center" wrapText="1"/>
    </xf>
    <xf numFmtId="166" fontId="29" fillId="0" borderId="27" xfId="46" applyNumberFormat="1" applyFont="1" applyBorder="1" applyAlignment="1">
      <alignment horizontal="center" vertical="center"/>
    </xf>
    <xf numFmtId="0" fontId="29" fillId="0" borderId="16" xfId="46" applyFont="1" applyBorder="1" applyAlignment="1">
      <alignment horizontal="center" vertical="center" wrapText="1"/>
    </xf>
    <xf numFmtId="0" fontId="29" fillId="0" borderId="23" xfId="46" applyFont="1" applyBorder="1" applyAlignment="1">
      <alignment horizontal="center" vertical="center" wrapText="1"/>
    </xf>
    <xf numFmtId="3" fontId="29" fillId="0" borderId="23" xfId="46" applyNumberFormat="1" applyFont="1" applyBorder="1" applyAlignment="1">
      <alignment horizontal="center" vertical="center"/>
    </xf>
    <xf numFmtId="3" fontId="29" fillId="0" borderId="40" xfId="46" applyNumberFormat="1" applyFont="1" applyBorder="1" applyAlignment="1">
      <alignment horizontal="center" vertical="center"/>
    </xf>
    <xf numFmtId="0" fontId="27" fillId="0" borderId="0" xfId="46" applyFont="1" applyAlignment="1">
      <alignment horizontal="center"/>
    </xf>
    <xf numFmtId="166" fontId="29" fillId="0" borderId="40" xfId="46" applyNumberFormat="1" applyFont="1" applyBorder="1" applyAlignment="1">
      <alignment horizontal="center" vertical="center"/>
    </xf>
    <xf numFmtId="166" fontId="29" fillId="0" borderId="40" xfId="46" applyNumberFormat="1" applyFont="1" applyBorder="1" applyAlignment="1">
      <alignment horizontal="center" vertical="center" wrapText="1"/>
    </xf>
    <xf numFmtId="166" fontId="29" fillId="0" borderId="41" xfId="46" applyNumberFormat="1" applyFont="1" applyBorder="1" applyAlignment="1">
      <alignment horizontal="center" vertical="center" wrapText="1"/>
    </xf>
    <xf numFmtId="0" fontId="29" fillId="0" borderId="26" xfId="46" applyFont="1" applyBorder="1" applyAlignment="1">
      <alignment horizontal="center" vertical="center" wrapText="1"/>
    </xf>
    <xf numFmtId="0" fontId="29" fillId="0" borderId="40" xfId="46" applyFont="1" applyBorder="1" applyAlignment="1">
      <alignment horizontal="center" vertical="center" wrapText="1"/>
    </xf>
    <xf numFmtId="0" fontId="27" fillId="0" borderId="0" xfId="46" applyFont="1" applyBorder="1" applyAlignment="1">
      <alignment horizontal="center"/>
    </xf>
    <xf numFmtId="0" fontId="28" fillId="0" borderId="21" xfId="46" applyFont="1" applyBorder="1" applyAlignment="1">
      <alignment horizontal="center" vertical="center" wrapText="1"/>
    </xf>
    <xf numFmtId="0" fontId="28" fillId="0" borderId="22" xfId="46" applyFont="1" applyBorder="1" applyAlignment="1">
      <alignment horizontal="center" vertical="center" wrapText="1"/>
    </xf>
    <xf numFmtId="0" fontId="28" fillId="0" borderId="16" xfId="46" applyFont="1" applyBorder="1" applyAlignment="1">
      <alignment horizontal="center" vertical="center" wrapText="1"/>
    </xf>
    <xf numFmtId="0" fontId="28" fillId="0" borderId="22" xfId="46" applyFont="1" applyBorder="1" applyAlignment="1">
      <alignment horizontal="center" vertical="center"/>
    </xf>
    <xf numFmtId="0" fontId="28" fillId="0" borderId="34" xfId="46" applyFont="1" applyBorder="1" applyAlignment="1">
      <alignment horizontal="center" vertical="center"/>
    </xf>
    <xf numFmtId="0" fontId="27" fillId="0" borderId="0" xfId="43" applyFont="1" applyBorder="1" applyAlignment="1">
      <alignment horizontal="center" vertical="center"/>
    </xf>
    <xf numFmtId="0" fontId="27" fillId="0" borderId="0" xfId="43" applyFont="1" applyAlignment="1">
      <alignment horizontal="center" vertical="center"/>
    </xf>
    <xf numFmtId="0" fontId="19" fillId="0" borderId="0" xfId="53" applyFont="1" applyAlignment="1">
      <alignment horizontal="center" wrapText="1"/>
    </xf>
    <xf numFmtId="3" fontId="39" fillId="0" borderId="0" xfId="53" applyNumberFormat="1" applyFont="1" applyBorder="1" applyAlignment="1">
      <alignment horizontal="center" vertical="center" wrapText="1"/>
    </xf>
    <xf numFmtId="3" fontId="33" fillId="0" borderId="67" xfId="53" applyNumberFormat="1" applyFont="1" applyBorder="1" applyAlignment="1">
      <alignment horizontal="center" vertical="center"/>
    </xf>
    <xf numFmtId="3" fontId="30" fillId="0" borderId="70" xfId="53" applyNumberFormat="1" applyFont="1" applyBorder="1" applyAlignment="1">
      <alignment horizontal="left"/>
    </xf>
    <xf numFmtId="3" fontId="30" fillId="0" borderId="72" xfId="53" applyNumberFormat="1" applyFont="1" applyBorder="1" applyAlignment="1">
      <alignment horizontal="left"/>
    </xf>
    <xf numFmtId="3" fontId="30" fillId="0" borderId="59" xfId="53" applyNumberFormat="1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60" xfId="0" applyBorder="1" applyAlignment="1">
      <alignment horizontal="left"/>
    </xf>
  </cellXfs>
  <cellStyles count="60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elölőszín (1)" xfId="29" builtinId="29" customBuiltin="1"/>
    <cellStyle name="Jelölőszín (2)" xfId="30" builtinId="33" customBuiltin="1"/>
    <cellStyle name="Jelölőszín (3)" xfId="31" builtinId="37" customBuiltin="1"/>
    <cellStyle name="Jelölőszín (4)" xfId="32" builtinId="41" customBuiltin="1"/>
    <cellStyle name="Jelölőszín (5)" xfId="33" builtinId="45" customBuiltin="1"/>
    <cellStyle name="Jelölőszín (6)" xfId="34" builtinId="49" customBuiltin="1"/>
    <cellStyle name="Jó" xfId="35" builtinId="26" customBuiltin="1"/>
    <cellStyle name="Kimenet" xfId="36" builtinId="21" customBuiltin="1"/>
    <cellStyle name="Magyarázó szöveg" xfId="37" builtinId="53" customBuiltin="1"/>
    <cellStyle name="Normál" xfId="0" builtinId="0"/>
    <cellStyle name="Normál 2" xfId="38"/>
    <cellStyle name="Normál_4.sz.mell." xfId="39"/>
    <cellStyle name="Normál_Munka10" xfId="40"/>
    <cellStyle name="Normál_Munka11" xfId="41"/>
    <cellStyle name="Normál_Munka12" xfId="42"/>
    <cellStyle name="Normál_Munka13" xfId="43"/>
    <cellStyle name="Normál_Munka2" xfId="44"/>
    <cellStyle name="Normál_Munka3" xfId="45"/>
    <cellStyle name="Normál_Munka4" xfId="46"/>
    <cellStyle name="Normál_Munka5" xfId="47"/>
    <cellStyle name="Normál_Munka6" xfId="48"/>
    <cellStyle name="Normál_Munka7" xfId="49"/>
    <cellStyle name="Normál_Munka8" xfId="50"/>
    <cellStyle name="Normál_Munka9" xfId="51"/>
    <cellStyle name="Normál_Munkafüzet1" xfId="52"/>
    <cellStyle name="Normál_Pü-2013 költségv." xfId="53"/>
    <cellStyle name="Normál_Pü-2013 költségv._4.sz.mell." xfId="54"/>
    <cellStyle name="Összesen" xfId="55" builtinId="25" customBuiltin="1"/>
    <cellStyle name="Pénznem_Munka4" xfId="56"/>
    <cellStyle name="Rossz" xfId="57" builtinId="27" customBuiltin="1"/>
    <cellStyle name="Semleges" xfId="58" builtinId="28" customBuiltin="1"/>
    <cellStyle name="Számítás" xfId="59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zoomScaleNormal="100" workbookViewId="0">
      <selection activeCell="C29" sqref="C29:E29"/>
    </sheetView>
  </sheetViews>
  <sheetFormatPr defaultRowHeight="12.75"/>
  <cols>
    <col min="1" max="1" width="6.42578125" bestFit="1" customWidth="1"/>
    <col min="2" max="2" width="48.42578125" customWidth="1"/>
    <col min="3" max="3" width="9.5703125" bestFit="1" customWidth="1"/>
    <col min="4" max="4" width="10" bestFit="1" customWidth="1"/>
    <col min="5" max="5" width="9.5703125" customWidth="1"/>
  </cols>
  <sheetData>
    <row r="1" spans="1:5" ht="37.5" customHeight="1">
      <c r="A1" s="334" t="s">
        <v>154</v>
      </c>
      <c r="B1" s="334"/>
      <c r="C1" s="334"/>
      <c r="D1" s="334"/>
      <c r="E1" s="334"/>
    </row>
    <row r="2" spans="1:5" ht="34.5" customHeight="1" thickBot="1">
      <c r="A2" s="1"/>
      <c r="B2" s="338" t="s">
        <v>137</v>
      </c>
      <c r="C2" s="338"/>
      <c r="D2" s="338"/>
      <c r="E2" s="338"/>
    </row>
    <row r="3" spans="1:5" ht="23.25" thickBot="1">
      <c r="A3" s="2" t="s">
        <v>101</v>
      </c>
      <c r="B3" s="3" t="s">
        <v>151</v>
      </c>
      <c r="C3" s="31" t="s">
        <v>140</v>
      </c>
      <c r="D3" s="4" t="s">
        <v>139</v>
      </c>
      <c r="E3" s="31" t="s">
        <v>138</v>
      </c>
    </row>
    <row r="4" spans="1:5">
      <c r="A4" s="8" t="s">
        <v>9</v>
      </c>
      <c r="B4" s="276" t="s">
        <v>256</v>
      </c>
      <c r="C4" s="279">
        <f>C5+C9+C10</f>
        <v>70888</v>
      </c>
      <c r="D4" s="279">
        <f>D5+D9+D10</f>
        <v>65986</v>
      </c>
      <c r="E4" s="279">
        <f>E5+E9+E10</f>
        <v>58843</v>
      </c>
    </row>
    <row r="5" spans="1:5">
      <c r="A5" s="307" t="s">
        <v>260</v>
      </c>
      <c r="B5" s="34" t="s">
        <v>253</v>
      </c>
      <c r="C5" s="10">
        <f>SUM(C6:C8)</f>
        <v>29801</v>
      </c>
      <c r="D5" s="11">
        <f>SUM(D6:D8)</f>
        <v>37432</v>
      </c>
      <c r="E5" s="10">
        <f>SUM(E6:E8)</f>
        <v>30256</v>
      </c>
    </row>
    <row r="6" spans="1:5">
      <c r="A6" s="12" t="s">
        <v>1</v>
      </c>
      <c r="B6" s="15" t="s">
        <v>262</v>
      </c>
      <c r="C6" s="13">
        <v>29801</v>
      </c>
      <c r="D6" s="14">
        <v>26511</v>
      </c>
      <c r="E6" s="13">
        <v>27177</v>
      </c>
    </row>
    <row r="7" spans="1:5">
      <c r="A7" s="12" t="s">
        <v>2</v>
      </c>
      <c r="B7" s="15" t="s">
        <v>254</v>
      </c>
      <c r="C7" s="13"/>
      <c r="D7" s="14">
        <v>2421</v>
      </c>
      <c r="E7" s="13">
        <v>713</v>
      </c>
    </row>
    <row r="8" spans="1:5">
      <c r="A8" s="12" t="s">
        <v>4</v>
      </c>
      <c r="B8" s="15" t="s">
        <v>255</v>
      </c>
      <c r="C8" s="13"/>
      <c r="D8" s="14">
        <v>8500</v>
      </c>
      <c r="E8" s="16">
        <v>2366</v>
      </c>
    </row>
    <row r="9" spans="1:5">
      <c r="A9" s="280" t="s">
        <v>261</v>
      </c>
      <c r="B9" s="278" t="s">
        <v>298</v>
      </c>
      <c r="C9" s="16">
        <v>40887</v>
      </c>
      <c r="D9" s="18">
        <v>28554</v>
      </c>
      <c r="E9" s="16">
        <v>28587</v>
      </c>
    </row>
    <row r="10" spans="1:5">
      <c r="A10" s="280" t="s">
        <v>263</v>
      </c>
      <c r="B10" s="278" t="s">
        <v>299</v>
      </c>
      <c r="C10" s="13">
        <v>200</v>
      </c>
      <c r="D10" s="14"/>
      <c r="E10" s="16"/>
    </row>
    <row r="11" spans="1:5">
      <c r="A11" s="48" t="s">
        <v>10</v>
      </c>
      <c r="B11" s="17" t="s">
        <v>300</v>
      </c>
      <c r="C11" s="10">
        <f>SUM(C12:C13)</f>
        <v>0</v>
      </c>
      <c r="D11" s="10">
        <f>SUM(D12:D13)</f>
        <v>10030</v>
      </c>
      <c r="E11" s="10">
        <f>SUM(E12:E13)</f>
        <v>18057</v>
      </c>
    </row>
    <row r="12" spans="1:5">
      <c r="A12" s="280" t="s">
        <v>264</v>
      </c>
      <c r="B12" s="278" t="s">
        <v>265</v>
      </c>
      <c r="C12" s="13"/>
      <c r="D12" s="14">
        <v>2596</v>
      </c>
      <c r="E12" s="16"/>
    </row>
    <row r="13" spans="1:5">
      <c r="A13" s="280" t="s">
        <v>266</v>
      </c>
      <c r="B13" s="278" t="s">
        <v>301</v>
      </c>
      <c r="C13" s="13"/>
      <c r="D13" s="14">
        <v>7434</v>
      </c>
      <c r="E13" s="16">
        <v>18057</v>
      </c>
    </row>
    <row r="14" spans="1:5">
      <c r="A14" s="280"/>
      <c r="B14" s="302" t="s">
        <v>289</v>
      </c>
      <c r="C14" s="13"/>
      <c r="D14" s="14"/>
      <c r="E14" s="16">
        <v>45</v>
      </c>
    </row>
    <row r="15" spans="1:5">
      <c r="A15" s="8" t="s">
        <v>11</v>
      </c>
      <c r="B15" s="9" t="s">
        <v>80</v>
      </c>
      <c r="C15" s="10">
        <f>SUM(C16:C18)</f>
        <v>2085</v>
      </c>
      <c r="D15" s="10">
        <f>SUM(D16:D18)</f>
        <v>15725</v>
      </c>
      <c r="E15" s="10">
        <f>SUM(E16:E18)</f>
        <v>3119</v>
      </c>
    </row>
    <row r="16" spans="1:5">
      <c r="A16" s="12" t="s">
        <v>1</v>
      </c>
      <c r="B16" s="15" t="s">
        <v>81</v>
      </c>
      <c r="C16" s="13">
        <v>1600</v>
      </c>
      <c r="D16" s="18">
        <v>1577</v>
      </c>
      <c r="E16" s="13">
        <v>1933</v>
      </c>
    </row>
    <row r="17" spans="1:5">
      <c r="A17" s="12" t="s">
        <v>2</v>
      </c>
      <c r="B17" s="15" t="s">
        <v>82</v>
      </c>
      <c r="C17" s="13">
        <v>400</v>
      </c>
      <c r="D17" s="14">
        <v>14075</v>
      </c>
      <c r="E17" s="13">
        <v>776</v>
      </c>
    </row>
    <row r="18" spans="1:5">
      <c r="A18" s="12" t="s">
        <v>4</v>
      </c>
      <c r="B18" s="15" t="s">
        <v>257</v>
      </c>
      <c r="C18" s="13">
        <v>85</v>
      </c>
      <c r="D18" s="14">
        <v>73</v>
      </c>
      <c r="E18" s="13">
        <v>410</v>
      </c>
    </row>
    <row r="19" spans="1:5">
      <c r="A19" s="8" t="s">
        <v>12</v>
      </c>
      <c r="B19" s="9" t="s">
        <v>249</v>
      </c>
      <c r="C19" s="10">
        <v>2474</v>
      </c>
      <c r="D19" s="11">
        <v>696</v>
      </c>
      <c r="E19" s="10">
        <v>4844</v>
      </c>
    </row>
    <row r="20" spans="1:5">
      <c r="A20" s="8" t="s">
        <v>13</v>
      </c>
      <c r="B20" s="9" t="s">
        <v>302</v>
      </c>
      <c r="C20" s="10">
        <f>SUM(C21:C22)</f>
        <v>900</v>
      </c>
      <c r="D20" s="10">
        <f>SUM(D21:D22)</f>
        <v>99</v>
      </c>
      <c r="E20" s="10">
        <f>SUM(E21:E22)</f>
        <v>0</v>
      </c>
    </row>
    <row r="21" spans="1:5">
      <c r="A21" s="280" t="s">
        <v>295</v>
      </c>
      <c r="B21" s="15" t="s">
        <v>337</v>
      </c>
      <c r="C21" s="13">
        <v>900</v>
      </c>
      <c r="D21" s="14">
        <v>99</v>
      </c>
      <c r="E21" s="13"/>
    </row>
    <row r="22" spans="1:5">
      <c r="A22" s="280" t="s">
        <v>296</v>
      </c>
      <c r="B22" s="15" t="s">
        <v>338</v>
      </c>
      <c r="C22" s="13"/>
      <c r="D22" s="14"/>
      <c r="E22" s="13"/>
    </row>
    <row r="23" spans="1:5">
      <c r="A23" s="48" t="s">
        <v>14</v>
      </c>
      <c r="B23" s="9" t="s">
        <v>297</v>
      </c>
      <c r="C23" s="10">
        <v>0</v>
      </c>
      <c r="D23" s="10">
        <v>0</v>
      </c>
      <c r="E23" s="10">
        <v>0</v>
      </c>
    </row>
    <row r="24" spans="1:5">
      <c r="A24" s="8" t="s">
        <v>15</v>
      </c>
      <c r="B24" s="9" t="s">
        <v>83</v>
      </c>
      <c r="C24" s="10">
        <f>SUM(C25:C27)</f>
        <v>0</v>
      </c>
      <c r="D24" s="10">
        <f>SUM(D25:D27)</f>
        <v>0</v>
      </c>
      <c r="E24" s="10">
        <f>SUM(E25:E27)</f>
        <v>0</v>
      </c>
    </row>
    <row r="25" spans="1:5">
      <c r="A25" s="12" t="s">
        <v>1</v>
      </c>
      <c r="B25" s="15" t="s">
        <v>268</v>
      </c>
      <c r="C25" s="13"/>
      <c r="D25" s="14"/>
      <c r="E25" s="13"/>
    </row>
    <row r="26" spans="1:5">
      <c r="A26" s="12" t="s">
        <v>2</v>
      </c>
      <c r="B26" s="15" t="s">
        <v>269</v>
      </c>
      <c r="C26" s="13"/>
      <c r="D26" s="14"/>
      <c r="E26" s="19"/>
    </row>
    <row r="27" spans="1:5" ht="13.5" thickBot="1">
      <c r="A27" s="282" t="s">
        <v>4</v>
      </c>
      <c r="B27" s="283" t="s">
        <v>84</v>
      </c>
      <c r="C27" s="59"/>
      <c r="D27" s="14"/>
      <c r="E27" s="13"/>
    </row>
    <row r="28" spans="1:5" ht="13.5" thickBot="1">
      <c r="A28" s="23" t="s">
        <v>16</v>
      </c>
      <c r="B28" s="285" t="s">
        <v>85</v>
      </c>
      <c r="C28" s="20">
        <f>C4+C11+C15+C19+C20+C23+C24</f>
        <v>76347</v>
      </c>
      <c r="D28" s="20">
        <f>D4+D11+D15+D19+D20+D23+D24</f>
        <v>92536</v>
      </c>
      <c r="E28" s="20">
        <f>E4+E11+E15+E19+E20+E23+E24</f>
        <v>84863</v>
      </c>
    </row>
    <row r="29" spans="1:5">
      <c r="A29" s="284" t="s">
        <v>17</v>
      </c>
      <c r="B29" s="17" t="s">
        <v>272</v>
      </c>
      <c r="C29" s="21">
        <f>C30+C33</f>
        <v>7159</v>
      </c>
      <c r="D29" s="21">
        <f>D30+D33</f>
        <v>14071</v>
      </c>
      <c r="E29" s="21">
        <f>E30+E33</f>
        <v>0</v>
      </c>
    </row>
    <row r="30" spans="1:5">
      <c r="A30" s="284" t="s">
        <v>276</v>
      </c>
      <c r="B30" s="17" t="s">
        <v>311</v>
      </c>
      <c r="C30" s="21">
        <f>SUM(C31:C32)</f>
        <v>0</v>
      </c>
      <c r="D30" s="21">
        <f>SUM(D31:D32)</f>
        <v>6547</v>
      </c>
      <c r="E30" s="21">
        <f>SUM(E31:E32)</f>
        <v>0</v>
      </c>
    </row>
    <row r="31" spans="1:5">
      <c r="A31" s="284"/>
      <c r="B31" s="15" t="s">
        <v>279</v>
      </c>
      <c r="C31" s="21"/>
      <c r="D31" s="11"/>
      <c r="E31" s="10"/>
    </row>
    <row r="32" spans="1:5">
      <c r="A32" s="284"/>
      <c r="B32" s="15" t="s">
        <v>56</v>
      </c>
      <c r="C32" s="21"/>
      <c r="D32" s="18">
        <v>6547</v>
      </c>
      <c r="E32" s="10"/>
    </row>
    <row r="33" spans="1:5">
      <c r="A33" s="284" t="s">
        <v>277</v>
      </c>
      <c r="B33" s="17" t="s">
        <v>278</v>
      </c>
      <c r="C33" s="21">
        <f>SUM(C34:C35)</f>
        <v>7159</v>
      </c>
      <c r="D33" s="21">
        <f>SUM(D34:D35)</f>
        <v>7524</v>
      </c>
      <c r="E33" s="21">
        <f>SUM(E34:E35)</f>
        <v>0</v>
      </c>
    </row>
    <row r="34" spans="1:5" ht="25.5">
      <c r="A34" s="12" t="s">
        <v>1</v>
      </c>
      <c r="B34" s="22" t="s">
        <v>280</v>
      </c>
      <c r="C34" s="16">
        <v>300</v>
      </c>
      <c r="D34" s="14"/>
      <c r="E34" s="13"/>
    </row>
    <row r="35" spans="1:5" ht="26.25" thickBot="1">
      <c r="A35" s="12" t="s">
        <v>2</v>
      </c>
      <c r="B35" s="287" t="s">
        <v>312</v>
      </c>
      <c r="C35" s="16">
        <v>6859</v>
      </c>
      <c r="D35" s="14">
        <v>7524</v>
      </c>
      <c r="E35" s="13"/>
    </row>
    <row r="36" spans="1:5" ht="16.5" thickBot="1">
      <c r="A36" s="23" t="s">
        <v>18</v>
      </c>
      <c r="B36" s="3" t="s">
        <v>293</v>
      </c>
      <c r="C36" s="24">
        <f>C28+C29</f>
        <v>83506</v>
      </c>
      <c r="D36" s="24">
        <f>D28+D29</f>
        <v>106607</v>
      </c>
      <c r="E36" s="24">
        <f>E28+E29</f>
        <v>84863</v>
      </c>
    </row>
    <row r="37" spans="1:5" ht="12.75" customHeight="1">
      <c r="A37" s="25"/>
      <c r="B37" s="26" t="s">
        <v>271</v>
      </c>
      <c r="C37" s="51">
        <v>64965</v>
      </c>
      <c r="D37" s="335"/>
      <c r="E37" s="303">
        <v>74676</v>
      </c>
    </row>
    <row r="38" spans="1:5">
      <c r="A38" s="8"/>
      <c r="B38" s="27" t="s">
        <v>102</v>
      </c>
      <c r="C38" s="35">
        <v>3350</v>
      </c>
      <c r="D38" s="336"/>
      <c r="E38" s="13">
        <v>1771</v>
      </c>
    </row>
    <row r="39" spans="1:5" ht="13.5" thickBot="1">
      <c r="A39" s="29"/>
      <c r="B39" s="30" t="s">
        <v>103</v>
      </c>
      <c r="C39" s="52">
        <v>15191</v>
      </c>
      <c r="D39" s="337"/>
      <c r="E39" s="281">
        <v>8416</v>
      </c>
    </row>
  </sheetData>
  <mergeCells count="3">
    <mergeCell ref="A1:E1"/>
    <mergeCell ref="D37:D39"/>
    <mergeCell ref="B2:E2"/>
  </mergeCells>
  <phoneticPr fontId="35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4"/>
  <sheetViews>
    <sheetView zoomScaleNormal="100" workbookViewId="0">
      <selection activeCell="B22" sqref="B22"/>
    </sheetView>
  </sheetViews>
  <sheetFormatPr defaultRowHeight="12.75"/>
  <cols>
    <col min="1" max="1" width="6.42578125" bestFit="1" customWidth="1"/>
    <col min="2" max="2" width="50.85546875" customWidth="1"/>
    <col min="3" max="3" width="10" customWidth="1"/>
    <col min="4" max="4" width="10.42578125" customWidth="1"/>
    <col min="5" max="5" width="11.28515625" customWidth="1"/>
  </cols>
  <sheetData>
    <row r="1" spans="1:5" ht="32.25" customHeight="1" thickBot="1">
      <c r="A1" s="28"/>
      <c r="B1" s="28"/>
      <c r="C1" s="28"/>
      <c r="D1" s="28"/>
      <c r="E1" s="326" t="s">
        <v>104</v>
      </c>
    </row>
    <row r="2" spans="1:5" ht="23.25" thickBot="1">
      <c r="A2" s="2" t="s">
        <v>101</v>
      </c>
      <c r="B2" s="3" t="s">
        <v>252</v>
      </c>
      <c r="C2" s="31" t="s">
        <v>140</v>
      </c>
      <c r="D2" s="4" t="s">
        <v>139</v>
      </c>
      <c r="E2" s="327" t="s">
        <v>138</v>
      </c>
    </row>
    <row r="3" spans="1:5" ht="13.5" thickBot="1">
      <c r="A3" s="32" t="s">
        <v>9</v>
      </c>
      <c r="B3" s="17" t="s">
        <v>342</v>
      </c>
      <c r="C3" s="20">
        <f>SUM(C4:C8)</f>
        <v>83206</v>
      </c>
      <c r="D3" s="20">
        <f>SUM(D4:D8)</f>
        <v>69712</v>
      </c>
      <c r="E3" s="20">
        <f>SUM(E4:E8)</f>
        <v>74362</v>
      </c>
    </row>
    <row r="4" spans="1:5">
      <c r="A4" s="300" t="s">
        <v>260</v>
      </c>
      <c r="B4" s="33" t="s">
        <v>74</v>
      </c>
      <c r="C4" s="6">
        <v>35315</v>
      </c>
      <c r="D4" s="7">
        <v>21644</v>
      </c>
      <c r="E4" s="6">
        <v>28425</v>
      </c>
    </row>
    <row r="5" spans="1:5">
      <c r="A5" s="300" t="s">
        <v>261</v>
      </c>
      <c r="B5" s="34" t="s">
        <v>273</v>
      </c>
      <c r="C5" s="13">
        <v>6009</v>
      </c>
      <c r="D5" s="14">
        <v>3443</v>
      </c>
      <c r="E5" s="13">
        <v>4455</v>
      </c>
    </row>
    <row r="6" spans="1:5">
      <c r="A6" s="300" t="s">
        <v>263</v>
      </c>
      <c r="B6" s="34" t="s">
        <v>105</v>
      </c>
      <c r="C6" s="13">
        <v>16144</v>
      </c>
      <c r="D6" s="13">
        <v>10761</v>
      </c>
      <c r="E6" s="36">
        <v>17332</v>
      </c>
    </row>
    <row r="7" spans="1:5">
      <c r="A7" s="300" t="s">
        <v>275</v>
      </c>
      <c r="B7" s="35" t="s">
        <v>220</v>
      </c>
      <c r="C7" s="36">
        <v>19250</v>
      </c>
      <c r="D7" s="16">
        <v>12920</v>
      </c>
      <c r="E7" s="36">
        <v>11383</v>
      </c>
    </row>
    <row r="8" spans="1:5">
      <c r="A8" s="300" t="s">
        <v>288</v>
      </c>
      <c r="B8" s="35" t="s">
        <v>274</v>
      </c>
      <c r="C8" s="40">
        <f>SUM(C9:C13)</f>
        <v>6488</v>
      </c>
      <c r="D8" s="40">
        <f>SUM(D9:D13)</f>
        <v>20944</v>
      </c>
      <c r="E8" s="40">
        <f>SUM(E9:E13)</f>
        <v>12767</v>
      </c>
    </row>
    <row r="9" spans="1:5">
      <c r="A9" s="277" t="s">
        <v>1</v>
      </c>
      <c r="B9" s="15" t="s">
        <v>307</v>
      </c>
      <c r="C9" s="292"/>
      <c r="E9" s="40">
        <v>200</v>
      </c>
    </row>
    <row r="10" spans="1:5">
      <c r="A10" s="277" t="s">
        <v>2</v>
      </c>
      <c r="B10" s="15" t="s">
        <v>308</v>
      </c>
      <c r="C10" s="16">
        <v>3023</v>
      </c>
      <c r="D10" s="18">
        <v>18579</v>
      </c>
      <c r="E10" s="16">
        <v>10313</v>
      </c>
    </row>
    <row r="11" spans="1:5">
      <c r="A11" s="277" t="s">
        <v>4</v>
      </c>
      <c r="B11" s="15" t="s">
        <v>306</v>
      </c>
      <c r="C11" s="16">
        <v>900</v>
      </c>
      <c r="D11" s="16"/>
      <c r="E11" s="45"/>
    </row>
    <row r="12" spans="1:5">
      <c r="A12" s="277" t="s">
        <v>5</v>
      </c>
      <c r="B12" s="15" t="s">
        <v>305</v>
      </c>
      <c r="C12" s="16">
        <v>2065</v>
      </c>
      <c r="D12" s="295">
        <v>2365</v>
      </c>
      <c r="E12" s="301">
        <v>2254</v>
      </c>
    </row>
    <row r="13" spans="1:5">
      <c r="A13" s="277" t="s">
        <v>6</v>
      </c>
      <c r="B13" s="15" t="s">
        <v>258</v>
      </c>
      <c r="C13" s="40">
        <f>SUM(C14:C15)</f>
        <v>500</v>
      </c>
      <c r="D13" s="292"/>
      <c r="E13" s="45"/>
    </row>
    <row r="14" spans="1:5">
      <c r="A14" s="277"/>
      <c r="B14" s="288" t="s">
        <v>282</v>
      </c>
      <c r="C14" s="47">
        <v>450</v>
      </c>
      <c r="D14" s="291"/>
      <c r="E14" s="45"/>
    </row>
    <row r="15" spans="1:5" ht="13.5" thickBot="1">
      <c r="A15" s="277"/>
      <c r="B15" s="289" t="s">
        <v>281</v>
      </c>
      <c r="C15" s="42">
        <v>50</v>
      </c>
      <c r="D15" s="290"/>
      <c r="E15" s="42"/>
    </row>
    <row r="16" spans="1:5" ht="13.5" thickBot="1">
      <c r="A16" s="8" t="s">
        <v>10</v>
      </c>
      <c r="B16" s="9" t="s">
        <v>341</v>
      </c>
      <c r="C16" s="43">
        <f>SUM(C17:C19)</f>
        <v>300</v>
      </c>
      <c r="D16" s="43">
        <f>SUM(D17:D19)</f>
        <v>14867</v>
      </c>
      <c r="E16" s="43">
        <f>SUM(E17:E19)</f>
        <v>20256</v>
      </c>
    </row>
    <row r="17" spans="1:5">
      <c r="A17" s="300" t="s">
        <v>264</v>
      </c>
      <c r="B17" s="34" t="s">
        <v>259</v>
      </c>
      <c r="C17" s="6"/>
      <c r="D17" s="7">
        <v>14641</v>
      </c>
      <c r="E17" s="6">
        <v>20256</v>
      </c>
    </row>
    <row r="18" spans="1:5">
      <c r="A18" s="300" t="s">
        <v>266</v>
      </c>
      <c r="B18" s="34" t="s">
        <v>86</v>
      </c>
      <c r="C18" s="13"/>
      <c r="D18" s="14"/>
      <c r="E18" s="13"/>
    </row>
    <row r="19" spans="1:5">
      <c r="A19" s="300" t="s">
        <v>267</v>
      </c>
      <c r="B19" s="44" t="s">
        <v>87</v>
      </c>
      <c r="C19" s="36">
        <f>SUM(C20:C22)</f>
        <v>300</v>
      </c>
      <c r="D19" s="36">
        <f>SUM(D20:D22)</f>
        <v>226</v>
      </c>
      <c r="E19" s="36">
        <f>SUM(E20:E22)</f>
        <v>0</v>
      </c>
    </row>
    <row r="20" spans="1:5">
      <c r="A20" s="277" t="s">
        <v>1</v>
      </c>
      <c r="B20" s="39" t="s">
        <v>343</v>
      </c>
      <c r="C20" s="293"/>
      <c r="D20" s="294"/>
      <c r="E20" s="293"/>
    </row>
    <row r="21" spans="1:5">
      <c r="A21" s="12" t="s">
        <v>2</v>
      </c>
      <c r="B21" s="15" t="s">
        <v>309</v>
      </c>
      <c r="C21" s="40"/>
      <c r="D21" s="40">
        <v>226</v>
      </c>
      <c r="E21" s="40"/>
    </row>
    <row r="22" spans="1:5" ht="13.5" thickBot="1">
      <c r="A22" s="12" t="s">
        <v>4</v>
      </c>
      <c r="B22" s="15" t="s">
        <v>310</v>
      </c>
      <c r="C22" s="42">
        <v>300</v>
      </c>
      <c r="D22" s="286"/>
      <c r="E22" s="42"/>
    </row>
    <row r="23" spans="1:5" ht="13.5" thickBot="1">
      <c r="A23" s="48" t="s">
        <v>11</v>
      </c>
      <c r="B23" s="5" t="s">
        <v>283</v>
      </c>
      <c r="C23" s="20">
        <f>C3+C16</f>
        <v>83506</v>
      </c>
      <c r="D23" s="20">
        <f>D3+D16</f>
        <v>84579</v>
      </c>
      <c r="E23" s="20">
        <f>E3+E16</f>
        <v>94618</v>
      </c>
    </row>
    <row r="24" spans="1:5">
      <c r="A24" s="8" t="s">
        <v>12</v>
      </c>
      <c r="B24" s="9" t="s">
        <v>284</v>
      </c>
      <c r="C24" s="296">
        <f>C25</f>
        <v>0</v>
      </c>
      <c r="D24" s="296">
        <f>D25</f>
        <v>10961</v>
      </c>
      <c r="E24" s="296">
        <f>E25</f>
        <v>0</v>
      </c>
    </row>
    <row r="25" spans="1:5">
      <c r="A25" s="8" t="s">
        <v>270</v>
      </c>
      <c r="B25" s="9" t="s">
        <v>304</v>
      </c>
      <c r="C25" s="296">
        <f>SUM(C26:C27)</f>
        <v>0</v>
      </c>
      <c r="D25" s="296">
        <f>SUM(D26:D27)</f>
        <v>10961</v>
      </c>
      <c r="E25" s="296">
        <f>SUM(E26:E27)</f>
        <v>0</v>
      </c>
    </row>
    <row r="26" spans="1:5">
      <c r="A26" s="12" t="s">
        <v>1</v>
      </c>
      <c r="B26" s="15" t="s">
        <v>285</v>
      </c>
      <c r="C26" s="49"/>
      <c r="D26" s="41"/>
      <c r="E26" s="40"/>
    </row>
    <row r="27" spans="1:5" ht="13.5" thickBot="1">
      <c r="A27" s="299" t="s">
        <v>2</v>
      </c>
      <c r="B27" s="50" t="s">
        <v>88</v>
      </c>
      <c r="C27" s="45"/>
      <c r="D27" s="46">
        <v>10961</v>
      </c>
      <c r="E27" s="45"/>
    </row>
    <row r="28" spans="1:5" ht="16.5" thickBot="1">
      <c r="A28" s="23" t="s">
        <v>13</v>
      </c>
      <c r="B28" s="3" t="s">
        <v>294</v>
      </c>
      <c r="C28" s="24">
        <f>SUM(C23:C24)</f>
        <v>83506</v>
      </c>
      <c r="D28" s="24">
        <f>SUM(D23:D24)</f>
        <v>95540</v>
      </c>
      <c r="E28" s="24">
        <f>SUM(E23:E24)</f>
        <v>94618</v>
      </c>
    </row>
    <row r="29" spans="1:5" ht="15" customHeight="1">
      <c r="A29" s="25"/>
      <c r="B29" s="51" t="s">
        <v>271</v>
      </c>
      <c r="C29" s="297">
        <v>66048</v>
      </c>
      <c r="D29" s="335"/>
      <c r="E29" s="304">
        <v>83454</v>
      </c>
    </row>
    <row r="30" spans="1:5">
      <c r="A30" s="8"/>
      <c r="B30" s="35" t="s">
        <v>102</v>
      </c>
      <c r="C30" s="37">
        <v>11757</v>
      </c>
      <c r="D30" s="336"/>
      <c r="E30" s="305">
        <v>1207</v>
      </c>
    </row>
    <row r="31" spans="1:5" ht="13.5" thickBot="1">
      <c r="A31" s="29"/>
      <c r="B31" s="52" t="s">
        <v>103</v>
      </c>
      <c r="C31" s="298">
        <v>5701</v>
      </c>
      <c r="D31" s="337"/>
      <c r="E31" s="306">
        <v>9957</v>
      </c>
    </row>
    <row r="32" spans="1:5" ht="13.5" thickBot="1">
      <c r="A32" s="32" t="s">
        <v>14</v>
      </c>
      <c r="B32" s="17" t="s">
        <v>89</v>
      </c>
      <c r="C32" s="53">
        <f>SUM(C33:C34)</f>
        <v>31</v>
      </c>
      <c r="D32" s="53">
        <f>SUM(D33:D34)</f>
        <v>21</v>
      </c>
      <c r="E32" s="53">
        <f>SUM(E33:E34)</f>
        <v>28</v>
      </c>
    </row>
    <row r="33" spans="1:5">
      <c r="A33" s="38" t="s">
        <v>1</v>
      </c>
      <c r="B33" s="33" t="s">
        <v>90</v>
      </c>
      <c r="C33" s="54">
        <v>2</v>
      </c>
      <c r="D33" s="7">
        <v>2</v>
      </c>
      <c r="E33" s="6">
        <v>2</v>
      </c>
    </row>
    <row r="34" spans="1:5" ht="13.5" thickBot="1">
      <c r="A34" s="55" t="s">
        <v>2</v>
      </c>
      <c r="B34" s="56" t="s">
        <v>91</v>
      </c>
      <c r="C34" s="57">
        <v>29</v>
      </c>
      <c r="D34" s="58">
        <v>19</v>
      </c>
      <c r="E34" s="59">
        <v>26</v>
      </c>
    </row>
  </sheetData>
  <mergeCells count="1">
    <mergeCell ref="D29:D31"/>
  </mergeCells>
  <phoneticPr fontId="35" type="noConversion"/>
  <pageMargins left="0.75" right="0.75" top="1" bottom="1" header="0.5" footer="0.5"/>
  <pageSetup paperSize="9" scale="97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7"/>
  <sheetViews>
    <sheetView zoomScaleNormal="100" workbookViewId="0">
      <pane xSplit="2" ySplit="7" topLeftCell="H8" activePane="bottomRight" state="frozen"/>
      <selection pane="topRight" activeCell="C1" sqref="C1"/>
      <selection pane="bottomLeft" activeCell="A8" sqref="A8"/>
      <selection pane="bottomRight" activeCell="J2" sqref="J2:L2"/>
    </sheetView>
  </sheetViews>
  <sheetFormatPr defaultRowHeight="12.75"/>
  <cols>
    <col min="2" max="2" width="23.42578125" customWidth="1"/>
    <col min="3" max="3" width="19" customWidth="1"/>
    <col min="4" max="12" width="20.7109375" customWidth="1"/>
  </cols>
  <sheetData>
    <row r="1" spans="1:14" ht="25.5">
      <c r="A1" s="341" t="s">
        <v>216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</row>
    <row r="2" spans="1:14" ht="18.75">
      <c r="A2" s="60"/>
      <c r="B2" s="60"/>
      <c r="C2" s="60"/>
      <c r="D2" s="60"/>
      <c r="E2" s="60"/>
      <c r="F2" s="60"/>
      <c r="G2" s="60"/>
      <c r="H2" s="60"/>
      <c r="I2" s="60"/>
      <c r="J2" s="347" t="s">
        <v>231</v>
      </c>
      <c r="K2" s="347"/>
      <c r="L2" s="347"/>
      <c r="M2" s="268"/>
    </row>
    <row r="3" spans="1:14" ht="19.5" thickBo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 t="s">
        <v>65</v>
      </c>
    </row>
    <row r="4" spans="1:14" ht="19.5" thickBot="1">
      <c r="A4" s="342" t="s">
        <v>66</v>
      </c>
      <c r="B4" s="342"/>
      <c r="C4" s="342"/>
      <c r="D4" s="342"/>
      <c r="E4" s="342"/>
      <c r="F4" s="342"/>
      <c r="G4" s="342"/>
      <c r="H4" s="342"/>
      <c r="I4" s="342"/>
      <c r="J4" s="342"/>
      <c r="K4" s="342"/>
      <c r="L4" s="342"/>
    </row>
    <row r="5" spans="1:14" ht="19.5" thickBot="1">
      <c r="A5" s="343" t="s">
        <v>170</v>
      </c>
      <c r="B5" s="344"/>
      <c r="C5" s="342" t="s">
        <v>67</v>
      </c>
      <c r="D5" s="342" t="s">
        <v>36</v>
      </c>
      <c r="E5" s="342"/>
      <c r="F5" s="342"/>
      <c r="G5" s="342"/>
      <c r="H5" s="342"/>
      <c r="I5" s="342"/>
      <c r="J5" s="342"/>
      <c r="K5" s="342"/>
      <c r="L5" s="342"/>
      <c r="N5">
        <v>0</v>
      </c>
    </row>
    <row r="6" spans="1:14" ht="78.75" customHeight="1" thickBot="1">
      <c r="A6" s="345"/>
      <c r="B6" s="346"/>
      <c r="C6" s="342"/>
      <c r="D6" s="63" t="s">
        <v>68</v>
      </c>
      <c r="E6" s="63" t="s">
        <v>3</v>
      </c>
      <c r="F6" s="63" t="s">
        <v>242</v>
      </c>
      <c r="G6" s="63" t="s">
        <v>136</v>
      </c>
      <c r="H6" s="63" t="s">
        <v>247</v>
      </c>
      <c r="I6" s="63" t="s">
        <v>286</v>
      </c>
      <c r="J6" s="63" t="s">
        <v>69</v>
      </c>
      <c r="K6" s="63" t="s">
        <v>70</v>
      </c>
      <c r="L6" s="64" t="s">
        <v>71</v>
      </c>
    </row>
    <row r="7" spans="1:14" ht="19.5" thickBot="1">
      <c r="A7" s="62"/>
      <c r="B7" s="62"/>
      <c r="C7" s="62"/>
      <c r="D7" s="62">
        <v>1</v>
      </c>
      <c r="E7" s="62">
        <v>2</v>
      </c>
      <c r="F7" s="62">
        <v>3</v>
      </c>
      <c r="G7" s="62">
        <v>4</v>
      </c>
      <c r="H7" s="62">
        <v>5</v>
      </c>
      <c r="I7" s="62">
        <v>6</v>
      </c>
      <c r="J7" s="62">
        <v>7</v>
      </c>
      <c r="K7" s="62">
        <v>8</v>
      </c>
      <c r="L7" s="62">
        <v>9</v>
      </c>
    </row>
    <row r="8" spans="1:14" ht="65.099999999999994" customHeight="1" thickBot="1">
      <c r="A8" s="262" t="s">
        <v>171</v>
      </c>
      <c r="B8" s="65" t="s">
        <v>172</v>
      </c>
      <c r="C8" s="311">
        <f t="shared" ref="C8:C16" si="0">SUM(D8:L8)</f>
        <v>7264</v>
      </c>
      <c r="D8" s="312">
        <v>20</v>
      </c>
      <c r="E8" s="312"/>
      <c r="F8" s="312">
        <v>85</v>
      </c>
      <c r="G8" s="312"/>
      <c r="H8" s="312"/>
      <c r="I8" s="312"/>
      <c r="J8" s="312"/>
      <c r="K8" s="312">
        <v>7159</v>
      </c>
      <c r="L8" s="312"/>
    </row>
    <row r="9" spans="1:14" ht="65.099999999999994" customHeight="1" thickBot="1">
      <c r="A9" s="262" t="s">
        <v>179</v>
      </c>
      <c r="B9" s="65" t="s">
        <v>180</v>
      </c>
      <c r="C9" s="311">
        <f t="shared" si="0"/>
        <v>10</v>
      </c>
      <c r="D9" s="312">
        <v>10</v>
      </c>
      <c r="E9" s="312"/>
      <c r="F9" s="312"/>
      <c r="G9" s="312"/>
      <c r="H9" s="312"/>
      <c r="I9" s="312"/>
      <c r="J9" s="312"/>
      <c r="K9" s="312"/>
      <c r="L9" s="312"/>
    </row>
    <row r="10" spans="1:14" ht="65.099999999999994" customHeight="1" thickBot="1">
      <c r="A10" s="262" t="s">
        <v>183</v>
      </c>
      <c r="B10" s="65" t="s">
        <v>218</v>
      </c>
      <c r="C10" s="311">
        <f t="shared" si="0"/>
        <v>29801</v>
      </c>
      <c r="D10" s="312"/>
      <c r="E10" s="312"/>
      <c r="F10" s="312"/>
      <c r="G10" s="312"/>
      <c r="H10" s="312"/>
      <c r="I10" s="312"/>
      <c r="J10" s="312">
        <v>29801</v>
      </c>
      <c r="K10" s="312"/>
      <c r="L10" s="312"/>
    </row>
    <row r="11" spans="1:14" ht="65.099999999999994" customHeight="1" thickBot="1">
      <c r="A11" s="262" t="s">
        <v>175</v>
      </c>
      <c r="B11" s="65" t="s">
        <v>176</v>
      </c>
      <c r="C11" s="311">
        <f t="shared" si="0"/>
        <v>42887</v>
      </c>
      <c r="D11" s="312">
        <v>2000</v>
      </c>
      <c r="E11" s="312"/>
      <c r="F11" s="312"/>
      <c r="G11" s="312"/>
      <c r="H11" s="312">
        <v>40887</v>
      </c>
      <c r="I11" s="312"/>
      <c r="J11" s="312"/>
      <c r="K11" s="312"/>
      <c r="L11" s="312"/>
    </row>
    <row r="12" spans="1:14" ht="65.099999999999994" customHeight="1" thickBot="1">
      <c r="A12" s="262" t="s">
        <v>173</v>
      </c>
      <c r="B12" s="65" t="s">
        <v>174</v>
      </c>
      <c r="C12" s="311">
        <f t="shared" si="0"/>
        <v>1100</v>
      </c>
      <c r="D12" s="312"/>
      <c r="E12" s="312"/>
      <c r="F12" s="312"/>
      <c r="G12" s="312"/>
      <c r="H12" s="312"/>
      <c r="I12" s="312"/>
      <c r="J12" s="312"/>
      <c r="K12" s="312"/>
      <c r="L12" s="312">
        <v>1100</v>
      </c>
    </row>
    <row r="13" spans="1:14" ht="65.099999999999994" customHeight="1" thickBot="1">
      <c r="A13" s="262" t="s">
        <v>184</v>
      </c>
      <c r="B13" s="65" t="s">
        <v>185</v>
      </c>
      <c r="C13" s="311">
        <f t="shared" si="0"/>
        <v>152</v>
      </c>
      <c r="D13" s="312">
        <v>152</v>
      </c>
      <c r="E13" s="312"/>
      <c r="F13" s="312"/>
      <c r="G13" s="312"/>
      <c r="H13" s="312"/>
      <c r="I13" s="312"/>
      <c r="J13" s="312"/>
      <c r="K13" s="312"/>
      <c r="L13" s="312"/>
    </row>
    <row r="14" spans="1:14" ht="65.099999999999994" customHeight="1" thickBot="1">
      <c r="A14" s="262" t="s">
        <v>177</v>
      </c>
      <c r="B14" s="65" t="s">
        <v>178</v>
      </c>
      <c r="C14" s="311">
        <f t="shared" si="0"/>
        <v>12</v>
      </c>
      <c r="D14" s="312">
        <v>12</v>
      </c>
      <c r="E14" s="312"/>
      <c r="F14" s="312"/>
      <c r="G14" s="312"/>
      <c r="H14" s="312"/>
      <c r="I14" s="312"/>
      <c r="J14" s="312"/>
      <c r="K14" s="312"/>
      <c r="L14" s="312"/>
    </row>
    <row r="15" spans="1:14" ht="65.099999999999994" customHeight="1" thickBot="1">
      <c r="A15" s="262" t="s">
        <v>181</v>
      </c>
      <c r="B15" s="65" t="s">
        <v>182</v>
      </c>
      <c r="C15" s="311">
        <f t="shared" si="0"/>
        <v>2000</v>
      </c>
      <c r="D15" s="312"/>
      <c r="E15" s="312">
        <v>1600</v>
      </c>
      <c r="F15" s="312"/>
      <c r="G15" s="312">
        <v>400</v>
      </c>
      <c r="H15" s="312"/>
      <c r="I15" s="312"/>
      <c r="J15" s="312"/>
      <c r="K15" s="312"/>
      <c r="L15" s="312"/>
    </row>
    <row r="16" spans="1:14" ht="65.099999999999994" customHeight="1" thickBot="1">
      <c r="A16" s="262" t="s">
        <v>187</v>
      </c>
      <c r="B16" s="263" t="s">
        <v>188</v>
      </c>
      <c r="C16" s="311">
        <f t="shared" si="0"/>
        <v>280</v>
      </c>
      <c r="D16" s="312">
        <v>280</v>
      </c>
      <c r="E16" s="312"/>
      <c r="F16" s="312"/>
      <c r="G16" s="312"/>
      <c r="H16" s="312"/>
      <c r="I16" s="312"/>
      <c r="J16" s="312"/>
      <c r="K16" s="312"/>
      <c r="L16" s="312"/>
    </row>
    <row r="17" spans="1:12" ht="16.5" thickBot="1">
      <c r="A17" s="339" t="s">
        <v>39</v>
      </c>
      <c r="B17" s="340"/>
      <c r="C17" s="66">
        <f>SUM(C8:C16)</f>
        <v>83506</v>
      </c>
      <c r="D17" s="66">
        <f t="shared" ref="D17:L17" si="1">SUM(D8:D16)</f>
        <v>2474</v>
      </c>
      <c r="E17" s="66">
        <f t="shared" si="1"/>
        <v>1600</v>
      </c>
      <c r="F17" s="66">
        <f t="shared" si="1"/>
        <v>85</v>
      </c>
      <c r="G17" s="66">
        <f t="shared" si="1"/>
        <v>400</v>
      </c>
      <c r="H17" s="66">
        <f t="shared" si="1"/>
        <v>40887</v>
      </c>
      <c r="I17" s="66">
        <f t="shared" si="1"/>
        <v>0</v>
      </c>
      <c r="J17" s="66">
        <f t="shared" si="1"/>
        <v>29801</v>
      </c>
      <c r="K17" s="66">
        <f t="shared" si="1"/>
        <v>7159</v>
      </c>
      <c r="L17" s="66">
        <f t="shared" si="1"/>
        <v>1100</v>
      </c>
    </row>
  </sheetData>
  <mergeCells count="7">
    <mergeCell ref="A17:B17"/>
    <mergeCell ref="A1:L1"/>
    <mergeCell ref="A4:L4"/>
    <mergeCell ref="A5:B6"/>
    <mergeCell ref="C5:C6"/>
    <mergeCell ref="D5:L5"/>
    <mergeCell ref="J2:L2"/>
  </mergeCells>
  <phoneticPr fontId="35" type="noConversion"/>
  <printOptions horizontalCentered="1"/>
  <pageMargins left="0.78740157480314965" right="0.78740157480314965" top="0.98425196850393704" bottom="0.98425196850393704" header="0.51181102362204722" footer="0.51181102362204722"/>
  <pageSetup paperSize="8" scale="55" orientation="landscape" r:id="rId1"/>
  <headerFooter alignWithMargins="0"/>
  <colBreaks count="1" manualBreakCount="1">
    <brk id="1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M38"/>
  <sheetViews>
    <sheetView tabSelected="1" zoomScaleNormal="100" workbookViewId="0">
      <pane xSplit="3" ySplit="8" topLeftCell="D33" activePane="bottomRight" state="frozen"/>
      <selection pane="topRight" activeCell="D1" sqref="D1"/>
      <selection pane="bottomLeft" activeCell="A8" sqref="A8"/>
      <selection pane="bottomRight" activeCell="A34" sqref="A34"/>
    </sheetView>
  </sheetViews>
  <sheetFormatPr defaultRowHeight="12.75"/>
  <cols>
    <col min="2" max="2" width="25.85546875" customWidth="1"/>
    <col min="3" max="3" width="14.140625" customWidth="1"/>
    <col min="4" max="4" width="12.5703125" customWidth="1"/>
    <col min="5" max="5" width="20.7109375" customWidth="1"/>
    <col min="6" max="6" width="10.140625" customWidth="1"/>
    <col min="7" max="7" width="14.85546875" customWidth="1"/>
    <col min="8" max="8" width="11.5703125" customWidth="1"/>
    <col min="9" max="9" width="13.140625" customWidth="1"/>
    <col min="10" max="10" width="13" customWidth="1"/>
    <col min="11" max="11" width="10.85546875" customWidth="1"/>
    <col min="12" max="12" width="6.5703125" customWidth="1"/>
  </cols>
  <sheetData>
    <row r="1" spans="1:13" ht="29.25" customHeight="1">
      <c r="A1" s="348" t="s">
        <v>217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67"/>
    </row>
    <row r="2" spans="1:13" ht="29.2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67"/>
    </row>
    <row r="3" spans="1:13" ht="18.75" customHeight="1">
      <c r="A3" s="68"/>
      <c r="B3" s="68"/>
      <c r="C3" s="68"/>
      <c r="D3" s="68"/>
      <c r="E3" s="68"/>
      <c r="F3" s="68"/>
      <c r="G3" s="356" t="s">
        <v>340</v>
      </c>
      <c r="H3" s="356"/>
      <c r="I3" s="356"/>
      <c r="J3" s="356"/>
      <c r="K3" s="356"/>
      <c r="L3" s="356"/>
      <c r="M3" s="356"/>
    </row>
    <row r="4" spans="1:13" ht="19.5" thickBot="1">
      <c r="A4" s="68"/>
      <c r="B4" s="68"/>
      <c r="C4" s="68"/>
      <c r="D4" s="68"/>
      <c r="E4" s="68"/>
      <c r="F4" s="68"/>
      <c r="G4" s="68"/>
      <c r="H4" s="68"/>
      <c r="I4" s="68"/>
      <c r="J4" s="68"/>
      <c r="K4" s="69"/>
      <c r="L4" s="69" t="s">
        <v>0</v>
      </c>
    </row>
    <row r="5" spans="1:13" ht="18.75">
      <c r="A5" s="349" t="s">
        <v>40</v>
      </c>
      <c r="B5" s="350"/>
      <c r="C5" s="350"/>
      <c r="D5" s="350"/>
      <c r="E5" s="350"/>
      <c r="F5" s="350"/>
      <c r="G5" s="350"/>
      <c r="H5" s="350"/>
      <c r="I5" s="350"/>
      <c r="J5" s="350"/>
      <c r="K5" s="350"/>
      <c r="L5" s="351" t="s">
        <v>53</v>
      </c>
    </row>
    <row r="6" spans="1:13" ht="18.75">
      <c r="A6" s="353" t="s">
        <v>236</v>
      </c>
      <c r="B6" s="354"/>
      <c r="C6" s="354" t="s">
        <v>41</v>
      </c>
      <c r="D6" s="355" t="s">
        <v>36</v>
      </c>
      <c r="E6" s="355"/>
      <c r="F6" s="355"/>
      <c r="G6" s="355"/>
      <c r="H6" s="355"/>
      <c r="I6" s="355"/>
      <c r="J6" s="355"/>
      <c r="K6" s="355"/>
      <c r="L6" s="352"/>
    </row>
    <row r="7" spans="1:13" ht="68.25" customHeight="1">
      <c r="A7" s="353"/>
      <c r="B7" s="354"/>
      <c r="C7" s="354"/>
      <c r="D7" s="72" t="s">
        <v>44</v>
      </c>
      <c r="E7" s="72" t="s">
        <v>219</v>
      </c>
      <c r="F7" s="72" t="s">
        <v>42</v>
      </c>
      <c r="G7" s="72" t="s">
        <v>247</v>
      </c>
      <c r="H7" s="72" t="s">
        <v>220</v>
      </c>
      <c r="I7" s="72" t="s">
        <v>248</v>
      </c>
      <c r="J7" s="72" t="s">
        <v>251</v>
      </c>
      <c r="K7" s="72" t="s">
        <v>43</v>
      </c>
      <c r="L7" s="352"/>
    </row>
    <row r="8" spans="1:13" ht="15.75">
      <c r="A8" s="70"/>
      <c r="B8" s="71"/>
      <c r="C8" s="73"/>
      <c r="D8" s="73">
        <v>1</v>
      </c>
      <c r="E8" s="73">
        <v>2</v>
      </c>
      <c r="F8" s="73">
        <v>3</v>
      </c>
      <c r="G8" s="73">
        <v>4</v>
      </c>
      <c r="H8" s="73">
        <v>5</v>
      </c>
      <c r="I8" s="73">
        <v>6</v>
      </c>
      <c r="J8" s="73">
        <v>7</v>
      </c>
      <c r="K8" s="73">
        <v>8</v>
      </c>
      <c r="L8" s="73">
        <v>9</v>
      </c>
    </row>
    <row r="9" spans="1:13" ht="51" customHeight="1">
      <c r="A9" s="264" t="s">
        <v>171</v>
      </c>
      <c r="B9" s="74" t="s">
        <v>189</v>
      </c>
      <c r="C9" s="313">
        <f>SUM(D9:K9)</f>
        <v>9765</v>
      </c>
      <c r="D9" s="314">
        <v>4152</v>
      </c>
      <c r="E9" s="314">
        <v>1484</v>
      </c>
      <c r="F9" s="314">
        <v>2166</v>
      </c>
      <c r="G9" s="314">
        <v>1963</v>
      </c>
      <c r="H9" s="314"/>
      <c r="I9" s="314"/>
      <c r="J9" s="314"/>
      <c r="K9" s="314"/>
      <c r="L9" s="315">
        <v>2</v>
      </c>
    </row>
    <row r="10" spans="1:13" ht="39" customHeight="1">
      <c r="A10" s="264" t="s">
        <v>179</v>
      </c>
      <c r="B10" s="74" t="s">
        <v>135</v>
      </c>
      <c r="C10" s="313">
        <f t="shared" ref="C10:C33" si="0">SUM(D10:K10)</f>
        <v>14</v>
      </c>
      <c r="D10" s="314"/>
      <c r="E10" s="314"/>
      <c r="F10" s="314">
        <v>14</v>
      </c>
      <c r="G10" s="314"/>
      <c r="H10" s="314"/>
      <c r="I10" s="314"/>
      <c r="J10" s="314"/>
      <c r="K10" s="314"/>
      <c r="L10" s="315"/>
    </row>
    <row r="11" spans="1:13" ht="40.5" customHeight="1">
      <c r="A11" s="264" t="s">
        <v>175</v>
      </c>
      <c r="B11" s="74" t="s">
        <v>176</v>
      </c>
      <c r="C11" s="313">
        <f t="shared" si="0"/>
        <v>41887</v>
      </c>
      <c r="D11" s="314">
        <v>28647</v>
      </c>
      <c r="E11" s="314">
        <v>3840</v>
      </c>
      <c r="F11" s="314">
        <v>9400</v>
      </c>
      <c r="G11" s="314"/>
      <c r="H11" s="314"/>
      <c r="I11" s="314"/>
      <c r="J11" s="314"/>
      <c r="K11" s="314"/>
      <c r="L11" s="315">
        <v>29</v>
      </c>
    </row>
    <row r="12" spans="1:13" ht="32.25" customHeight="1">
      <c r="A12" s="264" t="s">
        <v>190</v>
      </c>
      <c r="B12" s="74" t="s">
        <v>191</v>
      </c>
      <c r="C12" s="313">
        <f t="shared" si="0"/>
        <v>222</v>
      </c>
      <c r="D12" s="314"/>
      <c r="E12" s="314"/>
      <c r="F12" s="314">
        <v>222</v>
      </c>
      <c r="G12" s="314"/>
      <c r="H12" s="314"/>
      <c r="I12" s="314"/>
      <c r="J12" s="314"/>
      <c r="K12" s="314"/>
      <c r="L12" s="315"/>
    </row>
    <row r="13" spans="1:13" ht="40.5" customHeight="1">
      <c r="A13" s="264" t="s">
        <v>192</v>
      </c>
      <c r="B13" s="74" t="s">
        <v>193</v>
      </c>
      <c r="C13" s="313">
        <f t="shared" si="0"/>
        <v>313</v>
      </c>
      <c r="D13" s="314"/>
      <c r="E13" s="314"/>
      <c r="F13" s="314"/>
      <c r="G13" s="314">
        <v>13</v>
      </c>
      <c r="H13" s="314"/>
      <c r="I13" s="314">
        <v>300</v>
      </c>
      <c r="J13" s="314"/>
      <c r="K13" s="314"/>
      <c r="L13" s="315"/>
    </row>
    <row r="14" spans="1:13" ht="33.75" customHeight="1">
      <c r="A14" s="264" t="s">
        <v>194</v>
      </c>
      <c r="B14" s="74" t="s">
        <v>195</v>
      </c>
      <c r="C14" s="313">
        <f t="shared" si="0"/>
        <v>134</v>
      </c>
      <c r="D14" s="314"/>
      <c r="E14" s="314"/>
      <c r="F14" s="314"/>
      <c r="G14" s="314">
        <v>134</v>
      </c>
      <c r="H14" s="314"/>
      <c r="I14" s="314"/>
      <c r="J14" s="314"/>
      <c r="K14" s="314"/>
      <c r="L14" s="315"/>
    </row>
    <row r="15" spans="1:13" ht="27" customHeight="1">
      <c r="A15" s="264" t="s">
        <v>197</v>
      </c>
      <c r="B15" s="74" t="s">
        <v>37</v>
      </c>
      <c r="C15" s="313">
        <f t="shared" si="0"/>
        <v>828</v>
      </c>
      <c r="D15" s="314"/>
      <c r="E15" s="314"/>
      <c r="F15" s="314">
        <v>828</v>
      </c>
      <c r="G15" s="314"/>
      <c r="H15" s="314"/>
      <c r="I15" s="314"/>
      <c r="J15" s="314"/>
      <c r="K15" s="314"/>
      <c r="L15" s="315"/>
    </row>
    <row r="16" spans="1:13" ht="51.75" customHeight="1">
      <c r="A16" s="264" t="s">
        <v>173</v>
      </c>
      <c r="B16" s="74" t="s">
        <v>196</v>
      </c>
      <c r="C16" s="313">
        <f t="shared" si="0"/>
        <v>2528</v>
      </c>
      <c r="D16" s="314"/>
      <c r="E16" s="314"/>
      <c r="F16" s="314">
        <v>1613</v>
      </c>
      <c r="G16" s="314">
        <v>15</v>
      </c>
      <c r="H16" s="314"/>
      <c r="I16" s="314"/>
      <c r="J16" s="314">
        <v>900</v>
      </c>
      <c r="K16" s="314"/>
      <c r="L16" s="315"/>
    </row>
    <row r="17" spans="1:12" ht="31.5" customHeight="1">
      <c r="A17" s="264" t="s">
        <v>184</v>
      </c>
      <c r="B17" s="74" t="s">
        <v>185</v>
      </c>
      <c r="C17" s="313">
        <f t="shared" si="0"/>
        <v>1029</v>
      </c>
      <c r="D17" s="314"/>
      <c r="E17" s="314"/>
      <c r="F17" s="314">
        <v>167</v>
      </c>
      <c r="G17" s="314">
        <v>862</v>
      </c>
      <c r="H17" s="314"/>
      <c r="I17" s="314"/>
      <c r="J17" s="314"/>
      <c r="K17" s="314"/>
      <c r="L17" s="315"/>
    </row>
    <row r="18" spans="1:12" ht="32.25" customHeight="1">
      <c r="A18" s="264" t="s">
        <v>204</v>
      </c>
      <c r="B18" s="74" t="s">
        <v>54</v>
      </c>
      <c r="C18" s="313">
        <f t="shared" si="0"/>
        <v>656</v>
      </c>
      <c r="D18" s="314"/>
      <c r="E18" s="314"/>
      <c r="F18" s="314"/>
      <c r="G18" s="314">
        <v>656</v>
      </c>
      <c r="H18" s="314"/>
      <c r="I18" s="314"/>
      <c r="J18" s="314"/>
      <c r="K18" s="314"/>
      <c r="L18" s="315"/>
    </row>
    <row r="19" spans="1:12" ht="30" customHeight="1">
      <c r="A19" s="264" t="s">
        <v>202</v>
      </c>
      <c r="B19" s="74" t="s">
        <v>203</v>
      </c>
      <c r="C19" s="313">
        <f t="shared" si="0"/>
        <v>1041</v>
      </c>
      <c r="D19" s="314"/>
      <c r="E19" s="314"/>
      <c r="F19" s="314"/>
      <c r="G19" s="314">
        <v>1041</v>
      </c>
      <c r="H19" s="314"/>
      <c r="I19" s="314"/>
      <c r="J19" s="314"/>
      <c r="K19" s="314"/>
      <c r="L19" s="315"/>
    </row>
    <row r="20" spans="1:12" ht="27.75" customHeight="1">
      <c r="A20" s="264" t="s">
        <v>198</v>
      </c>
      <c r="B20" s="74" t="s">
        <v>199</v>
      </c>
      <c r="C20" s="313">
        <f t="shared" si="0"/>
        <v>406</v>
      </c>
      <c r="D20" s="314">
        <v>250</v>
      </c>
      <c r="E20" s="314">
        <v>61</v>
      </c>
      <c r="F20" s="314">
        <v>95</v>
      </c>
      <c r="G20" s="314"/>
      <c r="H20" s="314"/>
      <c r="I20" s="314"/>
      <c r="J20" s="314"/>
      <c r="K20" s="314"/>
      <c r="L20" s="315">
        <v>1</v>
      </c>
    </row>
    <row r="21" spans="1:12" ht="49.5" customHeight="1">
      <c r="A21" s="264" t="s">
        <v>177</v>
      </c>
      <c r="B21" s="74" t="s">
        <v>178</v>
      </c>
      <c r="C21" s="313">
        <f t="shared" si="0"/>
        <v>64</v>
      </c>
      <c r="D21" s="314"/>
      <c r="E21" s="314"/>
      <c r="F21" s="314">
        <v>64</v>
      </c>
      <c r="G21" s="314"/>
      <c r="H21" s="314"/>
      <c r="I21" s="314"/>
      <c r="J21" s="314"/>
      <c r="K21" s="314"/>
      <c r="L21" s="315"/>
    </row>
    <row r="22" spans="1:12" ht="37.5" customHeight="1">
      <c r="A22" s="264" t="s">
        <v>200</v>
      </c>
      <c r="B22" s="74" t="s">
        <v>201</v>
      </c>
      <c r="C22" s="313">
        <f t="shared" si="0"/>
        <v>200</v>
      </c>
      <c r="D22" s="314"/>
      <c r="E22" s="314"/>
      <c r="F22" s="314"/>
      <c r="G22" s="314">
        <v>200</v>
      </c>
      <c r="H22" s="314"/>
      <c r="I22" s="314"/>
      <c r="J22" s="314"/>
      <c r="K22" s="314"/>
      <c r="L22" s="315"/>
    </row>
    <row r="23" spans="1:12" ht="46.5" customHeight="1">
      <c r="A23" s="264" t="s">
        <v>222</v>
      </c>
      <c r="B23" s="74" t="s">
        <v>223</v>
      </c>
      <c r="C23" s="313">
        <f>SUM(D23:K23)</f>
        <v>60</v>
      </c>
      <c r="D23" s="314"/>
      <c r="E23" s="314"/>
      <c r="F23" s="314"/>
      <c r="G23" s="314"/>
      <c r="H23" s="314">
        <v>60</v>
      </c>
      <c r="I23" s="314"/>
      <c r="J23" s="314"/>
      <c r="K23" s="314"/>
      <c r="L23" s="315"/>
    </row>
    <row r="24" spans="1:12" ht="49.5" customHeight="1">
      <c r="A24" s="264" t="s">
        <v>224</v>
      </c>
      <c r="B24" s="74" t="s">
        <v>225</v>
      </c>
      <c r="C24" s="313">
        <f>SUM(D24:K24)</f>
        <v>40</v>
      </c>
      <c r="D24" s="314"/>
      <c r="E24" s="314"/>
      <c r="F24" s="314"/>
      <c r="G24" s="314"/>
      <c r="H24" s="314">
        <v>40</v>
      </c>
      <c r="I24" s="314"/>
      <c r="J24" s="314"/>
      <c r="K24" s="314"/>
      <c r="L24" s="315"/>
    </row>
    <row r="25" spans="1:12" ht="28.5" customHeight="1">
      <c r="A25" s="264" t="s">
        <v>205</v>
      </c>
      <c r="B25" s="74" t="s">
        <v>63</v>
      </c>
      <c r="C25" s="313">
        <f t="shared" si="0"/>
        <v>99</v>
      </c>
      <c r="D25" s="314"/>
      <c r="E25" s="314"/>
      <c r="F25" s="314"/>
      <c r="G25" s="314">
        <v>99</v>
      </c>
      <c r="H25" s="314"/>
      <c r="I25" s="314"/>
      <c r="J25" s="314"/>
      <c r="K25" s="314"/>
      <c r="L25" s="315"/>
    </row>
    <row r="26" spans="1:12" ht="31.5" customHeight="1">
      <c r="A26" s="264" t="s">
        <v>210</v>
      </c>
      <c r="B26" s="74" t="s">
        <v>211</v>
      </c>
      <c r="C26" s="313">
        <f t="shared" si="0"/>
        <v>12175</v>
      </c>
      <c r="D26" s="314"/>
      <c r="E26" s="314"/>
      <c r="F26" s="314"/>
      <c r="G26" s="314"/>
      <c r="H26" s="314">
        <v>12175</v>
      </c>
      <c r="I26" s="314"/>
      <c r="J26" s="314"/>
      <c r="K26" s="314"/>
      <c r="L26" s="315"/>
    </row>
    <row r="27" spans="1:12" ht="34.5" customHeight="1">
      <c r="A27" s="264" t="s">
        <v>208</v>
      </c>
      <c r="B27" s="74" t="s">
        <v>209</v>
      </c>
      <c r="C27" s="313">
        <f t="shared" si="0"/>
        <v>3240</v>
      </c>
      <c r="D27" s="314"/>
      <c r="E27" s="314"/>
      <c r="F27" s="314"/>
      <c r="G27" s="314"/>
      <c r="H27" s="314">
        <v>3240</v>
      </c>
      <c r="I27" s="314"/>
      <c r="J27" s="314"/>
      <c r="K27" s="314"/>
      <c r="L27" s="315"/>
    </row>
    <row r="28" spans="1:12" ht="28.5" customHeight="1">
      <c r="A28" s="264" t="s">
        <v>207</v>
      </c>
      <c r="B28" s="74" t="s">
        <v>58</v>
      </c>
      <c r="C28" s="313">
        <f t="shared" si="0"/>
        <v>160</v>
      </c>
      <c r="D28" s="314"/>
      <c r="E28" s="314"/>
      <c r="F28" s="314"/>
      <c r="G28" s="314"/>
      <c r="H28" s="314">
        <v>160</v>
      </c>
      <c r="I28" s="314"/>
      <c r="J28" s="314"/>
      <c r="K28" s="314"/>
      <c r="L28" s="315"/>
    </row>
    <row r="29" spans="1:12" ht="28.5" customHeight="1">
      <c r="A29" s="264" t="s">
        <v>221</v>
      </c>
      <c r="B29" s="74" t="s">
        <v>38</v>
      </c>
      <c r="C29" s="313">
        <f>SUM(D29:K29)</f>
        <v>105</v>
      </c>
      <c r="D29" s="314"/>
      <c r="E29" s="314"/>
      <c r="F29" s="314"/>
      <c r="G29" s="314">
        <v>105</v>
      </c>
      <c r="H29" s="314"/>
      <c r="I29" s="314"/>
      <c r="J29" s="314"/>
      <c r="K29" s="314"/>
      <c r="L29" s="315"/>
    </row>
    <row r="30" spans="1:12" ht="47.25" customHeight="1">
      <c r="A30" s="264" t="s">
        <v>186</v>
      </c>
      <c r="B30" s="74" t="s">
        <v>206</v>
      </c>
      <c r="C30" s="313">
        <f t="shared" si="0"/>
        <v>4465</v>
      </c>
      <c r="D30" s="314">
        <v>2266</v>
      </c>
      <c r="E30" s="314">
        <v>624</v>
      </c>
      <c r="F30" s="314">
        <v>1575</v>
      </c>
      <c r="G30" s="314"/>
      <c r="H30" s="314"/>
      <c r="I30" s="314"/>
      <c r="J30" s="314"/>
      <c r="K30" s="314"/>
      <c r="L30" s="315"/>
    </row>
    <row r="31" spans="1:12" ht="30" customHeight="1">
      <c r="A31" s="264" t="s">
        <v>212</v>
      </c>
      <c r="B31" s="74" t="s">
        <v>213</v>
      </c>
      <c r="C31" s="313">
        <f t="shared" si="0"/>
        <v>308</v>
      </c>
      <c r="D31" s="314"/>
      <c r="E31" s="314"/>
      <c r="F31" s="314"/>
      <c r="G31" s="314"/>
      <c r="H31" s="314">
        <v>308</v>
      </c>
      <c r="I31" s="314"/>
      <c r="J31" s="314"/>
      <c r="K31" s="314"/>
      <c r="L31" s="315"/>
    </row>
    <row r="32" spans="1:12" ht="47.25" customHeight="1">
      <c r="A32" s="264" t="s">
        <v>214</v>
      </c>
      <c r="B32" s="74" t="s">
        <v>215</v>
      </c>
      <c r="C32" s="313">
        <f t="shared" si="0"/>
        <v>1230</v>
      </c>
      <c r="D32" s="314"/>
      <c r="E32" s="314"/>
      <c r="F32" s="314"/>
      <c r="G32" s="314"/>
      <c r="H32" s="314">
        <v>1230</v>
      </c>
      <c r="I32" s="314"/>
      <c r="J32" s="314"/>
      <c r="K32" s="314"/>
      <c r="L32" s="315"/>
    </row>
    <row r="33" spans="1:12" ht="52.5" customHeight="1">
      <c r="A33" s="70">
        <v>107060</v>
      </c>
      <c r="B33" s="74" t="s">
        <v>188</v>
      </c>
      <c r="C33" s="313">
        <f t="shared" si="0"/>
        <v>2037</v>
      </c>
      <c r="D33" s="314"/>
      <c r="E33" s="314"/>
      <c r="F33" s="314"/>
      <c r="G33" s="314"/>
      <c r="H33" s="314">
        <v>2037</v>
      </c>
      <c r="I33" s="314"/>
      <c r="J33" s="314"/>
      <c r="K33" s="314"/>
      <c r="L33" s="315"/>
    </row>
    <row r="34" spans="1:12" ht="52.5" customHeight="1">
      <c r="A34" s="329">
        <v>900070</v>
      </c>
      <c r="B34" s="330" t="s">
        <v>344</v>
      </c>
      <c r="C34" s="331">
        <f>SUM(D34:K34)</f>
        <v>500</v>
      </c>
      <c r="D34" s="332"/>
      <c r="E34" s="332"/>
      <c r="F34" s="332"/>
      <c r="G34" s="332"/>
      <c r="H34" s="332"/>
      <c r="I34" s="332"/>
      <c r="J34" s="332"/>
      <c r="K34" s="332">
        <v>500</v>
      </c>
      <c r="L34" s="333"/>
    </row>
    <row r="35" spans="1:12" ht="21" thickBot="1">
      <c r="A35" s="75"/>
      <c r="B35" s="76" t="s">
        <v>39</v>
      </c>
      <c r="C35" s="316">
        <f>SUM(C9:C34)</f>
        <v>83506</v>
      </c>
      <c r="D35" s="317">
        <f>SUM(D9:D33)</f>
        <v>35315</v>
      </c>
      <c r="E35" s="317">
        <f t="shared" ref="E35:L35" si="1">SUM(E9:E33)</f>
        <v>6009</v>
      </c>
      <c r="F35" s="317">
        <f t="shared" si="1"/>
        <v>16144</v>
      </c>
      <c r="G35" s="317">
        <f>SUM(G9:G33)</f>
        <v>5088</v>
      </c>
      <c r="H35" s="317">
        <f t="shared" si="1"/>
        <v>19250</v>
      </c>
      <c r="I35" s="317">
        <f t="shared" si="1"/>
        <v>300</v>
      </c>
      <c r="J35" s="317">
        <f t="shared" si="1"/>
        <v>900</v>
      </c>
      <c r="K35" s="317">
        <f>SUM(K9:K34)</f>
        <v>500</v>
      </c>
      <c r="L35" s="318">
        <f t="shared" si="1"/>
        <v>32</v>
      </c>
    </row>
    <row r="38" spans="1:12">
      <c r="J38" t="s">
        <v>155</v>
      </c>
    </row>
  </sheetData>
  <mergeCells count="7">
    <mergeCell ref="A1:K1"/>
    <mergeCell ref="A5:K5"/>
    <mergeCell ref="L5:L7"/>
    <mergeCell ref="A6:B7"/>
    <mergeCell ref="C6:C7"/>
    <mergeCell ref="D6:K6"/>
    <mergeCell ref="G3:M3"/>
  </mergeCells>
  <phoneticPr fontId="35" type="noConversion"/>
  <printOptions horizontalCentered="1"/>
  <pageMargins left="0.78740157480314965" right="0.78740157480314965" top="0.98425196850393704" bottom="0.98425196850393704" header="0.51181102362204722" footer="0.51181102362204722"/>
  <pageSetup paperSize="8" scale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E27"/>
  <sheetViews>
    <sheetView topLeftCell="A3" zoomScaleNormal="100" workbookViewId="0">
      <selection activeCell="B26" sqref="B26"/>
    </sheetView>
  </sheetViews>
  <sheetFormatPr defaultRowHeight="12.75"/>
  <cols>
    <col min="2" max="2" width="77" customWidth="1"/>
    <col min="3" max="3" width="17.7109375" customWidth="1"/>
  </cols>
  <sheetData>
    <row r="1" spans="1:5" ht="25.5">
      <c r="A1" s="357" t="s">
        <v>153</v>
      </c>
      <c r="B1" s="357"/>
      <c r="C1" s="357"/>
    </row>
    <row r="2" spans="1:5" ht="51" customHeight="1">
      <c r="A2" s="358" t="s">
        <v>72</v>
      </c>
      <c r="B2" s="358"/>
      <c r="C2" s="359"/>
    </row>
    <row r="3" spans="1:5">
      <c r="A3" s="78"/>
      <c r="B3" s="78"/>
      <c r="C3" s="78"/>
    </row>
    <row r="4" spans="1:5">
      <c r="A4" s="78"/>
      <c r="B4" s="78"/>
      <c r="C4" s="78"/>
    </row>
    <row r="5" spans="1:5" ht="15.75">
      <c r="A5" s="77"/>
      <c r="B5" s="347" t="s">
        <v>237</v>
      </c>
      <c r="C5" s="347"/>
      <c r="D5" s="268"/>
      <c r="E5" s="268"/>
    </row>
    <row r="6" spans="1:5" ht="16.5" thickBot="1">
      <c r="A6" s="77"/>
      <c r="B6" s="77"/>
      <c r="C6" s="79" t="s">
        <v>0</v>
      </c>
    </row>
    <row r="7" spans="1:5">
      <c r="A7" s="364" t="s">
        <v>60</v>
      </c>
      <c r="B7" s="366" t="s">
        <v>35</v>
      </c>
      <c r="C7" s="360" t="s">
        <v>141</v>
      </c>
    </row>
    <row r="8" spans="1:5" ht="45" customHeight="1" thickBot="1">
      <c r="A8" s="365"/>
      <c r="B8" s="367"/>
      <c r="C8" s="361"/>
    </row>
    <row r="9" spans="1:5" ht="30" customHeight="1">
      <c r="A9" s="324" t="s">
        <v>1</v>
      </c>
      <c r="B9" s="83" t="s">
        <v>245</v>
      </c>
      <c r="C9" s="84">
        <v>29801</v>
      </c>
    </row>
    <row r="10" spans="1:5" ht="30" customHeight="1">
      <c r="A10" s="323" t="s">
        <v>2</v>
      </c>
      <c r="B10" s="83" t="s">
        <v>331</v>
      </c>
      <c r="C10" s="84">
        <v>200</v>
      </c>
    </row>
    <row r="11" spans="1:5" ht="30" customHeight="1">
      <c r="A11" s="325" t="s">
        <v>4</v>
      </c>
      <c r="B11" s="83" t="s">
        <v>333</v>
      </c>
      <c r="C11" s="84">
        <v>40887</v>
      </c>
    </row>
    <row r="12" spans="1:5" ht="30" customHeight="1">
      <c r="A12" s="82" t="s">
        <v>5</v>
      </c>
      <c r="B12" s="80" t="s">
        <v>330</v>
      </c>
      <c r="C12" s="81">
        <v>2085</v>
      </c>
    </row>
    <row r="13" spans="1:5" ht="30" customHeight="1">
      <c r="A13" s="82" t="s">
        <v>6</v>
      </c>
      <c r="B13" s="80" t="s">
        <v>244</v>
      </c>
      <c r="C13" s="81">
        <v>2474</v>
      </c>
    </row>
    <row r="14" spans="1:5" ht="30" customHeight="1">
      <c r="A14" s="82" t="s">
        <v>7</v>
      </c>
      <c r="B14" s="83" t="s">
        <v>332</v>
      </c>
      <c r="C14" s="84">
        <v>900</v>
      </c>
    </row>
    <row r="15" spans="1:5" ht="30" customHeight="1">
      <c r="A15" s="82" t="s">
        <v>8</v>
      </c>
      <c r="B15" s="83" t="s">
        <v>334</v>
      </c>
      <c r="C15" s="84">
        <v>0</v>
      </c>
    </row>
    <row r="16" spans="1:5" ht="30" customHeight="1" thickBot="1">
      <c r="A16" s="82" t="s">
        <v>75</v>
      </c>
      <c r="B16" s="85" t="s">
        <v>73</v>
      </c>
      <c r="C16" s="86">
        <v>6859</v>
      </c>
    </row>
    <row r="17" spans="1:5" ht="30" customHeight="1" thickBot="1">
      <c r="A17" s="362" t="s">
        <v>76</v>
      </c>
      <c r="B17" s="363"/>
      <c r="C17" s="87">
        <f>SUM(C9:C16)</f>
        <v>83206</v>
      </c>
    </row>
    <row r="18" spans="1:5" ht="30" customHeight="1">
      <c r="A18" s="368"/>
      <c r="B18" s="369"/>
      <c r="C18" s="370"/>
      <c r="E18" t="s">
        <v>240</v>
      </c>
    </row>
    <row r="19" spans="1:5" ht="30" customHeight="1">
      <c r="A19" s="82" t="s">
        <v>1</v>
      </c>
      <c r="B19" s="83" t="s">
        <v>74</v>
      </c>
      <c r="C19" s="88">
        <v>35315</v>
      </c>
    </row>
    <row r="20" spans="1:5" ht="30" customHeight="1">
      <c r="A20" s="82" t="s">
        <v>2</v>
      </c>
      <c r="B20" s="83" t="s">
        <v>246</v>
      </c>
      <c r="C20" s="88">
        <v>6009</v>
      </c>
    </row>
    <row r="21" spans="1:5" ht="30" customHeight="1">
      <c r="A21" s="82" t="s">
        <v>4</v>
      </c>
      <c r="B21" s="83" t="s">
        <v>105</v>
      </c>
      <c r="C21" s="88">
        <v>16144</v>
      </c>
    </row>
    <row r="22" spans="1:5" ht="30" customHeight="1">
      <c r="A22" s="82" t="s">
        <v>5</v>
      </c>
      <c r="B22" s="83" t="s">
        <v>220</v>
      </c>
      <c r="C22" s="88">
        <v>19250</v>
      </c>
    </row>
    <row r="23" spans="1:5" ht="30" customHeight="1">
      <c r="A23" s="82" t="s">
        <v>6</v>
      </c>
      <c r="B23" s="83" t="s">
        <v>335</v>
      </c>
      <c r="C23" s="88">
        <v>3023</v>
      </c>
    </row>
    <row r="24" spans="1:5" ht="30" customHeight="1">
      <c r="A24" s="82" t="s">
        <v>7</v>
      </c>
      <c r="B24" s="83" t="s">
        <v>336</v>
      </c>
      <c r="C24" s="88">
        <v>2065</v>
      </c>
    </row>
    <row r="25" spans="1:5" ht="30" customHeight="1">
      <c r="A25" s="82" t="s">
        <v>8</v>
      </c>
      <c r="B25" s="83" t="s">
        <v>339</v>
      </c>
      <c r="C25" s="88">
        <v>900</v>
      </c>
    </row>
    <row r="26" spans="1:5" ht="30" customHeight="1" thickBot="1">
      <c r="A26" s="82" t="s">
        <v>75</v>
      </c>
      <c r="B26" s="85" t="s">
        <v>61</v>
      </c>
      <c r="C26" s="89">
        <v>500</v>
      </c>
    </row>
    <row r="27" spans="1:5" ht="30" customHeight="1" thickBot="1">
      <c r="A27" s="362" t="s">
        <v>77</v>
      </c>
      <c r="B27" s="363"/>
      <c r="C27" s="90">
        <f>SUM(C19:C26)</f>
        <v>83206</v>
      </c>
    </row>
  </sheetData>
  <mergeCells count="9">
    <mergeCell ref="A1:C1"/>
    <mergeCell ref="B5:C5"/>
    <mergeCell ref="A2:C2"/>
    <mergeCell ref="C7:C8"/>
    <mergeCell ref="A17:B17"/>
    <mergeCell ref="A27:B27"/>
    <mergeCell ref="A7:A8"/>
    <mergeCell ref="B7:B8"/>
    <mergeCell ref="A18:C18"/>
  </mergeCells>
  <phoneticPr fontId="35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1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4"/>
  <sheetViews>
    <sheetView zoomScaleNormal="100" workbookViewId="0">
      <selection activeCell="A14" sqref="A14:A16"/>
    </sheetView>
  </sheetViews>
  <sheetFormatPr defaultRowHeight="12.75"/>
  <cols>
    <col min="2" max="2" width="48.5703125" customWidth="1"/>
    <col min="3" max="3" width="21.7109375" customWidth="1"/>
    <col min="4" max="4" width="15" customWidth="1"/>
  </cols>
  <sheetData>
    <row r="1" spans="1:5" ht="69" customHeight="1">
      <c r="A1" s="382" t="s">
        <v>153</v>
      </c>
      <c r="B1" s="382"/>
      <c r="C1" s="382"/>
      <c r="D1" s="382"/>
      <c r="E1" s="235"/>
    </row>
    <row r="2" spans="1:5" ht="25.5">
      <c r="A2" s="384" t="s">
        <v>156</v>
      </c>
      <c r="B2" s="384"/>
      <c r="C2" s="384"/>
      <c r="D2" s="385"/>
      <c r="E2" s="235"/>
    </row>
    <row r="3" spans="1:5" ht="18.75">
      <c r="A3" s="235"/>
      <c r="B3" s="235"/>
      <c r="C3" s="235"/>
      <c r="D3" s="236"/>
      <c r="E3" s="235"/>
    </row>
    <row r="4" spans="1:5" ht="18.75">
      <c r="A4" s="237"/>
      <c r="B4" s="392" t="s">
        <v>161</v>
      </c>
      <c r="C4" s="392"/>
      <c r="D4" s="392"/>
      <c r="E4" s="267"/>
    </row>
    <row r="5" spans="1:5" ht="19.5" thickBot="1">
      <c r="A5" s="237"/>
      <c r="B5" s="237"/>
      <c r="C5" s="237"/>
      <c r="D5" s="238" t="s">
        <v>0</v>
      </c>
      <c r="E5" s="235"/>
    </row>
    <row r="6" spans="1:5" ht="18.75">
      <c r="A6" s="386" t="s">
        <v>60</v>
      </c>
      <c r="B6" s="390" t="s">
        <v>35</v>
      </c>
      <c r="C6" s="390"/>
      <c r="D6" s="388" t="s">
        <v>141</v>
      </c>
      <c r="E6" s="235"/>
    </row>
    <row r="7" spans="1:5" ht="33.75" customHeight="1" thickBot="1">
      <c r="A7" s="387"/>
      <c r="B7" s="391"/>
      <c r="C7" s="391"/>
      <c r="D7" s="389"/>
      <c r="E7" s="235"/>
    </row>
    <row r="8" spans="1:5" ht="30" customHeight="1" thickBot="1">
      <c r="A8" s="239" t="s">
        <v>1</v>
      </c>
      <c r="B8" s="375" t="s">
        <v>259</v>
      </c>
      <c r="C8" s="375"/>
      <c r="D8" s="240"/>
      <c r="E8" s="235"/>
    </row>
    <row r="9" spans="1:5" ht="30" customHeight="1" thickBot="1">
      <c r="A9" s="241" t="s">
        <v>157</v>
      </c>
      <c r="B9" s="383" t="s">
        <v>326</v>
      </c>
      <c r="C9" s="383"/>
      <c r="D9" s="240"/>
      <c r="E9" s="235" t="s">
        <v>155</v>
      </c>
    </row>
    <row r="10" spans="1:5" ht="30" customHeight="1" thickBot="1">
      <c r="A10" s="242" t="s">
        <v>4</v>
      </c>
      <c r="B10" s="375" t="s">
        <v>248</v>
      </c>
      <c r="C10" s="375"/>
      <c r="D10" s="240">
        <v>300</v>
      </c>
      <c r="E10" s="235"/>
    </row>
    <row r="11" spans="1:5" ht="30" customHeight="1" thickBot="1">
      <c r="A11" s="242" t="s">
        <v>158</v>
      </c>
      <c r="B11" s="380" t="s">
        <v>303</v>
      </c>
      <c r="C11" s="381"/>
      <c r="D11" s="319">
        <v>300</v>
      </c>
      <c r="E11" s="235"/>
    </row>
    <row r="12" spans="1:5" ht="30" customHeight="1" thickBot="1">
      <c r="A12" s="373" t="s">
        <v>159</v>
      </c>
      <c r="B12" s="374"/>
      <c r="C12" s="374"/>
      <c r="D12" s="243">
        <f>SUM(D8:D10)</f>
        <v>300</v>
      </c>
      <c r="E12" s="235"/>
    </row>
    <row r="13" spans="1:5" ht="30" customHeight="1">
      <c r="A13" s="377"/>
      <c r="B13" s="378"/>
      <c r="C13" s="378"/>
      <c r="D13" s="379"/>
      <c r="E13" s="235"/>
    </row>
    <row r="14" spans="1:5" ht="30" customHeight="1">
      <c r="A14" s="244" t="s">
        <v>1</v>
      </c>
      <c r="B14" s="376" t="s">
        <v>327</v>
      </c>
      <c r="C14" s="376"/>
      <c r="D14" s="247"/>
      <c r="E14" s="246"/>
    </row>
    <row r="15" spans="1:5" ht="30" customHeight="1">
      <c r="A15" s="244" t="s">
        <v>2</v>
      </c>
      <c r="B15" s="372" t="s">
        <v>329</v>
      </c>
      <c r="C15" s="372"/>
      <c r="D15" s="245"/>
      <c r="E15" s="246"/>
    </row>
    <row r="16" spans="1:5" ht="30" customHeight="1" thickBot="1">
      <c r="A16" s="244" t="s">
        <v>4</v>
      </c>
      <c r="B16" s="372" t="s">
        <v>328</v>
      </c>
      <c r="C16" s="372"/>
      <c r="D16" s="245">
        <v>300</v>
      </c>
      <c r="E16" s="246"/>
    </row>
    <row r="17" spans="1:5" ht="30" customHeight="1" thickBot="1">
      <c r="A17" s="373" t="s">
        <v>160</v>
      </c>
      <c r="B17" s="374"/>
      <c r="C17" s="374"/>
      <c r="D17" s="240">
        <f>SUM(D15:D16)</f>
        <v>300</v>
      </c>
      <c r="E17" s="246"/>
    </row>
    <row r="18" spans="1:5" ht="30" customHeight="1">
      <c r="A18" s="248"/>
      <c r="B18" s="249"/>
      <c r="C18" s="250"/>
    </row>
    <row r="19" spans="1:5" ht="35.25" customHeight="1">
      <c r="A19" s="248"/>
      <c r="B19" s="249"/>
      <c r="C19" s="250"/>
    </row>
    <row r="20" spans="1:5" ht="30" customHeight="1">
      <c r="A20" s="248"/>
      <c r="B20" s="249"/>
      <c r="C20" s="250"/>
    </row>
    <row r="21" spans="1:5" ht="30" customHeight="1">
      <c r="A21" s="248"/>
      <c r="B21" s="249"/>
      <c r="C21" s="250"/>
    </row>
    <row r="22" spans="1:5" ht="30" customHeight="1">
      <c r="A22" s="248"/>
      <c r="B22" s="249"/>
      <c r="C22" s="250"/>
    </row>
    <row r="23" spans="1:5" ht="30" customHeight="1">
      <c r="A23" s="371"/>
      <c r="B23" s="371"/>
      <c r="C23" s="251"/>
    </row>
    <row r="24" spans="1:5">
      <c r="A24" s="252"/>
      <c r="B24" s="252"/>
      <c r="C24" s="252"/>
    </row>
  </sheetData>
  <mergeCells count="17">
    <mergeCell ref="A1:D1"/>
    <mergeCell ref="B8:C8"/>
    <mergeCell ref="B9:C9"/>
    <mergeCell ref="A2:D2"/>
    <mergeCell ref="A6:A7"/>
    <mergeCell ref="D6:D7"/>
    <mergeCell ref="B6:C7"/>
    <mergeCell ref="B4:D4"/>
    <mergeCell ref="A23:B23"/>
    <mergeCell ref="B16:C16"/>
    <mergeCell ref="A17:C17"/>
    <mergeCell ref="B10:C10"/>
    <mergeCell ref="B14:C14"/>
    <mergeCell ref="B15:C15"/>
    <mergeCell ref="A13:D13"/>
    <mergeCell ref="A12:C12"/>
    <mergeCell ref="B11:C11"/>
  </mergeCells>
  <phoneticPr fontId="35" type="noConversion"/>
  <printOptions horizontalCentered="1"/>
  <pageMargins left="0.98425196850393704" right="0.78740157480314965" top="0.98425196850393704" bottom="0.98425196850393704" header="0.51181102362204722" footer="0.51181102362204722"/>
  <pageSetup paperSize="9" scale="83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4"/>
  <sheetViews>
    <sheetView topLeftCell="C1" zoomScaleNormal="100" workbookViewId="0">
      <selection activeCell="D12" sqref="D12"/>
    </sheetView>
  </sheetViews>
  <sheetFormatPr defaultRowHeight="12.75"/>
  <cols>
    <col min="1" max="1" width="59.28515625" customWidth="1"/>
    <col min="2" max="2" width="21.28515625" customWidth="1"/>
  </cols>
  <sheetData>
    <row r="1" spans="1:4" ht="56.25" customHeight="1">
      <c r="A1" s="399" t="s">
        <v>153</v>
      </c>
      <c r="B1" s="399"/>
    </row>
    <row r="2" spans="1:4" ht="49.5" customHeight="1">
      <c r="A2" s="400" t="s">
        <v>142</v>
      </c>
      <c r="B2" s="400"/>
    </row>
    <row r="3" spans="1:4" ht="33" customHeight="1">
      <c r="A3" s="400" t="s">
        <v>34</v>
      </c>
      <c r="B3" s="400"/>
    </row>
    <row r="4" spans="1:4" ht="25.5">
      <c r="A4" s="91"/>
      <c r="B4" s="92"/>
    </row>
    <row r="5" spans="1:4">
      <c r="A5" s="397" t="s">
        <v>238</v>
      </c>
      <c r="B5" s="398"/>
      <c r="C5" s="398"/>
      <c r="D5" s="398"/>
    </row>
    <row r="6" spans="1:4" ht="27" thickBot="1">
      <c r="A6" s="93"/>
      <c r="B6" s="94" t="s">
        <v>0</v>
      </c>
    </row>
    <row r="7" spans="1:4">
      <c r="A7" s="393" t="s">
        <v>35</v>
      </c>
      <c r="B7" s="395">
        <v>2014</v>
      </c>
    </row>
    <row r="8" spans="1:4" ht="13.5" thickBot="1">
      <c r="A8" s="394"/>
      <c r="B8" s="396"/>
    </row>
    <row r="9" spans="1:4" ht="19.5" thickBot="1">
      <c r="A9" s="95" t="s">
        <v>62</v>
      </c>
      <c r="B9" s="96">
        <f>B10+B13+B17</f>
        <v>3023</v>
      </c>
    </row>
    <row r="10" spans="1:4" ht="18.75">
      <c r="A10" s="97" t="s">
        <v>314</v>
      </c>
      <c r="B10" s="98">
        <f>SUM(B11:B12)</f>
        <v>2106</v>
      </c>
    </row>
    <row r="11" spans="1:4" ht="18.75">
      <c r="A11" s="102" t="s">
        <v>313</v>
      </c>
      <c r="B11" s="100">
        <v>200</v>
      </c>
    </row>
    <row r="12" spans="1:4" ht="18.75">
      <c r="A12" s="102" t="s">
        <v>315</v>
      </c>
      <c r="B12" s="100">
        <v>1906</v>
      </c>
    </row>
    <row r="13" spans="1:4" ht="18.75">
      <c r="A13" s="97" t="s">
        <v>316</v>
      </c>
      <c r="B13" s="98">
        <f>SUM(B14:B16)</f>
        <v>860</v>
      </c>
    </row>
    <row r="14" spans="1:4" ht="18.75">
      <c r="A14" s="99" t="s">
        <v>317</v>
      </c>
      <c r="B14" s="100">
        <v>105</v>
      </c>
    </row>
    <row r="15" spans="1:4" ht="18.75">
      <c r="A15" s="102" t="s">
        <v>321</v>
      </c>
      <c r="B15" s="100">
        <v>99</v>
      </c>
    </row>
    <row r="16" spans="1:4" ht="18.75">
      <c r="A16" s="265" t="s">
        <v>322</v>
      </c>
      <c r="B16" s="266">
        <v>656</v>
      </c>
    </row>
    <row r="17" spans="1:2" ht="19.5" thickBot="1">
      <c r="A17" s="320" t="s">
        <v>226</v>
      </c>
      <c r="B17" s="321">
        <v>57</v>
      </c>
    </row>
    <row r="18" spans="1:2" ht="19.5" thickBot="1">
      <c r="A18" s="103" t="s">
        <v>287</v>
      </c>
      <c r="B18" s="104">
        <f>SUM(B19:B23)</f>
        <v>2065</v>
      </c>
    </row>
    <row r="19" spans="1:2" ht="18.75">
      <c r="A19" s="101" t="s">
        <v>320</v>
      </c>
      <c r="B19" s="100">
        <v>1041</v>
      </c>
    </row>
    <row r="20" spans="1:2" ht="18.75">
      <c r="A20" s="265" t="s">
        <v>243</v>
      </c>
      <c r="B20" s="266">
        <v>862</v>
      </c>
    </row>
    <row r="21" spans="1:2" ht="18.75">
      <c r="A21" s="102" t="s">
        <v>323</v>
      </c>
      <c r="B21" s="100">
        <v>13</v>
      </c>
    </row>
    <row r="22" spans="1:2" ht="18.75">
      <c r="A22" s="101" t="s">
        <v>319</v>
      </c>
      <c r="B22" s="100">
        <v>134</v>
      </c>
    </row>
    <row r="23" spans="1:2" ht="19.5" thickBot="1">
      <c r="A23" s="269" t="s">
        <v>318</v>
      </c>
      <c r="B23" s="266">
        <v>15</v>
      </c>
    </row>
    <row r="24" spans="1:2" ht="19.5" thickBot="1">
      <c r="A24" s="105" t="s">
        <v>64</v>
      </c>
      <c r="B24" s="96">
        <f>SUM(B9+B18)</f>
        <v>5088</v>
      </c>
    </row>
  </sheetData>
  <mergeCells count="6">
    <mergeCell ref="A7:A8"/>
    <mergeCell ref="B7:B8"/>
    <mergeCell ref="A5:D5"/>
    <mergeCell ref="A1:B1"/>
    <mergeCell ref="A2:B2"/>
    <mergeCell ref="A3:B3"/>
  </mergeCells>
  <phoneticPr fontId="35" type="noConversion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H16" sqref="H16"/>
    </sheetView>
  </sheetViews>
  <sheetFormatPr defaultRowHeight="12.75"/>
  <cols>
    <col min="8" max="8" width="13" bestFit="1" customWidth="1"/>
  </cols>
  <sheetData>
    <row r="1" spans="1:9">
      <c r="A1" s="106"/>
      <c r="B1" s="106"/>
      <c r="C1" s="106"/>
      <c r="D1" s="106"/>
      <c r="E1" s="106"/>
      <c r="F1" s="106"/>
      <c r="G1" s="106"/>
      <c r="H1" s="106"/>
    </row>
    <row r="2" spans="1:9" ht="25.5">
      <c r="A2" s="403" t="s">
        <v>153</v>
      </c>
      <c r="B2" s="403"/>
      <c r="C2" s="403"/>
      <c r="D2" s="403"/>
      <c r="E2" s="403"/>
      <c r="F2" s="403"/>
      <c r="G2" s="403"/>
      <c r="H2" s="403"/>
    </row>
    <row r="3" spans="1:9">
      <c r="A3" s="405" t="s">
        <v>143</v>
      </c>
      <c r="B3" s="405"/>
      <c r="C3" s="405"/>
      <c r="D3" s="405"/>
      <c r="E3" s="405"/>
      <c r="F3" s="405"/>
      <c r="G3" s="405"/>
      <c r="H3" s="405"/>
    </row>
    <row r="4" spans="1:9">
      <c r="A4" s="405"/>
      <c r="B4" s="405"/>
      <c r="C4" s="405"/>
      <c r="D4" s="405"/>
      <c r="E4" s="405"/>
      <c r="F4" s="405"/>
      <c r="G4" s="405"/>
      <c r="H4" s="405"/>
    </row>
    <row r="5" spans="1:9" ht="25.5">
      <c r="A5" s="107"/>
      <c r="B5" s="107"/>
      <c r="C5" s="107"/>
      <c r="D5" s="107"/>
      <c r="E5" s="107"/>
      <c r="F5" s="107"/>
      <c r="G5" s="107"/>
      <c r="H5" s="107"/>
    </row>
    <row r="6" spans="1:9" ht="26.25">
      <c r="A6" s="108"/>
      <c r="B6" s="108"/>
      <c r="C6" s="108"/>
      <c r="D6" s="397" t="s">
        <v>232</v>
      </c>
      <c r="E6" s="398"/>
      <c r="F6" s="398"/>
      <c r="G6" s="398"/>
      <c r="H6" s="398"/>
      <c r="I6" s="398"/>
    </row>
    <row r="7" spans="1:9" ht="27" thickBot="1">
      <c r="A7" s="108"/>
      <c r="B7" s="108"/>
      <c r="C7" s="108"/>
      <c r="D7" s="108"/>
      <c r="E7" s="108"/>
      <c r="F7" s="108"/>
      <c r="G7" s="404" t="s">
        <v>0</v>
      </c>
      <c r="H7" s="404"/>
    </row>
    <row r="8" spans="1:9" ht="40.5" customHeight="1">
      <c r="A8" s="410" t="s">
        <v>92</v>
      </c>
      <c r="B8" s="411"/>
      <c r="C8" s="411"/>
      <c r="D8" s="411"/>
      <c r="E8" s="411"/>
      <c r="F8" s="411"/>
      <c r="G8" s="411"/>
      <c r="H8" s="109"/>
    </row>
    <row r="9" spans="1:9" ht="45" customHeight="1">
      <c r="A9" s="412" t="s">
        <v>93</v>
      </c>
      <c r="B9" s="413"/>
      <c r="C9" s="413"/>
      <c r="D9" s="413"/>
      <c r="E9" s="413"/>
      <c r="F9" s="413"/>
      <c r="G9" s="413"/>
      <c r="H9" s="110"/>
    </row>
    <row r="10" spans="1:9" ht="44.25" customHeight="1">
      <c r="A10" s="412" t="s">
        <v>94</v>
      </c>
      <c r="B10" s="413"/>
      <c r="C10" s="413"/>
      <c r="D10" s="413"/>
      <c r="E10" s="413"/>
      <c r="F10" s="413"/>
      <c r="G10" s="413"/>
      <c r="H10" s="110">
        <f>SUM(H11:H14)</f>
        <v>110</v>
      </c>
    </row>
    <row r="11" spans="1:9" ht="38.25" customHeight="1">
      <c r="A11" s="406" t="s">
        <v>99</v>
      </c>
      <c r="B11" s="407"/>
      <c r="C11" s="407"/>
      <c r="D11" s="407"/>
      <c r="E11" s="407"/>
      <c r="F11" s="407"/>
      <c r="G11" s="407"/>
      <c r="H11" s="111">
        <v>30</v>
      </c>
    </row>
    <row r="12" spans="1:9" ht="25.5" customHeight="1">
      <c r="A12" s="406" t="s">
        <v>100</v>
      </c>
      <c r="B12" s="407"/>
      <c r="C12" s="407"/>
      <c r="D12" s="407"/>
      <c r="E12" s="407"/>
      <c r="F12" s="407"/>
      <c r="G12" s="407"/>
      <c r="H12" s="111">
        <v>50</v>
      </c>
    </row>
    <row r="13" spans="1:9" ht="24" customHeight="1">
      <c r="A13" s="406" t="s">
        <v>97</v>
      </c>
      <c r="B13" s="407"/>
      <c r="C13" s="407"/>
      <c r="D13" s="407"/>
      <c r="E13" s="407"/>
      <c r="F13" s="407"/>
      <c r="G13" s="407"/>
      <c r="H13" s="111"/>
    </row>
    <row r="14" spans="1:9" ht="21" customHeight="1">
      <c r="A14" s="406" t="s">
        <v>98</v>
      </c>
      <c r="B14" s="407"/>
      <c r="C14" s="407"/>
      <c r="D14" s="407"/>
      <c r="E14" s="407"/>
      <c r="F14" s="407"/>
      <c r="G14" s="407"/>
      <c r="H14" s="111">
        <v>30</v>
      </c>
    </row>
    <row r="15" spans="1:9" ht="41.25" customHeight="1">
      <c r="A15" s="414" t="s">
        <v>95</v>
      </c>
      <c r="B15" s="415"/>
      <c r="C15" s="415"/>
      <c r="D15" s="415"/>
      <c r="E15" s="415"/>
      <c r="F15" s="415"/>
      <c r="G15" s="415"/>
      <c r="H15" s="111"/>
    </row>
    <row r="16" spans="1:9" ht="30" customHeight="1" thickBot="1">
      <c r="A16" s="408" t="s">
        <v>96</v>
      </c>
      <c r="B16" s="409"/>
      <c r="C16" s="409"/>
      <c r="D16" s="409"/>
      <c r="E16" s="409"/>
      <c r="F16" s="409"/>
      <c r="G16" s="409"/>
      <c r="H16" s="112"/>
    </row>
    <row r="17" spans="1:8" ht="30" customHeight="1" thickBot="1">
      <c r="A17" s="401" t="s">
        <v>64</v>
      </c>
      <c r="B17" s="402"/>
      <c r="C17" s="402"/>
      <c r="D17" s="402"/>
      <c r="E17" s="402"/>
      <c r="F17" s="402"/>
      <c r="G17" s="402"/>
      <c r="H17" s="113">
        <f>SUM(H10)</f>
        <v>110</v>
      </c>
    </row>
  </sheetData>
  <mergeCells count="14">
    <mergeCell ref="A8:G8"/>
    <mergeCell ref="A9:G9"/>
    <mergeCell ref="A10:G10"/>
    <mergeCell ref="A15:G15"/>
    <mergeCell ref="D6:I6"/>
    <mergeCell ref="A17:G17"/>
    <mergeCell ref="A2:H2"/>
    <mergeCell ref="G7:H7"/>
    <mergeCell ref="A3:H4"/>
    <mergeCell ref="A13:G13"/>
    <mergeCell ref="A16:G16"/>
    <mergeCell ref="A11:G11"/>
    <mergeCell ref="A12:G12"/>
    <mergeCell ref="A14:G14"/>
  </mergeCells>
  <phoneticPr fontId="35" type="noConversion"/>
  <pageMargins left="0.75" right="0.75" top="1" bottom="1" header="0.5" footer="0.5"/>
  <pageSetup paperSize="9" scale="110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F8" sqref="F8"/>
    </sheetView>
  </sheetViews>
  <sheetFormatPr defaultRowHeight="12.75"/>
  <cols>
    <col min="2" max="2" width="33" customWidth="1"/>
    <col min="3" max="3" width="13" customWidth="1"/>
    <col min="4" max="4" width="12.42578125" customWidth="1"/>
    <col min="5" max="5" width="13" customWidth="1"/>
    <col min="6" max="6" width="18.42578125" customWidth="1"/>
    <col min="7" max="7" width="17.140625" customWidth="1"/>
  </cols>
  <sheetData>
    <row r="1" spans="1:8" ht="40.5" customHeight="1">
      <c r="A1" s="421" t="s">
        <v>239</v>
      </c>
      <c r="B1" s="398"/>
      <c r="C1" s="398"/>
      <c r="D1" s="398"/>
      <c r="E1" s="398"/>
    </row>
    <row r="2" spans="1:8" ht="18.75">
      <c r="A2" s="114"/>
      <c r="B2" s="115"/>
      <c r="C2" s="115"/>
      <c r="D2" s="115"/>
      <c r="E2" s="115"/>
      <c r="F2" s="397" t="s">
        <v>233</v>
      </c>
      <c r="G2" s="422"/>
      <c r="H2" s="422"/>
    </row>
    <row r="3" spans="1:8" ht="19.5" thickBot="1">
      <c r="A3" s="114"/>
      <c r="B3" s="115"/>
      <c r="C3" s="115"/>
      <c r="D3" s="115"/>
      <c r="E3" s="115"/>
      <c r="F3" s="117"/>
      <c r="G3" s="116" t="s">
        <v>0</v>
      </c>
    </row>
    <row r="4" spans="1:8" ht="25.5">
      <c r="A4" s="418" t="s">
        <v>55</v>
      </c>
      <c r="B4" s="419"/>
      <c r="C4" s="419"/>
      <c r="D4" s="419"/>
      <c r="E4" s="419"/>
      <c r="F4" s="419"/>
      <c r="G4" s="420"/>
    </row>
    <row r="5" spans="1:8" ht="26.25" thickBot="1">
      <c r="A5" s="118" t="s">
        <v>60</v>
      </c>
      <c r="B5" s="119" t="s">
        <v>45</v>
      </c>
      <c r="C5" s="119" t="s">
        <v>59</v>
      </c>
      <c r="D5" s="119" t="s">
        <v>134</v>
      </c>
      <c r="E5" s="119" t="s">
        <v>227</v>
      </c>
      <c r="F5" s="119" t="s">
        <v>228</v>
      </c>
      <c r="G5" s="120" t="s">
        <v>39</v>
      </c>
    </row>
    <row r="6" spans="1:8" ht="24.95" customHeight="1">
      <c r="A6" s="121" t="s">
        <v>1</v>
      </c>
      <c r="B6" s="122"/>
      <c r="C6" s="123"/>
      <c r="D6" s="123"/>
      <c r="E6" s="123"/>
      <c r="F6" s="123"/>
      <c r="G6" s="124">
        <v>0</v>
      </c>
    </row>
    <row r="7" spans="1:8" ht="24.95" customHeight="1">
      <c r="A7" s="125" t="s">
        <v>2</v>
      </c>
      <c r="B7" s="126"/>
      <c r="C7" s="127"/>
      <c r="D7" s="127"/>
      <c r="E7" s="127"/>
      <c r="F7" s="127"/>
      <c r="G7" s="128">
        <v>0</v>
      </c>
    </row>
    <row r="8" spans="1:8" ht="24.95" customHeight="1">
      <c r="A8" s="125" t="s">
        <v>4</v>
      </c>
      <c r="B8" s="126"/>
      <c r="C8" s="127"/>
      <c r="D8" s="127"/>
      <c r="E8" s="127"/>
      <c r="F8" s="127"/>
      <c r="G8" s="128">
        <v>0</v>
      </c>
    </row>
    <row r="9" spans="1:8" ht="24.95" customHeight="1">
      <c r="A9" s="125" t="s">
        <v>5</v>
      </c>
      <c r="B9" s="126"/>
      <c r="C9" s="127"/>
      <c r="D9" s="127"/>
      <c r="E9" s="127"/>
      <c r="F9" s="127"/>
      <c r="G9" s="128">
        <v>0</v>
      </c>
    </row>
    <row r="10" spans="1:8" ht="24.95" customHeight="1">
      <c r="A10" s="125" t="s">
        <v>6</v>
      </c>
      <c r="B10" s="126"/>
      <c r="C10" s="127"/>
      <c r="D10" s="127"/>
      <c r="E10" s="127"/>
      <c r="F10" s="127"/>
      <c r="G10" s="128">
        <v>0</v>
      </c>
    </row>
    <row r="11" spans="1:8" ht="24.95" customHeight="1" thickBot="1">
      <c r="A11" s="129" t="s">
        <v>7</v>
      </c>
      <c r="B11" s="130"/>
      <c r="C11" s="131"/>
      <c r="D11" s="131"/>
      <c r="E11" s="131"/>
      <c r="F11" s="131"/>
      <c r="G11" s="132">
        <v>0</v>
      </c>
    </row>
    <row r="12" spans="1:8" ht="24.95" customHeight="1" thickBot="1">
      <c r="A12" s="423" t="s">
        <v>46</v>
      </c>
      <c r="B12" s="424"/>
      <c r="C12" s="133">
        <v>0</v>
      </c>
      <c r="D12" s="133">
        <v>0</v>
      </c>
      <c r="E12" s="133">
        <v>0</v>
      </c>
      <c r="F12" s="133">
        <v>0</v>
      </c>
      <c r="G12" s="134">
        <v>0</v>
      </c>
    </row>
    <row r="13" spans="1:8" ht="24.95" customHeight="1">
      <c r="A13" s="121" t="s">
        <v>1</v>
      </c>
      <c r="B13" s="122"/>
      <c r="C13" s="123"/>
      <c r="D13" s="123"/>
      <c r="E13" s="123"/>
      <c r="F13" s="123"/>
      <c r="G13" s="124">
        <v>0</v>
      </c>
    </row>
    <row r="14" spans="1:8" ht="24.95" customHeight="1" thickBot="1">
      <c r="A14" s="129" t="s">
        <v>2</v>
      </c>
      <c r="B14" s="130"/>
      <c r="C14" s="131"/>
      <c r="D14" s="131"/>
      <c r="E14" s="131"/>
      <c r="F14" s="131"/>
      <c r="G14" s="132">
        <v>0</v>
      </c>
    </row>
    <row r="15" spans="1:8" ht="24.95" customHeight="1" thickBot="1">
      <c r="A15" s="425" t="s">
        <v>52</v>
      </c>
      <c r="B15" s="426"/>
      <c r="C15" s="133">
        <v>0</v>
      </c>
      <c r="D15" s="133">
        <v>0</v>
      </c>
      <c r="E15" s="133">
        <v>0</v>
      </c>
      <c r="F15" s="133">
        <v>0</v>
      </c>
      <c r="G15" s="134">
        <v>0</v>
      </c>
    </row>
    <row r="16" spans="1:8" ht="24.95" customHeight="1" thickBot="1">
      <c r="A16" s="416" t="s">
        <v>79</v>
      </c>
      <c r="B16" s="417"/>
      <c r="C16" s="133">
        <v>0</v>
      </c>
      <c r="D16" s="133">
        <v>0</v>
      </c>
      <c r="E16" s="133">
        <v>0</v>
      </c>
      <c r="F16" s="133">
        <v>0</v>
      </c>
      <c r="G16" s="134">
        <v>0</v>
      </c>
    </row>
  </sheetData>
  <mergeCells count="6">
    <mergeCell ref="A16:B16"/>
    <mergeCell ref="A4:G4"/>
    <mergeCell ref="A1:E1"/>
    <mergeCell ref="F2:H2"/>
    <mergeCell ref="A12:B12"/>
    <mergeCell ref="A15:B15"/>
  </mergeCells>
  <phoneticPr fontId="35" type="noConversion"/>
  <pageMargins left="0.75" right="0.75" top="1" bottom="1" header="0.5" footer="0.5"/>
  <pageSetup paperSize="9" scale="105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O19"/>
  <sheetViews>
    <sheetView workbookViewId="0">
      <selection activeCell="N15" sqref="N15"/>
    </sheetView>
  </sheetViews>
  <sheetFormatPr defaultRowHeight="12.75"/>
  <cols>
    <col min="5" max="5" width="7.28515625" customWidth="1"/>
  </cols>
  <sheetData>
    <row r="1" spans="1:15">
      <c r="A1" s="135"/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</row>
    <row r="2" spans="1:15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</row>
    <row r="3" spans="1:15" ht="25.5">
      <c r="A3" s="444" t="s">
        <v>153</v>
      </c>
      <c r="B3" s="444"/>
      <c r="C3" s="444"/>
      <c r="D3" s="444"/>
      <c r="E3" s="444"/>
      <c r="F3" s="444"/>
      <c r="G3" s="444"/>
      <c r="H3" s="444"/>
      <c r="I3" s="444"/>
      <c r="J3" s="444"/>
      <c r="K3" s="444"/>
      <c r="L3" s="444"/>
      <c r="M3" s="444"/>
    </row>
    <row r="4" spans="1:15" ht="25.5">
      <c r="A4" s="450" t="s">
        <v>47</v>
      </c>
      <c r="B4" s="450"/>
      <c r="C4" s="450"/>
      <c r="D4" s="450"/>
      <c r="E4" s="450"/>
      <c r="F4" s="450"/>
      <c r="G4" s="450"/>
      <c r="H4" s="450"/>
      <c r="I4" s="450"/>
      <c r="J4" s="450"/>
      <c r="K4" s="450"/>
      <c r="L4" s="450"/>
      <c r="M4" s="450"/>
    </row>
    <row r="5" spans="1:15" ht="26.25">
      <c r="A5" s="136"/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</row>
    <row r="6" spans="1:15">
      <c r="A6" s="135"/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</row>
    <row r="7" spans="1:15">
      <c r="A7" s="135"/>
      <c r="B7" s="135"/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</row>
    <row r="8" spans="1:15">
      <c r="A8" s="135"/>
      <c r="B8" s="135"/>
      <c r="C8" s="135"/>
      <c r="D8" s="135"/>
      <c r="E8" s="135"/>
      <c r="F8" s="135"/>
      <c r="G8" s="135"/>
      <c r="H8" s="135"/>
      <c r="I8" s="135"/>
      <c r="J8" s="135"/>
      <c r="K8" s="135"/>
      <c r="L8" s="135"/>
      <c r="M8" s="135"/>
    </row>
    <row r="9" spans="1:15">
      <c r="A9" s="135"/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</row>
    <row r="10" spans="1:15" ht="18.75">
      <c r="A10" s="137"/>
      <c r="B10" s="137"/>
      <c r="C10" s="137"/>
      <c r="D10" s="137"/>
      <c r="E10" s="137"/>
      <c r="F10" s="137"/>
      <c r="G10" s="397" t="s">
        <v>234</v>
      </c>
      <c r="H10" s="398"/>
      <c r="I10" s="398"/>
      <c r="J10" s="398"/>
      <c r="K10" s="398"/>
      <c r="L10" s="398"/>
      <c r="M10" s="398"/>
      <c r="N10" s="398"/>
      <c r="O10" s="398"/>
    </row>
    <row r="11" spans="1:15" ht="18.75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 t="s">
        <v>0</v>
      </c>
    </row>
    <row r="12" spans="1:15" ht="19.5" thickBot="1">
      <c r="A12" s="137"/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</row>
    <row r="13" spans="1:15" ht="18.75">
      <c r="A13" s="451" t="s">
        <v>48</v>
      </c>
      <c r="B13" s="452"/>
      <c r="C13" s="452"/>
      <c r="D13" s="452" t="s">
        <v>78</v>
      </c>
      <c r="E13" s="452"/>
      <c r="F13" s="452" t="s">
        <v>152</v>
      </c>
      <c r="G13" s="452"/>
      <c r="H13" s="454" t="s">
        <v>144</v>
      </c>
      <c r="I13" s="454"/>
      <c r="J13" s="454"/>
      <c r="K13" s="454"/>
      <c r="L13" s="454"/>
      <c r="M13" s="455"/>
    </row>
    <row r="14" spans="1:15">
      <c r="A14" s="453"/>
      <c r="B14" s="436"/>
      <c r="C14" s="436"/>
      <c r="D14" s="436"/>
      <c r="E14" s="436"/>
      <c r="F14" s="436"/>
      <c r="G14" s="436"/>
      <c r="H14" s="436" t="s">
        <v>49</v>
      </c>
      <c r="I14" s="436"/>
      <c r="J14" s="434" t="s">
        <v>50</v>
      </c>
      <c r="K14" s="434"/>
      <c r="L14" s="436" t="s">
        <v>51</v>
      </c>
      <c r="M14" s="437"/>
    </row>
    <row r="15" spans="1:15" ht="51.75" customHeight="1" thickBot="1">
      <c r="A15" s="427"/>
      <c r="B15" s="428"/>
      <c r="C15" s="428"/>
      <c r="D15" s="428"/>
      <c r="E15" s="428"/>
      <c r="F15" s="428"/>
      <c r="G15" s="428"/>
      <c r="H15" s="428"/>
      <c r="I15" s="428"/>
      <c r="J15" s="435"/>
      <c r="K15" s="435"/>
      <c r="L15" s="428"/>
      <c r="M15" s="438"/>
    </row>
    <row r="16" spans="1:15" ht="18.75">
      <c r="A16" s="448"/>
      <c r="B16" s="449"/>
      <c r="C16" s="449"/>
      <c r="D16" s="443"/>
      <c r="E16" s="443"/>
      <c r="F16" s="443"/>
      <c r="G16" s="443"/>
      <c r="H16" s="443"/>
      <c r="I16" s="443"/>
      <c r="J16" s="445"/>
      <c r="K16" s="445"/>
      <c r="L16" s="446"/>
      <c r="M16" s="447"/>
    </row>
    <row r="17" spans="1:13" ht="18.75">
      <c r="A17" s="440"/>
      <c r="B17" s="441"/>
      <c r="C17" s="441"/>
      <c r="D17" s="442"/>
      <c r="E17" s="442"/>
      <c r="F17" s="442"/>
      <c r="G17" s="442"/>
      <c r="H17" s="442"/>
      <c r="I17" s="442"/>
      <c r="J17" s="430"/>
      <c r="K17" s="430"/>
      <c r="L17" s="432"/>
      <c r="M17" s="433"/>
    </row>
    <row r="18" spans="1:13" ht="18.75">
      <c r="A18" s="440"/>
      <c r="B18" s="441"/>
      <c r="C18" s="441"/>
      <c r="D18" s="442"/>
      <c r="E18" s="442"/>
      <c r="F18" s="442"/>
      <c r="G18" s="442"/>
      <c r="H18" s="442"/>
      <c r="I18" s="442"/>
      <c r="J18" s="430"/>
      <c r="K18" s="430"/>
      <c r="L18" s="430"/>
      <c r="M18" s="439"/>
    </row>
    <row r="19" spans="1:13" ht="19.5" thickBot="1">
      <c r="A19" s="427" t="s">
        <v>39</v>
      </c>
      <c r="B19" s="428"/>
      <c r="C19" s="428"/>
      <c r="D19" s="429">
        <v>0</v>
      </c>
      <c r="E19" s="429"/>
      <c r="F19" s="429">
        <v>0</v>
      </c>
      <c r="G19" s="429"/>
      <c r="H19" s="429">
        <v>0</v>
      </c>
      <c r="I19" s="429"/>
      <c r="J19" s="429">
        <v>0</v>
      </c>
      <c r="K19" s="429"/>
      <c r="L19" s="429">
        <v>0</v>
      </c>
      <c r="M19" s="431"/>
    </row>
  </sheetData>
  <mergeCells count="34">
    <mergeCell ref="A17:C17"/>
    <mergeCell ref="D17:E17"/>
    <mergeCell ref="F17:G17"/>
    <mergeCell ref="H17:I17"/>
    <mergeCell ref="A3:M3"/>
    <mergeCell ref="J16:K16"/>
    <mergeCell ref="L16:M16"/>
    <mergeCell ref="A16:C16"/>
    <mergeCell ref="A4:M4"/>
    <mergeCell ref="A13:C15"/>
    <mergeCell ref="D13:E15"/>
    <mergeCell ref="F13:G15"/>
    <mergeCell ref="H13:M13"/>
    <mergeCell ref="H14:I15"/>
    <mergeCell ref="J14:K15"/>
    <mergeCell ref="L14:M15"/>
    <mergeCell ref="L18:M18"/>
    <mergeCell ref="A18:C18"/>
    <mergeCell ref="F18:G18"/>
    <mergeCell ref="D18:E18"/>
    <mergeCell ref="H18:I18"/>
    <mergeCell ref="D16:E16"/>
    <mergeCell ref="F16:G16"/>
    <mergeCell ref="H16:I16"/>
    <mergeCell ref="G10:O10"/>
    <mergeCell ref="A19:C19"/>
    <mergeCell ref="D19:E19"/>
    <mergeCell ref="F19:G19"/>
    <mergeCell ref="H19:I19"/>
    <mergeCell ref="J19:K19"/>
    <mergeCell ref="J18:K18"/>
    <mergeCell ref="J17:K17"/>
    <mergeCell ref="L19:M19"/>
    <mergeCell ref="L17:M17"/>
  </mergeCells>
  <phoneticPr fontId="35" type="noConversion"/>
  <pageMargins left="0.75" right="0.75" top="1" bottom="1" header="0.5" footer="0.5"/>
  <pageSetup paperSize="9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4"/>
  <sheetViews>
    <sheetView zoomScale="75" zoomScaleNormal="75" workbookViewId="0">
      <selection activeCell="D26" sqref="D26"/>
    </sheetView>
  </sheetViews>
  <sheetFormatPr defaultRowHeight="12.75"/>
  <cols>
    <col min="1" max="1" width="67" customWidth="1"/>
    <col min="2" max="2" width="9.5703125" bestFit="1" customWidth="1"/>
    <col min="3" max="4" width="9.28515625" bestFit="1" customWidth="1"/>
    <col min="5" max="5" width="9.85546875" bestFit="1" customWidth="1"/>
    <col min="6" max="13" width="9.28515625" bestFit="1" customWidth="1"/>
    <col min="14" max="14" width="12.5703125" customWidth="1"/>
  </cols>
  <sheetData>
    <row r="1" spans="1:16" ht="25.5">
      <c r="A1" s="457" t="s">
        <v>291</v>
      </c>
      <c r="B1" s="457"/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139"/>
      <c r="N1" s="139"/>
    </row>
    <row r="2" spans="1:16" ht="25.5">
      <c r="A2" s="456" t="s">
        <v>292</v>
      </c>
      <c r="B2" s="456"/>
      <c r="C2" s="456"/>
      <c r="D2" s="456"/>
      <c r="E2" s="456"/>
      <c r="F2" s="456"/>
      <c r="G2" s="456"/>
      <c r="H2" s="456"/>
      <c r="I2" s="456"/>
      <c r="J2" s="456"/>
      <c r="K2" s="456"/>
      <c r="L2" s="456"/>
      <c r="M2" s="140"/>
      <c r="N2" s="140"/>
    </row>
    <row r="3" spans="1:16" ht="20.25">
      <c r="A3" s="141"/>
      <c r="B3" s="141"/>
      <c r="C3" s="141"/>
      <c r="D3" s="141"/>
      <c r="E3" s="141"/>
      <c r="F3" s="141"/>
      <c r="G3" s="141"/>
      <c r="H3" s="397" t="s">
        <v>235</v>
      </c>
      <c r="I3" s="356"/>
      <c r="J3" s="356"/>
      <c r="K3" s="356"/>
      <c r="L3" s="356"/>
      <c r="M3" s="356"/>
      <c r="N3" s="356"/>
      <c r="O3" s="356"/>
      <c r="P3" s="356"/>
    </row>
    <row r="4" spans="1:16" ht="16.5" thickBot="1">
      <c r="A4" s="143"/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2" t="s">
        <v>0</v>
      </c>
    </row>
    <row r="5" spans="1:16" ht="18.75">
      <c r="A5" s="144"/>
      <c r="B5" s="145" t="s">
        <v>9</v>
      </c>
      <c r="C5" s="145" t="s">
        <v>10</v>
      </c>
      <c r="D5" s="145" t="s">
        <v>11</v>
      </c>
      <c r="E5" s="145" t="s">
        <v>12</v>
      </c>
      <c r="F5" s="145" t="s">
        <v>13</v>
      </c>
      <c r="G5" s="145" t="s">
        <v>14</v>
      </c>
      <c r="H5" s="145" t="s">
        <v>15</v>
      </c>
      <c r="I5" s="145" t="s">
        <v>16</v>
      </c>
      <c r="J5" s="145" t="s">
        <v>17</v>
      </c>
      <c r="K5" s="145" t="s">
        <v>18</v>
      </c>
      <c r="L5" s="145" t="s">
        <v>19</v>
      </c>
      <c r="M5" s="145" t="s">
        <v>20</v>
      </c>
      <c r="N5" s="146" t="s">
        <v>21</v>
      </c>
    </row>
    <row r="6" spans="1:16" ht="21" thickBot="1">
      <c r="A6" s="147" t="s">
        <v>22</v>
      </c>
      <c r="B6" s="148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9"/>
    </row>
    <row r="7" spans="1:16" ht="18.75">
      <c r="A7" s="150" t="s">
        <v>249</v>
      </c>
      <c r="B7" s="151">
        <v>200</v>
      </c>
      <c r="C7" s="151">
        <v>200</v>
      </c>
      <c r="D7" s="151">
        <v>200</v>
      </c>
      <c r="E7" s="151">
        <v>200</v>
      </c>
      <c r="F7" s="151">
        <v>210</v>
      </c>
      <c r="G7" s="151">
        <v>210</v>
      </c>
      <c r="H7" s="151">
        <v>210</v>
      </c>
      <c r="I7" s="151">
        <v>210</v>
      </c>
      <c r="J7" s="151">
        <v>230</v>
      </c>
      <c r="K7" s="151">
        <v>200</v>
      </c>
      <c r="L7" s="151">
        <v>200</v>
      </c>
      <c r="M7" s="151">
        <v>204</v>
      </c>
      <c r="N7" s="152">
        <f>SUM(B7:M7)</f>
        <v>2474</v>
      </c>
    </row>
    <row r="8" spans="1:16" ht="18.75">
      <c r="A8" s="153" t="s">
        <v>3</v>
      </c>
      <c r="B8" s="154">
        <v>30</v>
      </c>
      <c r="C8" s="154">
        <v>80</v>
      </c>
      <c r="D8" s="154">
        <v>550</v>
      </c>
      <c r="E8" s="154">
        <v>60</v>
      </c>
      <c r="F8" s="154">
        <v>30</v>
      </c>
      <c r="G8" s="154">
        <v>30</v>
      </c>
      <c r="H8" s="154">
        <v>40</v>
      </c>
      <c r="I8" s="154">
        <v>80</v>
      </c>
      <c r="J8" s="154">
        <v>550</v>
      </c>
      <c r="K8" s="154">
        <v>60</v>
      </c>
      <c r="L8" s="154">
        <v>50</v>
      </c>
      <c r="M8" s="154">
        <v>40</v>
      </c>
      <c r="N8" s="155">
        <f>SUM(B8:M8)</f>
        <v>1600</v>
      </c>
    </row>
    <row r="9" spans="1:16" ht="18.75">
      <c r="A9" s="153" t="s">
        <v>247</v>
      </c>
      <c r="B9" s="154">
        <v>0</v>
      </c>
      <c r="C9" s="154">
        <v>6200</v>
      </c>
      <c r="D9" s="154">
        <v>4300</v>
      </c>
      <c r="E9" s="154">
        <v>3500</v>
      </c>
      <c r="F9" s="154">
        <v>3100</v>
      </c>
      <c r="G9" s="154">
        <v>3200</v>
      </c>
      <c r="H9" s="154">
        <v>3400</v>
      </c>
      <c r="I9" s="154">
        <v>3300</v>
      </c>
      <c r="J9" s="154">
        <v>3300</v>
      </c>
      <c r="K9" s="154">
        <v>3200</v>
      </c>
      <c r="L9" s="154">
        <v>3679</v>
      </c>
      <c r="M9" s="154">
        <v>3708</v>
      </c>
      <c r="N9" s="155">
        <f>SUM(B9:M9)</f>
        <v>40887</v>
      </c>
    </row>
    <row r="10" spans="1:16" ht="18.75">
      <c r="A10" s="153" t="s">
        <v>290</v>
      </c>
      <c r="B10" s="154">
        <v>1000</v>
      </c>
      <c r="C10" s="154">
        <v>2535</v>
      </c>
      <c r="D10" s="154">
        <v>2674</v>
      </c>
      <c r="E10" s="154">
        <v>2535</v>
      </c>
      <c r="F10" s="154">
        <v>2535</v>
      </c>
      <c r="G10" s="154">
        <v>2535</v>
      </c>
      <c r="H10" s="154">
        <v>2534</v>
      </c>
      <c r="I10" s="154">
        <v>2535</v>
      </c>
      <c r="J10" s="154">
        <v>2684</v>
      </c>
      <c r="K10" s="154">
        <v>2535</v>
      </c>
      <c r="L10" s="154">
        <v>3663</v>
      </c>
      <c r="M10" s="154">
        <v>2521</v>
      </c>
      <c r="N10" s="155">
        <f>SUM(B10:M10)</f>
        <v>30286</v>
      </c>
    </row>
    <row r="11" spans="1:16" ht="19.5" thickBot="1">
      <c r="A11" s="156" t="s">
        <v>23</v>
      </c>
      <c r="B11" s="157">
        <v>7159</v>
      </c>
      <c r="C11" s="157">
        <v>900</v>
      </c>
      <c r="D11" s="157"/>
      <c r="E11" s="157"/>
      <c r="F11" s="157"/>
      <c r="G11" s="157"/>
      <c r="H11" s="157">
        <v>200</v>
      </c>
      <c r="I11" s="157"/>
      <c r="J11" s="157"/>
      <c r="K11" s="157"/>
      <c r="L11" s="157"/>
      <c r="M11" s="157"/>
      <c r="N11" s="158">
        <f>SUM(B11:M11)</f>
        <v>8259</v>
      </c>
    </row>
    <row r="12" spans="1:16" ht="19.5" thickBot="1">
      <c r="A12" s="159" t="s">
        <v>24</v>
      </c>
      <c r="B12" s="160">
        <f t="shared" ref="B12:N12" si="0">SUM(B7:B11)</f>
        <v>8389</v>
      </c>
      <c r="C12" s="160">
        <f t="shared" si="0"/>
        <v>9915</v>
      </c>
      <c r="D12" s="160">
        <f t="shared" si="0"/>
        <v>7724</v>
      </c>
      <c r="E12" s="160">
        <f t="shared" si="0"/>
        <v>6295</v>
      </c>
      <c r="F12" s="160">
        <f t="shared" si="0"/>
        <v>5875</v>
      </c>
      <c r="G12" s="160">
        <f t="shared" si="0"/>
        <v>5975</v>
      </c>
      <c r="H12" s="160">
        <f t="shared" si="0"/>
        <v>6384</v>
      </c>
      <c r="I12" s="160">
        <f t="shared" si="0"/>
        <v>6125</v>
      </c>
      <c r="J12" s="160">
        <f t="shared" si="0"/>
        <v>6764</v>
      </c>
      <c r="K12" s="160">
        <f t="shared" si="0"/>
        <v>5995</v>
      </c>
      <c r="L12" s="160">
        <f t="shared" si="0"/>
        <v>7592</v>
      </c>
      <c r="M12" s="160">
        <f t="shared" si="0"/>
        <v>6473</v>
      </c>
      <c r="N12" s="161">
        <f t="shared" si="0"/>
        <v>83506</v>
      </c>
    </row>
    <row r="13" spans="1:16" ht="20.25">
      <c r="A13" s="162" t="s">
        <v>25</v>
      </c>
      <c r="B13" s="163"/>
      <c r="C13" s="163"/>
      <c r="D13" s="163"/>
      <c r="E13" s="163"/>
      <c r="F13" s="163"/>
      <c r="G13" s="163"/>
      <c r="H13" s="163"/>
      <c r="I13" s="163"/>
      <c r="J13" s="163"/>
      <c r="K13" s="163"/>
      <c r="L13" s="163"/>
      <c r="M13" s="163"/>
      <c r="N13" s="164"/>
    </row>
    <row r="14" spans="1:16" ht="18.75">
      <c r="A14" s="165" t="s">
        <v>74</v>
      </c>
      <c r="B14" s="154">
        <v>2943</v>
      </c>
      <c r="C14" s="154">
        <v>2943</v>
      </c>
      <c r="D14" s="154">
        <v>2943</v>
      </c>
      <c r="E14" s="154">
        <v>2943</v>
      </c>
      <c r="F14" s="154">
        <v>2943</v>
      </c>
      <c r="G14" s="154">
        <v>2943</v>
      </c>
      <c r="H14" s="154">
        <v>2943</v>
      </c>
      <c r="I14" s="154">
        <v>2943</v>
      </c>
      <c r="J14" s="154">
        <v>2943</v>
      </c>
      <c r="K14" s="154">
        <v>2943</v>
      </c>
      <c r="L14" s="154">
        <v>2943</v>
      </c>
      <c r="M14" s="154">
        <v>2942</v>
      </c>
      <c r="N14" s="155">
        <f t="shared" ref="N14:N21" si="1">SUM(B14:M14)</f>
        <v>35315</v>
      </c>
    </row>
    <row r="15" spans="1:16" ht="18.75">
      <c r="A15" s="165" t="s">
        <v>26</v>
      </c>
      <c r="B15" s="154">
        <v>501</v>
      </c>
      <c r="C15" s="154">
        <v>501</v>
      </c>
      <c r="D15" s="154">
        <v>501</v>
      </c>
      <c r="E15" s="154">
        <v>501</v>
      </c>
      <c r="F15" s="154">
        <v>501</v>
      </c>
      <c r="G15" s="154">
        <v>501</v>
      </c>
      <c r="H15" s="154">
        <v>501</v>
      </c>
      <c r="I15" s="154">
        <v>501</v>
      </c>
      <c r="J15" s="154">
        <v>501</v>
      </c>
      <c r="K15" s="154">
        <v>500</v>
      </c>
      <c r="L15" s="154">
        <v>500</v>
      </c>
      <c r="M15" s="154">
        <v>500</v>
      </c>
      <c r="N15" s="155">
        <f t="shared" si="1"/>
        <v>6009</v>
      </c>
    </row>
    <row r="16" spans="1:16" ht="18.75">
      <c r="A16" s="165" t="s">
        <v>42</v>
      </c>
      <c r="B16" s="154">
        <v>1100</v>
      </c>
      <c r="C16" s="154">
        <v>1100</v>
      </c>
      <c r="D16" s="154">
        <v>1800</v>
      </c>
      <c r="E16" s="154">
        <v>1622</v>
      </c>
      <c r="F16" s="154">
        <v>1000</v>
      </c>
      <c r="G16" s="154">
        <v>1000</v>
      </c>
      <c r="H16" s="154">
        <v>1100</v>
      </c>
      <c r="I16" s="154">
        <v>1200</v>
      </c>
      <c r="J16" s="154">
        <v>1222</v>
      </c>
      <c r="K16" s="154">
        <v>1600</v>
      </c>
      <c r="L16" s="154">
        <v>1700</v>
      </c>
      <c r="M16" s="154">
        <v>1700</v>
      </c>
      <c r="N16" s="155">
        <f t="shared" si="1"/>
        <v>16144</v>
      </c>
    </row>
    <row r="17" spans="1:14" ht="18.75">
      <c r="A17" s="165" t="s">
        <v>220</v>
      </c>
      <c r="B17" s="154">
        <v>1500</v>
      </c>
      <c r="C17" s="154">
        <v>1500</v>
      </c>
      <c r="D17" s="154">
        <v>2100</v>
      </c>
      <c r="E17" s="154">
        <v>1200</v>
      </c>
      <c r="F17" s="154">
        <v>1550</v>
      </c>
      <c r="G17" s="154">
        <v>1550</v>
      </c>
      <c r="H17" s="154">
        <v>1400</v>
      </c>
      <c r="I17" s="154">
        <v>200</v>
      </c>
      <c r="J17" s="154">
        <v>1600</v>
      </c>
      <c r="K17" s="154">
        <v>2150</v>
      </c>
      <c r="L17" s="154">
        <v>2300</v>
      </c>
      <c r="M17" s="154">
        <v>2200</v>
      </c>
      <c r="N17" s="155">
        <f t="shared" si="1"/>
        <v>19250</v>
      </c>
    </row>
    <row r="18" spans="1:14" ht="18.75">
      <c r="A18" s="165" t="s">
        <v>325</v>
      </c>
      <c r="B18" s="154">
        <v>420</v>
      </c>
      <c r="C18" s="154">
        <v>420</v>
      </c>
      <c r="D18" s="154">
        <v>420</v>
      </c>
      <c r="E18" s="154">
        <v>430</v>
      </c>
      <c r="F18" s="154">
        <v>430</v>
      </c>
      <c r="G18" s="154">
        <v>430</v>
      </c>
      <c r="H18" s="154">
        <v>430</v>
      </c>
      <c r="I18" s="154">
        <v>428</v>
      </c>
      <c r="J18" s="154">
        <v>420</v>
      </c>
      <c r="K18" s="154">
        <v>420</v>
      </c>
      <c r="L18" s="154">
        <v>420</v>
      </c>
      <c r="M18" s="154">
        <v>1320</v>
      </c>
      <c r="N18" s="155">
        <f t="shared" si="1"/>
        <v>5988</v>
      </c>
    </row>
    <row r="19" spans="1:14" ht="18.75">
      <c r="A19" s="165" t="s">
        <v>27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>
        <v>500</v>
      </c>
      <c r="N19" s="155">
        <f t="shared" si="1"/>
        <v>500</v>
      </c>
    </row>
    <row r="20" spans="1:14" ht="18.75">
      <c r="A20" s="322" t="s">
        <v>324</v>
      </c>
      <c r="B20" s="154"/>
      <c r="C20" s="154"/>
      <c r="D20" s="154"/>
      <c r="E20" s="154"/>
      <c r="F20" s="154"/>
      <c r="G20" s="154"/>
      <c r="H20" s="154"/>
      <c r="I20" s="154"/>
      <c r="J20" s="154"/>
      <c r="K20" s="154"/>
      <c r="L20" s="154"/>
      <c r="M20" s="154"/>
      <c r="N20" s="155">
        <f t="shared" si="1"/>
        <v>0</v>
      </c>
    </row>
    <row r="21" spans="1:14" ht="19.5" thickBot="1">
      <c r="A21" s="166" t="s">
        <v>28</v>
      </c>
      <c r="B21" s="157"/>
      <c r="C21" s="157"/>
      <c r="D21" s="157">
        <v>300</v>
      </c>
      <c r="E21" s="157"/>
      <c r="F21" s="157"/>
      <c r="G21" s="157"/>
      <c r="H21" s="157"/>
      <c r="I21" s="157"/>
      <c r="J21" s="157"/>
      <c r="K21" s="157"/>
      <c r="L21" s="157"/>
      <c r="M21" s="157"/>
      <c r="N21" s="158">
        <f t="shared" si="1"/>
        <v>300</v>
      </c>
    </row>
    <row r="22" spans="1:14" ht="19.5" thickBot="1">
      <c r="A22" s="159" t="s">
        <v>29</v>
      </c>
      <c r="B22" s="160">
        <f>SUM(B14:B21)</f>
        <v>6464</v>
      </c>
      <c r="C22" s="160">
        <f t="shared" ref="C22:N22" si="2">SUM(C14:C21)</f>
        <v>6464</v>
      </c>
      <c r="D22" s="160">
        <f t="shared" si="2"/>
        <v>8064</v>
      </c>
      <c r="E22" s="160">
        <f t="shared" si="2"/>
        <v>6696</v>
      </c>
      <c r="F22" s="160">
        <f t="shared" si="2"/>
        <v>6424</v>
      </c>
      <c r="G22" s="160">
        <f t="shared" si="2"/>
        <v>6424</v>
      </c>
      <c r="H22" s="160">
        <f t="shared" si="2"/>
        <v>6374</v>
      </c>
      <c r="I22" s="160">
        <f t="shared" si="2"/>
        <v>5272</v>
      </c>
      <c r="J22" s="160">
        <f t="shared" si="2"/>
        <v>6686</v>
      </c>
      <c r="K22" s="160">
        <f t="shared" si="2"/>
        <v>7613</v>
      </c>
      <c r="L22" s="160">
        <f t="shared" si="2"/>
        <v>7863</v>
      </c>
      <c r="M22" s="160">
        <f t="shared" si="2"/>
        <v>9162</v>
      </c>
      <c r="N22" s="161">
        <f t="shared" si="2"/>
        <v>83506</v>
      </c>
    </row>
    <row r="23" spans="1:14" ht="18.75">
      <c r="A23" s="150" t="s">
        <v>30</v>
      </c>
      <c r="B23" s="167">
        <f>SUM(B12-B22)</f>
        <v>1925</v>
      </c>
      <c r="C23" s="167">
        <f t="shared" ref="C23:M23" si="3">SUM(C12-C22)</f>
        <v>3451</v>
      </c>
      <c r="D23" s="167">
        <f t="shared" si="3"/>
        <v>-340</v>
      </c>
      <c r="E23" s="167">
        <f t="shared" si="3"/>
        <v>-401</v>
      </c>
      <c r="F23" s="167">
        <f t="shared" si="3"/>
        <v>-549</v>
      </c>
      <c r="G23" s="167">
        <f t="shared" si="3"/>
        <v>-449</v>
      </c>
      <c r="H23" s="167">
        <f t="shared" si="3"/>
        <v>10</v>
      </c>
      <c r="I23" s="167">
        <f t="shared" si="3"/>
        <v>853</v>
      </c>
      <c r="J23" s="167">
        <f t="shared" si="3"/>
        <v>78</v>
      </c>
      <c r="K23" s="167">
        <f t="shared" si="3"/>
        <v>-1618</v>
      </c>
      <c r="L23" s="167">
        <f t="shared" si="3"/>
        <v>-271</v>
      </c>
      <c r="M23" s="167">
        <f t="shared" si="3"/>
        <v>-2689</v>
      </c>
      <c r="N23" s="152">
        <f>SUM(B23:M23)</f>
        <v>0</v>
      </c>
    </row>
    <row r="24" spans="1:14" ht="19.5" thickBot="1">
      <c r="A24" s="168" t="s">
        <v>31</v>
      </c>
      <c r="B24" s="169">
        <f>B23</f>
        <v>1925</v>
      </c>
      <c r="C24" s="169">
        <f>B24+C23</f>
        <v>5376</v>
      </c>
      <c r="D24" s="169">
        <f>C24+D23</f>
        <v>5036</v>
      </c>
      <c r="E24" s="169">
        <f t="shared" ref="E24:M24" si="4">D24+E23</f>
        <v>4635</v>
      </c>
      <c r="F24" s="169">
        <f t="shared" si="4"/>
        <v>4086</v>
      </c>
      <c r="G24" s="169">
        <f t="shared" si="4"/>
        <v>3637</v>
      </c>
      <c r="H24" s="169">
        <f t="shared" si="4"/>
        <v>3647</v>
      </c>
      <c r="I24" s="169">
        <f t="shared" si="4"/>
        <v>4500</v>
      </c>
      <c r="J24" s="169">
        <f t="shared" si="4"/>
        <v>4578</v>
      </c>
      <c r="K24" s="169">
        <f t="shared" si="4"/>
        <v>2960</v>
      </c>
      <c r="L24" s="169">
        <f t="shared" si="4"/>
        <v>2689</v>
      </c>
      <c r="M24" s="169">
        <f t="shared" si="4"/>
        <v>0</v>
      </c>
      <c r="N24" s="170">
        <v>0</v>
      </c>
    </row>
  </sheetData>
  <mergeCells count="3">
    <mergeCell ref="H3:P3"/>
    <mergeCell ref="A2:L2"/>
    <mergeCell ref="A1:L1"/>
  </mergeCells>
  <phoneticPr fontId="35" type="noConversion"/>
  <printOptions horizontalCentered="1"/>
  <pageMargins left="1.1811023622047245" right="0.78740157480314965" top="0.98425196850393704" bottom="0.98425196850393704" header="0.51181102362204722" footer="0.51181102362204722"/>
  <pageSetup paperSize="9" scale="6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39"/>
  <sheetViews>
    <sheetView view="pageBreakPreview" zoomScale="60" zoomScaleNormal="100" workbookViewId="0">
      <selection activeCell="B3" sqref="B3"/>
    </sheetView>
  </sheetViews>
  <sheetFormatPr defaultRowHeight="12.75"/>
  <cols>
    <col min="2" max="2" width="34.85546875" customWidth="1"/>
    <col min="3" max="3" width="20" customWidth="1"/>
  </cols>
  <sheetData>
    <row r="1" spans="1:6" ht="51" customHeight="1">
      <c r="A1" s="458" t="s">
        <v>229</v>
      </c>
      <c r="B1" s="458"/>
      <c r="C1" s="458"/>
      <c r="D1" s="458"/>
      <c r="E1" s="458"/>
      <c r="F1" s="458"/>
    </row>
    <row r="2" spans="1:6" ht="29.25" customHeight="1">
      <c r="A2" s="171"/>
      <c r="B2" s="171"/>
      <c r="C2" s="171"/>
      <c r="D2" s="171"/>
      <c r="E2" s="171"/>
      <c r="F2" s="171"/>
    </row>
    <row r="3" spans="1:6">
      <c r="A3" s="172"/>
      <c r="B3" s="172"/>
      <c r="C3" s="173" t="s">
        <v>145</v>
      </c>
      <c r="D3" s="172"/>
      <c r="E3" s="172"/>
      <c r="F3" s="172"/>
    </row>
    <row r="4" spans="1:6" ht="16.5" thickBot="1">
      <c r="A4" s="172"/>
      <c r="B4" s="174"/>
      <c r="C4" s="174"/>
      <c r="D4" s="172"/>
      <c r="E4" s="172"/>
      <c r="F4" s="172"/>
    </row>
    <row r="5" spans="1:6" ht="40.5" customHeight="1">
      <c r="A5" s="172"/>
      <c r="B5" s="175" t="s">
        <v>106</v>
      </c>
      <c r="C5" s="193" t="s">
        <v>146</v>
      </c>
      <c r="D5" s="176"/>
      <c r="E5" s="172"/>
      <c r="F5" s="172"/>
    </row>
    <row r="6" spans="1:6" ht="16.5" thickBot="1">
      <c r="A6" s="172"/>
      <c r="B6" s="177"/>
      <c r="C6" s="178" t="s">
        <v>107</v>
      </c>
      <c r="D6" s="172"/>
      <c r="E6" s="172"/>
      <c r="F6" s="172"/>
    </row>
    <row r="7" spans="1:6" ht="16.5" thickBot="1">
      <c r="A7" s="172"/>
      <c r="B7" s="179" t="s">
        <v>108</v>
      </c>
      <c r="C7" s="180" t="s">
        <v>0</v>
      </c>
      <c r="D7" s="181"/>
      <c r="E7" s="172"/>
      <c r="F7" s="172"/>
    </row>
    <row r="8" spans="1:6" ht="15.75">
      <c r="A8" s="172"/>
      <c r="B8" s="182" t="s">
        <v>109</v>
      </c>
      <c r="C8" s="183">
        <v>3240</v>
      </c>
      <c r="D8" s="172"/>
      <c r="E8" s="172"/>
      <c r="F8" s="172"/>
    </row>
    <row r="9" spans="1:6" ht="16.5" thickBot="1">
      <c r="A9" s="172"/>
      <c r="B9" s="184" t="s">
        <v>110</v>
      </c>
      <c r="C9" s="185">
        <v>567</v>
      </c>
      <c r="D9" s="172"/>
      <c r="E9" s="172"/>
      <c r="F9" s="172"/>
    </row>
    <row r="10" spans="1:6" ht="16.5" thickBot="1">
      <c r="A10" s="172"/>
      <c r="B10" s="259" t="s">
        <v>21</v>
      </c>
      <c r="C10" s="233">
        <v>3807</v>
      </c>
      <c r="D10" s="172"/>
      <c r="E10" s="172"/>
      <c r="F10" s="172"/>
    </row>
    <row r="11" spans="1:6" ht="15.75">
      <c r="A11" s="172"/>
      <c r="B11" s="186"/>
      <c r="C11" s="187"/>
      <c r="D11" s="172"/>
      <c r="E11" s="172"/>
      <c r="F11" s="172"/>
    </row>
    <row r="12" spans="1:6" ht="16.5" thickBot="1">
      <c r="A12" s="172"/>
      <c r="B12" s="174"/>
      <c r="C12" s="174"/>
      <c r="D12" s="172"/>
      <c r="E12" s="172"/>
      <c r="F12" s="172"/>
    </row>
    <row r="13" spans="1:6" ht="16.5" thickBot="1">
      <c r="A13" s="172"/>
      <c r="B13" s="179" t="s">
        <v>111</v>
      </c>
      <c r="C13" s="188"/>
      <c r="D13" s="172"/>
      <c r="E13" s="172"/>
      <c r="F13" s="172"/>
    </row>
    <row r="14" spans="1:6" ht="15.75">
      <c r="A14" s="172"/>
      <c r="B14" s="182" t="s">
        <v>163</v>
      </c>
      <c r="C14" s="189">
        <v>1231</v>
      </c>
      <c r="D14" s="172"/>
      <c r="E14" s="172"/>
      <c r="F14" s="172"/>
    </row>
    <row r="15" spans="1:6" ht="15.75">
      <c r="A15" s="172"/>
      <c r="B15" s="253" t="s">
        <v>162</v>
      </c>
      <c r="C15" s="254">
        <v>308</v>
      </c>
      <c r="D15" s="172"/>
      <c r="E15" s="172"/>
      <c r="F15" s="172"/>
    </row>
    <row r="16" spans="1:6" ht="16.5" thickBot="1">
      <c r="A16" s="172"/>
      <c r="B16" s="177" t="s">
        <v>112</v>
      </c>
      <c r="C16" s="190">
        <v>10944</v>
      </c>
      <c r="D16" s="172"/>
      <c r="E16" s="172"/>
      <c r="F16" s="172"/>
    </row>
    <row r="17" spans="1:6" ht="16.5" thickBot="1">
      <c r="A17" s="172"/>
      <c r="B17" s="259" t="s">
        <v>21</v>
      </c>
      <c r="C17" s="233">
        <v>12483</v>
      </c>
      <c r="D17" s="172"/>
      <c r="E17" s="172"/>
      <c r="F17" s="172"/>
    </row>
    <row r="18" spans="1:6" ht="15.75">
      <c r="A18" s="171"/>
      <c r="B18" s="186"/>
      <c r="C18" s="187"/>
      <c r="D18" s="171"/>
      <c r="E18" s="171"/>
      <c r="F18" s="171"/>
    </row>
    <row r="19" spans="1:6" ht="16.5" thickBot="1">
      <c r="A19" s="171"/>
      <c r="B19" s="174"/>
      <c r="C19" s="174"/>
      <c r="D19" s="171"/>
      <c r="E19" s="171"/>
      <c r="F19" s="171"/>
    </row>
    <row r="20" spans="1:6" ht="16.5" thickBot="1">
      <c r="A20" s="171"/>
      <c r="B20" s="179" t="s">
        <v>113</v>
      </c>
      <c r="C20" s="188"/>
      <c r="D20" s="171"/>
      <c r="E20" s="171"/>
      <c r="F20" s="171"/>
    </row>
    <row r="21" spans="1:6" ht="15.75">
      <c r="A21" s="171"/>
      <c r="B21" s="182" t="s">
        <v>164</v>
      </c>
      <c r="C21" s="183"/>
      <c r="D21" s="171"/>
      <c r="E21" s="171"/>
      <c r="F21" s="171"/>
    </row>
    <row r="22" spans="1:6" ht="15.75">
      <c r="A22" s="171"/>
      <c r="B22" s="184" t="s">
        <v>165</v>
      </c>
      <c r="C22" s="185">
        <v>350</v>
      </c>
      <c r="D22" s="171"/>
      <c r="E22" s="171"/>
      <c r="F22" s="171"/>
    </row>
    <row r="23" spans="1:6" ht="15.75">
      <c r="A23" s="171"/>
      <c r="B23" s="184" t="s">
        <v>166</v>
      </c>
      <c r="C23" s="185">
        <v>40</v>
      </c>
      <c r="D23" s="171"/>
      <c r="E23" s="171"/>
      <c r="F23" s="171"/>
    </row>
    <row r="24" spans="1:6" ht="15.75">
      <c r="A24" s="171"/>
      <c r="B24" s="184" t="s">
        <v>167</v>
      </c>
      <c r="C24" s="185">
        <v>400</v>
      </c>
      <c r="D24" s="171"/>
      <c r="E24" s="171"/>
      <c r="F24" s="171"/>
    </row>
    <row r="25" spans="1:6" ht="16.5" thickBot="1">
      <c r="A25" s="171"/>
      <c r="B25" s="255" t="s">
        <v>168</v>
      </c>
      <c r="C25" s="256">
        <v>400</v>
      </c>
      <c r="D25" s="171"/>
      <c r="E25" s="171"/>
      <c r="F25" s="171"/>
    </row>
    <row r="26" spans="1:6" ht="16.5" thickBot="1">
      <c r="A26" s="171"/>
      <c r="B26" s="257" t="s">
        <v>169</v>
      </c>
      <c r="C26" s="258">
        <v>1190</v>
      </c>
      <c r="D26" s="171"/>
      <c r="E26" s="171"/>
      <c r="F26" s="171"/>
    </row>
    <row r="27" spans="1:6" ht="15.75">
      <c r="A27" s="171"/>
      <c r="B27" s="182" t="s">
        <v>32</v>
      </c>
      <c r="C27" s="183">
        <v>320</v>
      </c>
      <c r="D27" s="171"/>
      <c r="E27" s="171"/>
      <c r="F27" s="171"/>
    </row>
    <row r="28" spans="1:6" ht="15.75">
      <c r="A28" s="171"/>
      <c r="B28" s="184" t="s">
        <v>33</v>
      </c>
      <c r="C28" s="185">
        <v>60</v>
      </c>
      <c r="D28" s="171"/>
      <c r="E28" s="171"/>
      <c r="F28" s="171"/>
    </row>
    <row r="29" spans="1:6" ht="16.5" thickBot="1">
      <c r="A29" s="171"/>
      <c r="B29" s="184" t="s">
        <v>114</v>
      </c>
      <c r="C29" s="185">
        <v>160</v>
      </c>
      <c r="D29" s="171"/>
      <c r="E29" s="171"/>
      <c r="F29" s="171"/>
    </row>
    <row r="30" spans="1:6" ht="16.5" thickBot="1">
      <c r="A30" s="171"/>
      <c r="B30" s="259" t="s">
        <v>21</v>
      </c>
      <c r="C30" s="233">
        <v>540</v>
      </c>
      <c r="D30" s="171"/>
      <c r="E30" s="171"/>
      <c r="F30" s="171"/>
    </row>
    <row r="31" spans="1:6" ht="15.75">
      <c r="A31" s="171"/>
      <c r="B31" s="174"/>
      <c r="C31" s="174"/>
      <c r="D31" s="171"/>
      <c r="E31" s="171"/>
      <c r="F31" s="171"/>
    </row>
    <row r="32" spans="1:6" ht="16.5" thickBot="1">
      <c r="A32" s="171"/>
      <c r="B32" s="174"/>
      <c r="C32" s="174"/>
      <c r="D32" s="171"/>
      <c r="E32" s="171"/>
      <c r="F32" s="171"/>
    </row>
    <row r="33" spans="1:6" ht="16.5" thickBot="1">
      <c r="A33" s="171"/>
      <c r="B33" s="179" t="s">
        <v>115</v>
      </c>
      <c r="C33" s="188"/>
      <c r="D33" s="171"/>
      <c r="E33" s="171"/>
      <c r="F33" s="171"/>
    </row>
    <row r="34" spans="1:6" ht="15.75">
      <c r="A34" s="172"/>
      <c r="B34" s="184" t="s">
        <v>116</v>
      </c>
      <c r="C34" s="185">
        <v>580</v>
      </c>
      <c r="D34" s="171"/>
      <c r="E34" s="171"/>
      <c r="F34" s="171"/>
    </row>
    <row r="35" spans="1:6" ht="15.75">
      <c r="A35" s="191"/>
      <c r="B35" s="192" t="s">
        <v>117</v>
      </c>
      <c r="C35" s="185">
        <v>600</v>
      </c>
      <c r="D35" s="171"/>
      <c r="E35" s="171"/>
      <c r="F35" s="171"/>
    </row>
    <row r="36" spans="1:6" ht="15.75">
      <c r="A36" s="191"/>
      <c r="B36" s="192" t="s">
        <v>57</v>
      </c>
      <c r="C36" s="185">
        <v>50</v>
      </c>
      <c r="D36" s="171"/>
      <c r="E36" s="171"/>
      <c r="F36" s="171"/>
    </row>
    <row r="37" spans="1:6" ht="16.5" thickBot="1">
      <c r="A37" s="172"/>
      <c r="B37" s="257" t="s">
        <v>21</v>
      </c>
      <c r="C37" s="258">
        <v>1230</v>
      </c>
      <c r="D37" s="171"/>
      <c r="E37" s="171"/>
      <c r="F37" s="171"/>
    </row>
    <row r="38" spans="1:6" ht="16.5" thickBot="1">
      <c r="A38" s="172"/>
      <c r="B38" s="174"/>
      <c r="C38" s="174"/>
      <c r="D38" s="171"/>
      <c r="E38" s="171"/>
      <c r="F38" s="171"/>
    </row>
    <row r="39" spans="1:6" ht="16.5" thickBot="1">
      <c r="A39" s="172"/>
      <c r="B39" s="260" t="s">
        <v>118</v>
      </c>
      <c r="C39" s="261">
        <v>19250</v>
      </c>
      <c r="D39" s="171"/>
      <c r="E39" s="171"/>
      <c r="F39" s="171"/>
    </row>
  </sheetData>
  <mergeCells count="1">
    <mergeCell ref="A1:F1"/>
  </mergeCells>
  <phoneticPr fontId="35" type="noConversion"/>
  <pageMargins left="0.75" right="0.75" top="1" bottom="1" header="0.5" footer="0.5"/>
  <pageSetup paperSize="9" scale="95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27"/>
  <sheetViews>
    <sheetView zoomScaleNormal="100" workbookViewId="0">
      <selection activeCell="H4" sqref="H4"/>
    </sheetView>
  </sheetViews>
  <sheetFormatPr defaultRowHeight="12.75"/>
  <cols>
    <col min="1" max="1" width="4.28515625" customWidth="1"/>
    <col min="2" max="2" width="6.85546875" customWidth="1"/>
    <col min="3" max="3" width="54.28515625" customWidth="1"/>
    <col min="4" max="4" width="14" customWidth="1"/>
    <col min="5" max="5" width="16.140625" customWidth="1"/>
    <col min="6" max="6" width="19" customWidth="1"/>
  </cols>
  <sheetData>
    <row r="1" spans="1:7" ht="60.75" customHeight="1">
      <c r="A1" s="194"/>
      <c r="B1" s="194"/>
      <c r="C1" s="459" t="s">
        <v>230</v>
      </c>
      <c r="D1" s="459"/>
      <c r="E1" s="459"/>
      <c r="F1" s="459"/>
      <c r="G1" s="459"/>
    </row>
    <row r="2" spans="1:7" ht="27">
      <c r="A2" s="194"/>
      <c r="B2" s="194"/>
      <c r="C2" s="196"/>
      <c r="D2" s="196"/>
      <c r="E2" s="196"/>
      <c r="F2" s="196"/>
      <c r="G2" s="196"/>
    </row>
    <row r="3" spans="1:7" ht="27.75" thickBot="1">
      <c r="A3" s="194"/>
      <c r="B3" s="194"/>
      <c r="C3" s="197"/>
      <c r="D3" s="460" t="s">
        <v>147</v>
      </c>
      <c r="E3" s="460"/>
      <c r="F3" s="460"/>
      <c r="G3" s="198"/>
    </row>
    <row r="4" spans="1:7" ht="59.25" customHeight="1" thickBot="1">
      <c r="A4" s="194"/>
      <c r="B4" s="194"/>
      <c r="C4" s="199" t="s">
        <v>119</v>
      </c>
      <c r="D4" s="200" t="s">
        <v>148</v>
      </c>
      <c r="E4" s="200" t="s">
        <v>149</v>
      </c>
      <c r="F4" s="201" t="s">
        <v>150</v>
      </c>
      <c r="G4" s="197"/>
    </row>
    <row r="5" spans="1:7" ht="27.75" thickBot="1">
      <c r="A5" s="194"/>
      <c r="B5" s="194"/>
      <c r="C5" s="463" t="s">
        <v>120</v>
      </c>
      <c r="D5" s="464"/>
      <c r="E5" s="464"/>
      <c r="F5" s="465"/>
      <c r="G5" s="195"/>
    </row>
    <row r="6" spans="1:7" ht="27.75">
      <c r="A6" s="194"/>
      <c r="B6" s="194"/>
      <c r="C6" s="308" t="s">
        <v>121</v>
      </c>
      <c r="D6" s="309"/>
      <c r="E6" s="309"/>
      <c r="F6" s="310">
        <f>SUM(F8:F11)</f>
        <v>5370470</v>
      </c>
      <c r="G6" s="202"/>
    </row>
    <row r="7" spans="1:7" ht="27.75">
      <c r="A7" s="194"/>
      <c r="B7" s="194"/>
      <c r="C7" s="203" t="s">
        <v>36</v>
      </c>
      <c r="D7" s="204"/>
      <c r="E7" s="204"/>
      <c r="F7" s="205"/>
      <c r="G7" s="202"/>
    </row>
    <row r="8" spans="1:7" ht="27.75">
      <c r="A8" s="194"/>
      <c r="B8" s="194"/>
      <c r="C8" s="206" t="s">
        <v>122</v>
      </c>
      <c r="D8" s="207"/>
      <c r="E8" s="207"/>
      <c r="F8" s="208">
        <v>2415090</v>
      </c>
      <c r="G8" s="202"/>
    </row>
    <row r="9" spans="1:7" ht="27.75">
      <c r="A9" s="194"/>
      <c r="B9" s="194"/>
      <c r="C9" s="209" t="s">
        <v>123</v>
      </c>
      <c r="D9" s="210">
        <v>1</v>
      </c>
      <c r="E9" s="210"/>
      <c r="F9" s="208">
        <v>1897440</v>
      </c>
      <c r="G9" s="202"/>
    </row>
    <row r="10" spans="1:7" ht="27.75">
      <c r="A10" s="194"/>
      <c r="B10" s="194"/>
      <c r="C10" s="209" t="s">
        <v>124</v>
      </c>
      <c r="D10" s="210">
        <v>1</v>
      </c>
      <c r="E10" s="210">
        <v>100000</v>
      </c>
      <c r="F10" s="208">
        <v>100000</v>
      </c>
      <c r="G10" s="202"/>
    </row>
    <row r="11" spans="1:7" ht="27.75">
      <c r="A11" s="194"/>
      <c r="B11" s="194"/>
      <c r="C11" s="209" t="s">
        <v>125</v>
      </c>
      <c r="D11" s="210">
        <v>1</v>
      </c>
      <c r="E11" s="210"/>
      <c r="F11" s="208">
        <v>957940</v>
      </c>
      <c r="G11" s="202"/>
    </row>
    <row r="12" spans="1:7" ht="28.5" thickBot="1">
      <c r="A12" s="194"/>
      <c r="B12" s="194"/>
      <c r="C12" s="211" t="s">
        <v>126</v>
      </c>
      <c r="D12" s="212"/>
      <c r="E12" s="213">
        <v>4000000</v>
      </c>
      <c r="F12" s="214">
        <v>4000000</v>
      </c>
      <c r="G12" s="202"/>
    </row>
    <row r="13" spans="1:7" ht="28.5" thickBot="1">
      <c r="A13" s="194"/>
      <c r="B13" s="194"/>
      <c r="C13" s="461" t="s">
        <v>120</v>
      </c>
      <c r="D13" s="462"/>
      <c r="E13" s="215"/>
      <c r="F13" s="216">
        <f>SUM(F6+F12)</f>
        <v>9370470</v>
      </c>
      <c r="G13" s="202"/>
    </row>
    <row r="14" spans="1:7" ht="15.75">
      <c r="A14" s="194"/>
      <c r="B14" s="194"/>
      <c r="C14" s="217"/>
      <c r="D14" s="217"/>
      <c r="E14" s="217"/>
      <c r="F14" s="218"/>
      <c r="G14" s="219"/>
    </row>
    <row r="15" spans="1:7" ht="16.5" thickBot="1">
      <c r="A15" s="194"/>
      <c r="B15" s="220"/>
      <c r="C15" s="218" t="s">
        <v>127</v>
      </c>
      <c r="D15" s="217"/>
      <c r="E15" s="217"/>
      <c r="F15" s="218"/>
      <c r="G15" s="217"/>
    </row>
    <row r="16" spans="1:7" ht="27.75">
      <c r="A16" s="194"/>
      <c r="B16" s="220"/>
      <c r="C16" s="221" t="s">
        <v>128</v>
      </c>
      <c r="D16" s="222">
        <v>1</v>
      </c>
      <c r="E16" s="222">
        <v>3789219</v>
      </c>
      <c r="F16" s="223">
        <v>3789219</v>
      </c>
      <c r="G16" s="202"/>
    </row>
    <row r="17" spans="1:7" ht="27.75">
      <c r="A17" s="194"/>
      <c r="B17" s="220"/>
      <c r="C17" s="273" t="s">
        <v>241</v>
      </c>
      <c r="D17" s="274"/>
      <c r="E17" s="274"/>
      <c r="F17" s="275">
        <v>600000</v>
      </c>
      <c r="G17" s="202"/>
    </row>
    <row r="18" spans="1:7" ht="27.75">
      <c r="A18" s="194"/>
      <c r="B18" s="220"/>
      <c r="C18" s="270" t="s">
        <v>250</v>
      </c>
      <c r="D18" s="271">
        <v>1</v>
      </c>
      <c r="E18" s="272">
        <v>2500000</v>
      </c>
      <c r="F18" s="272">
        <v>2500000</v>
      </c>
      <c r="G18" s="202"/>
    </row>
    <row r="19" spans="1:7" ht="27.75">
      <c r="A19" s="194"/>
      <c r="B19" s="220"/>
      <c r="C19" s="224" t="s">
        <v>129</v>
      </c>
      <c r="D19" s="225">
        <v>1</v>
      </c>
      <c r="E19" s="225">
        <v>2500000</v>
      </c>
      <c r="F19" s="226">
        <v>13106000</v>
      </c>
      <c r="G19" s="202"/>
    </row>
    <row r="20" spans="1:7" ht="28.5" thickBot="1">
      <c r="A20" s="194"/>
      <c r="B20" s="220"/>
      <c r="C20" s="227" t="s">
        <v>130</v>
      </c>
      <c r="D20" s="228"/>
      <c r="E20" s="228"/>
      <c r="F20" s="228">
        <f>SUM(F16:F19)</f>
        <v>19995219</v>
      </c>
      <c r="G20" s="202"/>
    </row>
    <row r="21" spans="1:7" ht="15.75">
      <c r="A21" s="194"/>
      <c r="B21" s="220"/>
      <c r="C21" s="217"/>
      <c r="D21" s="217"/>
      <c r="E21" s="217"/>
      <c r="F21" s="218"/>
      <c r="G21" s="217"/>
    </row>
    <row r="22" spans="1:7" ht="15.75">
      <c r="A22" s="194"/>
      <c r="B22" s="229"/>
      <c r="C22" s="187"/>
      <c r="D22" s="187"/>
      <c r="E22" s="187"/>
      <c r="F22" s="230"/>
      <c r="G22" s="229"/>
    </row>
    <row r="23" spans="1:7" ht="16.5" thickBot="1">
      <c r="A23" s="194"/>
      <c r="B23" s="229"/>
      <c r="C23" s="230" t="s">
        <v>131</v>
      </c>
      <c r="D23" s="187"/>
      <c r="E23" s="187"/>
      <c r="F23" s="187"/>
      <c r="G23" s="220"/>
    </row>
    <row r="24" spans="1:7" ht="16.5" thickBot="1">
      <c r="A24" s="194"/>
      <c r="B24" s="229"/>
      <c r="C24" s="231" t="s">
        <v>132</v>
      </c>
      <c r="D24" s="232">
        <v>382</v>
      </c>
      <c r="E24" s="232">
        <v>1140</v>
      </c>
      <c r="F24" s="233">
        <f>D24*E24</f>
        <v>435480</v>
      </c>
      <c r="G24" s="220"/>
    </row>
    <row r="25" spans="1:7" ht="15.75">
      <c r="A25" s="194"/>
      <c r="B25" s="229"/>
      <c r="C25" s="230"/>
      <c r="D25" s="187"/>
      <c r="E25" s="187"/>
      <c r="F25" s="230"/>
      <c r="G25" s="220"/>
    </row>
    <row r="26" spans="1:7" ht="16.5" thickBot="1">
      <c r="A26" s="194"/>
      <c r="B26" s="229"/>
      <c r="C26" s="230"/>
      <c r="D26" s="187"/>
      <c r="E26" s="187"/>
      <c r="F26" s="187"/>
      <c r="G26" s="220"/>
    </row>
    <row r="27" spans="1:7" ht="16.5" thickBot="1">
      <c r="A27" s="194"/>
      <c r="B27" s="229"/>
      <c r="C27" s="231" t="s">
        <v>133</v>
      </c>
      <c r="D27" s="234"/>
      <c r="E27" s="234"/>
      <c r="F27" s="233">
        <f>F13+F20+F24</f>
        <v>29801169</v>
      </c>
      <c r="G27" s="220"/>
    </row>
  </sheetData>
  <mergeCells count="4">
    <mergeCell ref="C1:G1"/>
    <mergeCell ref="D3:F3"/>
    <mergeCell ref="C13:D13"/>
    <mergeCell ref="C5:F5"/>
  </mergeCells>
  <phoneticPr fontId="35" type="noConversion"/>
  <pageMargins left="0.75" right="0.75" top="1" bottom="1" header="0.5" footer="0.5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13</vt:i4>
      </vt:variant>
      <vt:variant>
        <vt:lpstr>Névvel ellátott tartományok</vt:lpstr>
      </vt:variant>
      <vt:variant>
        <vt:i4>6</vt:i4>
      </vt:variant>
    </vt:vector>
  </HeadingPairs>
  <TitlesOfParts>
    <vt:vector size="19" baseType="lpstr">
      <vt:lpstr>1.sz.mell.-bev.</vt:lpstr>
      <vt:lpstr>1.sz.mell.kiad.</vt:lpstr>
      <vt:lpstr>2.1.sz.mell.</vt:lpstr>
      <vt:lpstr>2.2.sz.mell.</vt:lpstr>
      <vt:lpstr>3.sz.mell.</vt:lpstr>
      <vt:lpstr>4.sz.mell.</vt:lpstr>
      <vt:lpstr>5.sz.mell.-átadott pe.</vt:lpstr>
      <vt:lpstr>6.sz.mell.-közvetett tám.</vt:lpstr>
      <vt:lpstr>7.sz.mell.-több éves</vt:lpstr>
      <vt:lpstr>8.sz.mell.</vt:lpstr>
      <vt:lpstr>9.sz.mell.</vt:lpstr>
      <vt:lpstr>10.sz.mell.</vt:lpstr>
      <vt:lpstr>11.sz.mell.</vt:lpstr>
      <vt:lpstr>'2.1.sz.mell.'!Nyomtatási_terület</vt:lpstr>
      <vt:lpstr>'2.2.sz.mell.'!Nyomtatási_terület</vt:lpstr>
      <vt:lpstr>'3.sz.mell.'!Nyomtatási_terület</vt:lpstr>
      <vt:lpstr>'4.sz.mell.'!Nyomtatási_terület</vt:lpstr>
      <vt:lpstr>'5.sz.mell.-átadott pe.'!Nyomtatási_terület</vt:lpstr>
      <vt:lpstr>'9.sz.mell.'!Nyomtatási_terület</vt:lpstr>
    </vt:vector>
  </TitlesOfParts>
  <Company>Polgármesteri Hivatal Tab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Barczáné</dc:creator>
  <cp:lastModifiedBy>Barczáné</cp:lastModifiedBy>
  <cp:lastPrinted>2014-01-30T09:23:33Z</cp:lastPrinted>
  <dcterms:created xsi:type="dcterms:W3CDTF">2014-01-07T09:36:49Z</dcterms:created>
  <dcterms:modified xsi:type="dcterms:W3CDTF">2014-01-31T09:31:26Z</dcterms:modified>
</cp:coreProperties>
</file>