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2.melléklet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<sst xmlns="http://schemas.openxmlformats.org/spreadsheetml/2006/main" count="69" uniqueCount="64">
  <si>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Mesztegnyő Községi Önkormányzat Képviselőtestületének                                                                                                                                                                       az Önkormányzat összevont költségvetési mérlege </t>
  </si>
  <si>
    <t>e Ft-ban</t>
  </si>
  <si>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</si>
  <si>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</si>
  <si>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</si>
  <si>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</si>
  <si>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</si>
  <si>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</si>
  <si>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</si>
  <si>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</si>
  <si>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</si>
  <si>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</si>
  <si>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</si>
  <si>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</si>
  <si>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Működési célú átvett pénzeszköz</t>
  </si>
  <si>
    <t>Dologi kiadások</t>
  </si>
  <si>
    <t>Működési célú támogatásértékű bevételek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</si>
  <si>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</si>
  <si>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</si>
  <si>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</si>
  <si>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</si>
  <si>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</si>
  <si>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</si>
  <si>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</si>
  <si>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</si>
  <si>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</si>
  <si>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</si>
  <si>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</si>
  <si>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</si>
  <si>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</si>
  <si>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</si>
  <si>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</si>
  <si>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</si>
  <si>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</si>
  <si>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</si>
  <si>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</si>
  <si>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</si>
  <si>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</si>
  <si>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</si>
  <si>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</si>
  <si>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</si>
  <si>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</si>
  <si>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</si>
  <si>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</si>
  <si>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</si>
  <si>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</si>
  <si>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</si>
  <si>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</si>
  <si>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</si>
  <si>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</si>
  <si>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</si>
  <si>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</si>
  <si>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</si>
  <si>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</si>
  <si>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</si>
  <si>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2013.mód.ei.</t>
  </si>
  <si>
    <t>Előző évi működési célú pénzmar. átvétele</t>
  </si>
  <si>
    <t>Önkormányzat működési célú költségv. tám.</t>
  </si>
  <si>
    <t>Felhalmozási célú támogatásértékű bev.</t>
  </si>
  <si>
    <t>II. Felhalmozási célú pénzmaradvány ig.</t>
  </si>
  <si>
    <t>12.melléklet</t>
  </si>
  <si>
    <t>2013.tény</t>
  </si>
  <si>
    <t>%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</si>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</sst>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22" borderId="10" xfId="54" applyFont="1" applyFill="1" applyBorder="1" applyAlignment="1">
      <alignment horizontal="center" vertical="center"/>
      <protection/>
    </xf>
    <xf numFmtId="0" fontId="6" fillId="22" borderId="11" xfId="54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vertical="center"/>
      <protection/>
    </xf>
    <xf numFmtId="0" fontId="8" fillId="0" borderId="11" xfId="54" applyFont="1" applyBorder="1" applyAlignment="1">
      <alignment vertical="center"/>
      <protection/>
    </xf>
    <xf numFmtId="0" fontId="9" fillId="24" borderId="11" xfId="55" applyFont="1" applyFill="1" applyBorder="1" applyAlignment="1">
      <alignment horizontal="left" vertical="center"/>
      <protection/>
    </xf>
    <xf numFmtId="0" fontId="9" fillId="24" borderId="11" xfId="55" applyFont="1" applyFill="1" applyBorder="1" applyAlignment="1">
      <alignment vertical="center"/>
      <protection/>
    </xf>
    <xf numFmtId="0" fontId="3" fillId="24" borderId="11" xfId="0" applyFont="1" applyFill="1" applyBorder="1" applyAlignment="1">
      <alignment vertical="center"/>
    </xf>
    <xf numFmtId="0" fontId="9" fillId="0" borderId="11" xfId="55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11" xfId="54" applyFont="1" applyBorder="1" applyAlignment="1">
      <alignment vertical="center"/>
      <protection/>
    </xf>
    <xf numFmtId="0" fontId="4" fillId="0" borderId="11" xfId="55" applyFont="1" applyFill="1" applyBorder="1" applyAlignment="1">
      <alignment vertical="center"/>
      <protection/>
    </xf>
    <xf numFmtId="0" fontId="4" fillId="0" borderId="11" xfId="54" applyFont="1" applyFill="1" applyBorder="1" applyAlignment="1">
      <alignment vertical="center"/>
      <protection/>
    </xf>
    <xf numFmtId="0" fontId="4" fillId="22" borderId="11" xfId="54" applyFont="1" applyFill="1" applyBorder="1" applyAlignment="1">
      <alignment vertical="center" wrapText="1"/>
      <protection/>
    </xf>
    <xf numFmtId="0" fontId="4" fillId="22" borderId="11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6" fillId="24" borderId="11" xfId="54" applyFont="1" applyFill="1" applyBorder="1" applyAlignment="1">
      <alignment vertical="center"/>
      <protection/>
    </xf>
    <xf numFmtId="0" fontId="3" fillId="24" borderId="11" xfId="54" applyFont="1" applyFill="1" applyBorder="1" applyAlignment="1">
      <alignment vertical="center"/>
      <protection/>
    </xf>
    <xf numFmtId="0" fontId="4" fillId="22" borderId="11" xfId="54" applyFont="1" applyFill="1" applyBorder="1" applyAlignment="1">
      <alignment vertical="center"/>
      <protection/>
    </xf>
    <xf numFmtId="0" fontId="9" fillId="0" borderId="0" xfId="56" applyFont="1">
      <alignment/>
      <protection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10" xfId="54" applyNumberFormat="1" applyFont="1" applyFill="1" applyBorder="1" applyAlignment="1">
      <alignment vertical="center" wrapText="1"/>
      <protection/>
    </xf>
    <xf numFmtId="3" fontId="6" fillId="0" borderId="12" xfId="54" applyNumberFormat="1" applyFont="1" applyFill="1" applyBorder="1" applyAlignment="1">
      <alignment vertical="center" wrapText="1"/>
      <protection/>
    </xf>
    <xf numFmtId="3" fontId="3" fillId="0" borderId="10" xfId="54" applyNumberFormat="1" applyFont="1" applyFill="1" applyBorder="1" applyAlignment="1">
      <alignment vertical="center" wrapText="1"/>
      <protection/>
    </xf>
    <xf numFmtId="3" fontId="3" fillId="0" borderId="12" xfId="54" applyNumberFormat="1" applyFont="1" applyFill="1" applyBorder="1" applyAlignment="1">
      <alignment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3" xfId="54" applyNumberFormat="1" applyFont="1" applyFill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left" vertical="center" wrapText="1"/>
      <protection/>
    </xf>
    <xf numFmtId="3" fontId="8" fillId="0" borderId="15" xfId="54" applyNumberFormat="1" applyFont="1" applyFill="1" applyBorder="1" applyAlignment="1">
      <alignment vertical="center" wrapText="1"/>
      <protection/>
    </xf>
    <xf numFmtId="3" fontId="8" fillId="0" borderId="16" xfId="54" applyNumberFormat="1" applyFont="1" applyFill="1" applyBorder="1" applyAlignment="1">
      <alignment vertical="center" wrapText="1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3" fontId="6" fillId="0" borderId="13" xfId="54" applyNumberFormat="1" applyFont="1" applyFill="1" applyBorder="1" applyAlignment="1">
      <alignment horizontal="center" vertical="center" wrapText="1"/>
      <protection/>
    </xf>
    <xf numFmtId="3" fontId="6" fillId="22" borderId="10" xfId="54" applyNumberFormat="1" applyFont="1" applyFill="1" applyBorder="1" applyAlignment="1">
      <alignment vertical="center" wrapText="1"/>
      <protection/>
    </xf>
    <xf numFmtId="3" fontId="6" fillId="24" borderId="10" xfId="54" applyNumberFormat="1" applyFont="1" applyFill="1" applyBorder="1" applyAlignment="1">
      <alignment horizontal="center" vertical="center" wrapText="1"/>
      <protection/>
    </xf>
    <xf numFmtId="3" fontId="6" fillId="24" borderId="13" xfId="54" applyNumberFormat="1" applyFont="1" applyFill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vertical="center" wrapText="1"/>
      <protection/>
    </xf>
    <xf numFmtId="3" fontId="8" fillId="0" borderId="11" xfId="54" applyNumberFormat="1" applyFont="1" applyFill="1" applyBorder="1" applyAlignment="1">
      <alignment vertical="center" wrapText="1"/>
      <protection/>
    </xf>
    <xf numFmtId="3" fontId="3" fillId="24" borderId="11" xfId="54" applyNumberFormat="1" applyFont="1" applyFill="1" applyBorder="1" applyAlignment="1">
      <alignment vertical="center" wrapText="1"/>
      <protection/>
    </xf>
    <xf numFmtId="3" fontId="3" fillId="24" borderId="11" xfId="0" applyNumberFormat="1" applyFont="1" applyFill="1" applyBorder="1" applyAlignment="1">
      <alignment vertical="center"/>
    </xf>
    <xf numFmtId="3" fontId="3" fillId="0" borderId="11" xfId="54" applyNumberFormat="1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3" fontId="4" fillId="24" borderId="11" xfId="54" applyNumberFormat="1" applyFont="1" applyFill="1" applyBorder="1" applyAlignment="1">
      <alignment vertical="center"/>
      <protection/>
    </xf>
    <xf numFmtId="3" fontId="4" fillId="22" borderId="11" xfId="54" applyNumberFormat="1" applyFont="1" applyFill="1" applyBorder="1" applyAlignment="1">
      <alignment vertical="center"/>
      <protection/>
    </xf>
    <xf numFmtId="3" fontId="4" fillId="0" borderId="11" xfId="54" applyNumberFormat="1" applyFont="1" applyFill="1" applyBorder="1" applyAlignment="1">
      <alignment vertical="center"/>
      <protection/>
    </xf>
    <xf numFmtId="0" fontId="7" fillId="22" borderId="1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3" fontId="8" fillId="0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6" fillId="24" borderId="11" xfId="54" applyNumberFormat="1" applyFont="1" applyFill="1" applyBorder="1" applyAlignment="1">
      <alignment horizontal="center" vertical="center" wrapText="1"/>
      <protection/>
    </xf>
    <xf numFmtId="3" fontId="6" fillId="22" borderId="11" xfId="54" applyNumberFormat="1" applyFont="1" applyFill="1" applyBorder="1" applyAlignment="1">
      <alignment horizontal="center" vertical="center" wrapText="1"/>
      <protection/>
    </xf>
    <xf numFmtId="3" fontId="4" fillId="24" borderId="11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right" vertical="center" wrapText="1"/>
      <protection/>
    </xf>
    <xf numFmtId="3" fontId="3" fillId="24" borderId="11" xfId="54" applyNumberFormat="1" applyFont="1" applyFill="1" applyBorder="1" applyAlignment="1">
      <alignment horizontal="right" vertical="center" wrapText="1"/>
      <protection/>
    </xf>
    <xf numFmtId="9" fontId="8" fillId="0" borderId="11" xfId="54" applyNumberFormat="1" applyFont="1" applyFill="1" applyBorder="1" applyAlignment="1">
      <alignment horizontal="center" vertical="center" wrapText="1"/>
      <protection/>
    </xf>
    <xf numFmtId="9" fontId="3" fillId="0" borderId="12" xfId="54" applyNumberFormat="1" applyFont="1" applyFill="1" applyBorder="1" applyAlignment="1">
      <alignment vertical="center" wrapText="1"/>
      <protection/>
    </xf>
    <xf numFmtId="9" fontId="6" fillId="0" borderId="12" xfId="54" applyNumberFormat="1" applyFont="1" applyFill="1" applyBorder="1" applyAlignment="1">
      <alignment vertical="center" wrapText="1"/>
      <protection/>
    </xf>
    <xf numFmtId="9" fontId="8" fillId="0" borderId="16" xfId="54" applyNumberFormat="1" applyFont="1" applyFill="1" applyBorder="1" applyAlignment="1">
      <alignment vertical="center" wrapText="1"/>
      <protection/>
    </xf>
    <xf numFmtId="9" fontId="6" fillId="22" borderId="11" xfId="54" applyNumberFormat="1" applyFont="1" applyFill="1" applyBorder="1" applyAlignment="1">
      <alignment horizontal="center" vertical="center" wrapText="1"/>
      <protection/>
    </xf>
    <xf numFmtId="9" fontId="3" fillId="0" borderId="11" xfId="54" applyNumberFormat="1" applyFont="1" applyFill="1" applyBorder="1" applyAlignment="1">
      <alignment horizontal="right" vertical="center" wrapText="1"/>
      <protection/>
    </xf>
    <xf numFmtId="9" fontId="8" fillId="22" borderId="11" xfId="54" applyNumberFormat="1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3" fontId="3" fillId="24" borderId="11" xfId="54" applyNumberFormat="1" applyFont="1" applyFill="1" applyBorder="1" applyAlignment="1">
      <alignment horizontal="right" vertical="center" wrapText="1"/>
      <protection/>
    </xf>
    <xf numFmtId="0" fontId="9" fillId="24" borderId="17" xfId="55" applyFont="1" applyFill="1" applyBorder="1" applyAlignment="1">
      <alignment horizontal="left" vertical="center" wrapText="1"/>
      <protection/>
    </xf>
    <xf numFmtId="0" fontId="9" fillId="24" borderId="14" xfId="55" applyFont="1" applyFill="1" applyBorder="1" applyAlignment="1">
      <alignment horizontal="left" vertical="center" wrapText="1"/>
      <protection/>
    </xf>
    <xf numFmtId="9" fontId="3" fillId="24" borderId="11" xfId="54" applyNumberFormat="1" applyFont="1" applyFill="1" applyBorder="1" applyAlignment="1">
      <alignment horizontal="right" vertical="center" wrapText="1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2" xfId="54" applyFont="1" applyFill="1" applyBorder="1" applyAlignment="1">
      <alignment horizontal="left" vertical="center"/>
      <protection/>
    </xf>
    <xf numFmtId="0" fontId="4" fillId="24" borderId="13" xfId="54" applyFont="1" applyFill="1" applyBorder="1" applyAlignment="1">
      <alignment horizontal="lef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_Koltsegvetesi_rendelet-minta_2011._melle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38.00390625" style="10" customWidth="1"/>
    <col min="2" max="2" width="9.140625" style="10" customWidth="1"/>
    <col min="3" max="3" width="9.00390625" style="10" customWidth="1"/>
    <col min="4" max="4" width="9.7109375" style="10" bestFit="1" customWidth="1"/>
    <col min="5" max="5" width="35.140625" style="10" customWidth="1"/>
    <col min="6" max="7" width="9.140625" style="10" customWidth="1"/>
    <col min="8" max="8" width="9.7109375" style="0" bestFit="1" customWidth="1"/>
  </cols>
  <sheetData>
    <row r="1" spans="1:8" ht="15">
      <c r="A1" s="64" t="s">
        <v>60</v>
      </c>
      <c r="B1" s="64"/>
      <c r="C1" s="64"/>
      <c r="D1" s="64"/>
      <c r="E1" s="64"/>
      <c r="F1" s="64"/>
      <c r="G1" s="64"/>
      <c r="H1" s="64"/>
    </row>
    <row r="2" spans="1:8" ht="15">
      <c r="A2" s="64" t="s">
        <v>63</v>
      </c>
      <c r="B2" s="64"/>
      <c r="C2" s="64"/>
      <c r="D2" s="64"/>
      <c r="E2" s="64"/>
      <c r="F2" s="64"/>
      <c r="G2" s="64"/>
      <c r="H2" s="64"/>
    </row>
    <row r="3" spans="1:8" s="22" customFormat="1" ht="33.7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5" customHeight="1">
      <c r="A4" s="20"/>
      <c r="B4" s="20"/>
      <c r="C4" s="20"/>
      <c r="D4" s="20"/>
      <c r="E4" s="20"/>
      <c r="F4" s="20"/>
      <c r="H4" s="1" t="s">
        <v>1</v>
      </c>
    </row>
    <row r="5" spans="1:8" ht="30" customHeight="1">
      <c r="A5" s="2" t="s">
        <v>2</v>
      </c>
      <c r="B5" s="47" t="s">
        <v>55</v>
      </c>
      <c r="C5" s="47" t="s">
        <v>61</v>
      </c>
      <c r="D5" s="47" t="s">
        <v>62</v>
      </c>
      <c r="E5" s="3" t="s">
        <v>3</v>
      </c>
      <c r="F5" s="47" t="s">
        <v>55</v>
      </c>
      <c r="G5" s="47" t="s">
        <v>61</v>
      </c>
      <c r="H5" s="47" t="s">
        <v>62</v>
      </c>
    </row>
    <row r="6" spans="1:8" ht="18.75" customHeight="1">
      <c r="A6" s="65" t="s">
        <v>4</v>
      </c>
      <c r="B6" s="66"/>
      <c r="C6" s="66"/>
      <c r="D6" s="67"/>
      <c r="E6" s="65" t="s">
        <v>5</v>
      </c>
      <c r="F6" s="66"/>
      <c r="G6" s="66"/>
      <c r="H6" s="67"/>
    </row>
    <row r="7" spans="1:8" ht="18.75" customHeight="1">
      <c r="A7" s="4" t="s">
        <v>6</v>
      </c>
      <c r="B7" s="38"/>
      <c r="C7" s="38"/>
      <c r="D7" s="38"/>
      <c r="E7" s="4" t="s">
        <v>7</v>
      </c>
      <c r="F7" s="48"/>
      <c r="G7" s="48"/>
      <c r="H7" s="48"/>
    </row>
    <row r="8" spans="1:8" ht="18.75" customHeight="1">
      <c r="A8" s="5" t="s">
        <v>8</v>
      </c>
      <c r="B8" s="39">
        <f>SUM(B9:B14)</f>
        <v>268516</v>
      </c>
      <c r="C8" s="39">
        <f>SUM(C9:C14)</f>
        <v>261464</v>
      </c>
      <c r="D8" s="56">
        <f>C8/B8</f>
        <v>0.9737371329827645</v>
      </c>
      <c r="E8" s="5" t="s">
        <v>9</v>
      </c>
      <c r="F8" s="49">
        <f>SUM(F9:F14)</f>
        <v>267769</v>
      </c>
      <c r="G8" s="49">
        <f>SUM(G9:G14)</f>
        <v>244401</v>
      </c>
      <c r="H8" s="56">
        <f>G8/F8</f>
        <v>0.9127307492652249</v>
      </c>
    </row>
    <row r="9" spans="1:8" ht="18.75" customHeight="1">
      <c r="A9" s="6" t="s">
        <v>10</v>
      </c>
      <c r="B9" s="40">
        <v>30011</v>
      </c>
      <c r="C9" s="40">
        <v>20539</v>
      </c>
      <c r="D9" s="61">
        <f aca="true" t="shared" si="0" ref="D9:D17">C9/B9</f>
        <v>0.6843823931225217</v>
      </c>
      <c r="E9" s="7" t="s">
        <v>11</v>
      </c>
      <c r="F9" s="55">
        <v>78549</v>
      </c>
      <c r="G9" s="55">
        <v>77024</v>
      </c>
      <c r="H9" s="61">
        <f>G9/F9</f>
        <v>0.9805853670956982</v>
      </c>
    </row>
    <row r="10" spans="1:8" ht="18.75" customHeight="1">
      <c r="A10" s="8" t="s">
        <v>12</v>
      </c>
      <c r="B10" s="41">
        <v>20928</v>
      </c>
      <c r="C10" s="41">
        <v>22304</v>
      </c>
      <c r="D10" s="61">
        <f t="shared" si="0"/>
        <v>1.0657492354740061</v>
      </c>
      <c r="E10" s="69" t="s">
        <v>13</v>
      </c>
      <c r="F10" s="68">
        <v>19857</v>
      </c>
      <c r="G10" s="68">
        <v>17599</v>
      </c>
      <c r="H10" s="71">
        <f>G10/F10</f>
        <v>0.8862869517046885</v>
      </c>
    </row>
    <row r="11" spans="1:8" ht="18.75" customHeight="1">
      <c r="A11" s="7" t="s">
        <v>14</v>
      </c>
      <c r="B11" s="40">
        <v>500</v>
      </c>
      <c r="C11" s="40">
        <v>460</v>
      </c>
      <c r="D11" s="61">
        <f t="shared" si="0"/>
        <v>0.92</v>
      </c>
      <c r="E11" s="70"/>
      <c r="F11" s="68"/>
      <c r="G11" s="68"/>
      <c r="H11" s="71"/>
    </row>
    <row r="12" spans="1:8" ht="18.75" customHeight="1">
      <c r="A12" s="6" t="s">
        <v>57</v>
      </c>
      <c r="B12" s="40">
        <v>150374</v>
      </c>
      <c r="C12" s="40">
        <v>151286</v>
      </c>
      <c r="D12" s="61">
        <f t="shared" si="0"/>
        <v>1.0060648782369292</v>
      </c>
      <c r="E12" s="7" t="s">
        <v>15</v>
      </c>
      <c r="F12" s="55">
        <v>79760</v>
      </c>
      <c r="G12" s="55">
        <v>70968</v>
      </c>
      <c r="H12" s="61">
        <f>G12/F12</f>
        <v>0.8897693079237713</v>
      </c>
    </row>
    <row r="13" spans="1:8" ht="18.75" customHeight="1">
      <c r="A13" s="8" t="s">
        <v>16</v>
      </c>
      <c r="B13" s="41">
        <v>66703</v>
      </c>
      <c r="C13" s="41">
        <v>66875</v>
      </c>
      <c r="D13" s="61">
        <f t="shared" si="0"/>
        <v>1.0025785946659072</v>
      </c>
      <c r="E13" s="7" t="s">
        <v>17</v>
      </c>
      <c r="F13" s="55">
        <v>34023</v>
      </c>
      <c r="G13" s="55">
        <v>28389</v>
      </c>
      <c r="H13" s="61">
        <f aca="true" t="shared" si="1" ref="H13:H18">G13/F13</f>
        <v>0.8344061370249537</v>
      </c>
    </row>
    <row r="14" spans="1:8" ht="18.75" customHeight="1">
      <c r="A14" s="7" t="s">
        <v>56</v>
      </c>
      <c r="B14" s="40">
        <v>0</v>
      </c>
      <c r="C14" s="40">
        <v>0</v>
      </c>
      <c r="D14" s="61"/>
      <c r="E14" s="7" t="s">
        <v>18</v>
      </c>
      <c r="F14" s="55">
        <v>55580</v>
      </c>
      <c r="G14" s="55">
        <v>50421</v>
      </c>
      <c r="H14" s="61">
        <f t="shared" si="1"/>
        <v>0.9071788413098236</v>
      </c>
    </row>
    <row r="15" spans="1:8" ht="18.75" customHeight="1">
      <c r="A15" s="5" t="s">
        <v>19</v>
      </c>
      <c r="B15" s="39">
        <f>SUM(B16:B18)</f>
        <v>9488</v>
      </c>
      <c r="C15" s="39">
        <f>SUM(C16:C18)</f>
        <v>7586</v>
      </c>
      <c r="D15" s="56">
        <f t="shared" si="0"/>
        <v>0.7995362563237775</v>
      </c>
      <c r="E15" s="5" t="s">
        <v>20</v>
      </c>
      <c r="F15" s="49">
        <f>SUM(F16:F18)</f>
        <v>9488</v>
      </c>
      <c r="G15" s="49">
        <f>SUM(G16:G18)</f>
        <v>6005</v>
      </c>
      <c r="H15" s="56">
        <f t="shared" si="1"/>
        <v>0.6329047217537943</v>
      </c>
    </row>
    <row r="16" spans="1:8" ht="18.75" customHeight="1">
      <c r="A16" s="9" t="s">
        <v>21</v>
      </c>
      <c r="B16" s="42">
        <v>3455</v>
      </c>
      <c r="C16" s="42">
        <v>1874</v>
      </c>
      <c r="D16" s="61">
        <f t="shared" si="0"/>
        <v>0.5424023154848047</v>
      </c>
      <c r="E16" s="9" t="s">
        <v>22</v>
      </c>
      <c r="F16" s="54">
        <v>8288</v>
      </c>
      <c r="G16" s="54">
        <v>5069</v>
      </c>
      <c r="H16" s="61">
        <f t="shared" si="1"/>
        <v>0.6116071428571429</v>
      </c>
    </row>
    <row r="17" spans="1:8" ht="18.75" customHeight="1">
      <c r="A17" s="9" t="s">
        <v>58</v>
      </c>
      <c r="B17" s="42">
        <v>6033</v>
      </c>
      <c r="C17" s="42">
        <v>5712</v>
      </c>
      <c r="D17" s="61">
        <f t="shared" si="0"/>
        <v>0.9467926404773744</v>
      </c>
      <c r="E17" s="9" t="s">
        <v>23</v>
      </c>
      <c r="F17" s="54">
        <v>0</v>
      </c>
      <c r="G17" s="54">
        <v>0</v>
      </c>
      <c r="H17" s="61"/>
    </row>
    <row r="18" spans="1:8" ht="18.75" customHeight="1">
      <c r="A18" s="9" t="s">
        <v>24</v>
      </c>
      <c r="B18" s="42">
        <v>0</v>
      </c>
      <c r="C18" s="42">
        <v>0</v>
      </c>
      <c r="D18" s="61"/>
      <c r="E18" s="9" t="s">
        <v>25</v>
      </c>
      <c r="F18" s="54">
        <v>1200</v>
      </c>
      <c r="G18" s="54">
        <v>936</v>
      </c>
      <c r="H18" s="61">
        <f t="shared" si="1"/>
        <v>0.78</v>
      </c>
    </row>
    <row r="19" spans="1:8" ht="18.75" customHeight="1">
      <c r="A19" s="9"/>
      <c r="B19" s="25"/>
      <c r="C19" s="26"/>
      <c r="D19" s="57"/>
      <c r="F19" s="27"/>
      <c r="G19" s="28"/>
      <c r="H19" s="28"/>
    </row>
    <row r="20" spans="1:8" ht="18.75" customHeight="1">
      <c r="A20" s="9"/>
      <c r="B20" s="25"/>
      <c r="C20" s="26"/>
      <c r="D20" s="57"/>
      <c r="E20" s="9"/>
      <c r="F20" s="27"/>
      <c r="G20" s="28"/>
      <c r="H20" s="28"/>
    </row>
    <row r="21" spans="1:8" ht="18.75" customHeight="1">
      <c r="A21" s="11"/>
      <c r="B21" s="23"/>
      <c r="C21" s="24"/>
      <c r="D21" s="58"/>
      <c r="E21" s="9"/>
      <c r="F21" s="27"/>
      <c r="G21" s="28"/>
      <c r="H21" s="28"/>
    </row>
    <row r="22" spans="1:8" ht="18.75" customHeight="1">
      <c r="A22" s="43" t="s">
        <v>26</v>
      </c>
      <c r="B22" s="49">
        <v>306</v>
      </c>
      <c r="C22" s="49">
        <v>365</v>
      </c>
      <c r="D22" s="56">
        <f>C22/B22</f>
        <v>1.1928104575163399</v>
      </c>
      <c r="E22" s="12" t="s">
        <v>27</v>
      </c>
      <c r="F22" s="29">
        <v>100</v>
      </c>
      <c r="G22" s="29">
        <v>294</v>
      </c>
      <c r="H22" s="56">
        <f>G22/F22</f>
        <v>2.94</v>
      </c>
    </row>
    <row r="23" spans="1:8" ht="18.75" customHeight="1">
      <c r="A23" s="30"/>
      <c r="B23" s="31"/>
      <c r="C23" s="32"/>
      <c r="D23" s="59"/>
      <c r="E23" s="4" t="s">
        <v>28</v>
      </c>
      <c r="F23" s="29">
        <v>0</v>
      </c>
      <c r="G23" s="29">
        <v>0</v>
      </c>
      <c r="H23" s="56"/>
    </row>
    <row r="24" spans="1:8" ht="18.75" customHeight="1">
      <c r="A24" s="11"/>
      <c r="B24" s="23"/>
      <c r="C24" s="24"/>
      <c r="D24" s="58"/>
      <c r="E24" s="4" t="s">
        <v>29</v>
      </c>
      <c r="F24" s="29">
        <f>SUM(F25)</f>
        <v>1000</v>
      </c>
      <c r="G24" s="29">
        <v>0</v>
      </c>
      <c r="H24" s="56"/>
    </row>
    <row r="25" spans="1:8" ht="18.75" customHeight="1">
      <c r="A25" s="11"/>
      <c r="B25" s="23"/>
      <c r="C25" s="24"/>
      <c r="D25" s="58"/>
      <c r="E25" s="9" t="s">
        <v>30</v>
      </c>
      <c r="F25" s="50">
        <v>1000</v>
      </c>
      <c r="G25" s="50">
        <v>0</v>
      </c>
      <c r="H25" s="50"/>
    </row>
    <row r="26" spans="1:8" ht="18.75" customHeight="1">
      <c r="A26" s="4"/>
      <c r="B26" s="23"/>
      <c r="C26" s="24"/>
      <c r="D26" s="58"/>
      <c r="E26" s="4" t="s">
        <v>31</v>
      </c>
      <c r="F26" s="29">
        <v>0</v>
      </c>
      <c r="G26" s="29">
        <v>0</v>
      </c>
      <c r="H26" s="29"/>
    </row>
    <row r="27" spans="1:8" ht="18.75" customHeight="1">
      <c r="A27" s="11"/>
      <c r="B27" s="23"/>
      <c r="C27" s="24"/>
      <c r="D27" s="58"/>
      <c r="E27" s="9" t="s">
        <v>32</v>
      </c>
      <c r="F27" s="50">
        <v>0</v>
      </c>
      <c r="G27" s="50">
        <v>0</v>
      </c>
      <c r="H27" s="50"/>
    </row>
    <row r="28" spans="1:8" ht="18.75" customHeight="1">
      <c r="A28" s="13"/>
      <c r="B28" s="23"/>
      <c r="C28" s="24"/>
      <c r="D28" s="58"/>
      <c r="E28" s="13" t="s">
        <v>33</v>
      </c>
      <c r="F28" s="29">
        <f>SUM(F29:G30)</f>
        <v>0</v>
      </c>
      <c r="G28" s="29">
        <v>0</v>
      </c>
      <c r="H28" s="29"/>
    </row>
    <row r="29" spans="1:8" ht="18.75" customHeight="1">
      <c r="A29" s="11"/>
      <c r="B29" s="23"/>
      <c r="C29" s="24"/>
      <c r="D29" s="58"/>
      <c r="E29" s="9" t="s">
        <v>34</v>
      </c>
      <c r="F29" s="50">
        <v>0</v>
      </c>
      <c r="G29" s="50">
        <v>0</v>
      </c>
      <c r="H29" s="50"/>
    </row>
    <row r="30" spans="1:8" ht="18.75" customHeight="1">
      <c r="A30" s="11"/>
      <c r="B30" s="23"/>
      <c r="C30" s="24"/>
      <c r="D30" s="58"/>
      <c r="E30" s="9" t="s">
        <v>35</v>
      </c>
      <c r="F30" s="50">
        <v>0</v>
      </c>
      <c r="G30" s="50">
        <v>0</v>
      </c>
      <c r="H30" s="50"/>
    </row>
    <row r="31" spans="1:8" ht="18.75" customHeight="1">
      <c r="A31" s="13"/>
      <c r="B31" s="23"/>
      <c r="C31" s="24"/>
      <c r="D31" s="58"/>
      <c r="E31" s="13" t="s">
        <v>36</v>
      </c>
      <c r="F31" s="29">
        <f>SUM(F32:G33)</f>
        <v>0</v>
      </c>
      <c r="G31" s="29">
        <v>0</v>
      </c>
      <c r="H31" s="29"/>
    </row>
    <row r="32" spans="1:8" ht="18.75" customHeight="1">
      <c r="A32" s="11"/>
      <c r="B32" s="23"/>
      <c r="C32" s="24"/>
      <c r="D32" s="58"/>
      <c r="E32" s="9" t="s">
        <v>37</v>
      </c>
      <c r="F32" s="50">
        <v>0</v>
      </c>
      <c r="G32" s="50">
        <v>0</v>
      </c>
      <c r="H32" s="50"/>
    </row>
    <row r="33" spans="1:8" ht="18.75" customHeight="1">
      <c r="A33" s="11"/>
      <c r="B33" s="23"/>
      <c r="C33" s="24"/>
      <c r="D33" s="58"/>
      <c r="E33" s="9" t="s">
        <v>38</v>
      </c>
      <c r="F33" s="50">
        <v>0</v>
      </c>
      <c r="G33" s="50">
        <v>0</v>
      </c>
      <c r="H33" s="50"/>
    </row>
    <row r="34" spans="1:8" ht="42.75">
      <c r="A34" s="14" t="s">
        <v>39</v>
      </c>
      <c r="B34" s="35">
        <f>SUM(B8+B15+B22)</f>
        <v>278310</v>
      </c>
      <c r="C34" s="35">
        <f>SUM(C8+C15+C22)</f>
        <v>269415</v>
      </c>
      <c r="D34" s="62">
        <f>C34/B34</f>
        <v>0.9680392368222486</v>
      </c>
      <c r="E34" s="15" t="s">
        <v>40</v>
      </c>
      <c r="F34" s="52">
        <f>SUM(F8+F15+F22+F24+F26+F28+F31)</f>
        <v>278357</v>
      </c>
      <c r="G34" s="52">
        <f>SUM(G8+G15+G22+G24+G26+G28+G31)</f>
        <v>250700</v>
      </c>
      <c r="H34" s="60">
        <f>G34/F34</f>
        <v>0.9006419813405088</v>
      </c>
    </row>
    <row r="35" spans="1:8" ht="18.75" customHeight="1">
      <c r="A35" s="13"/>
      <c r="B35" s="23"/>
      <c r="C35" s="24"/>
      <c r="D35" s="58"/>
      <c r="E35" s="16" t="s">
        <v>41</v>
      </c>
      <c r="F35" s="36"/>
      <c r="G35" s="37"/>
      <c r="H35" s="37"/>
    </row>
    <row r="36" spans="1:8" ht="18.75" customHeight="1">
      <c r="A36" s="11"/>
      <c r="B36" s="23"/>
      <c r="C36" s="24"/>
      <c r="D36" s="58"/>
      <c r="E36" s="7" t="s">
        <v>34</v>
      </c>
      <c r="F36" s="51">
        <v>0</v>
      </c>
      <c r="G36" s="51">
        <v>0</v>
      </c>
      <c r="H36" s="51"/>
    </row>
    <row r="37" spans="1:8" ht="18.75" customHeight="1">
      <c r="A37" s="11"/>
      <c r="B37" s="23"/>
      <c r="C37" s="24"/>
      <c r="D37" s="58"/>
      <c r="E37" s="7" t="s">
        <v>35</v>
      </c>
      <c r="F37" s="51">
        <v>0</v>
      </c>
      <c r="G37" s="51">
        <v>0</v>
      </c>
      <c r="H37" s="51"/>
    </row>
    <row r="38" spans="1:8" ht="18.75" customHeight="1">
      <c r="A38" s="72" t="s">
        <v>42</v>
      </c>
      <c r="B38" s="73"/>
      <c r="C38" s="73"/>
      <c r="D38" s="74"/>
      <c r="E38" s="13"/>
      <c r="F38" s="33"/>
      <c r="G38" s="34"/>
      <c r="H38" s="34"/>
    </row>
    <row r="39" spans="1:8" ht="18.75" customHeight="1">
      <c r="A39" s="17" t="s">
        <v>43</v>
      </c>
      <c r="B39" s="44"/>
      <c r="C39" s="44"/>
      <c r="D39" s="44"/>
      <c r="E39" s="11"/>
      <c r="F39" s="33"/>
      <c r="G39" s="34"/>
      <c r="H39" s="34"/>
    </row>
    <row r="40" spans="1:8" ht="18.75" customHeight="1">
      <c r="A40" s="18" t="s">
        <v>44</v>
      </c>
      <c r="B40" s="53">
        <v>47</v>
      </c>
      <c r="C40" s="53">
        <v>28400</v>
      </c>
      <c r="D40" s="56">
        <f>C40/B40</f>
        <v>604.2553191489362</v>
      </c>
      <c r="E40" s="9"/>
      <c r="F40" s="33"/>
      <c r="G40" s="34"/>
      <c r="H40" s="34"/>
    </row>
    <row r="41" spans="1:8" ht="18.75" customHeight="1">
      <c r="A41" s="18" t="s">
        <v>59</v>
      </c>
      <c r="B41" s="44">
        <v>0</v>
      </c>
      <c r="C41" s="44">
        <v>0</v>
      </c>
      <c r="D41" s="38"/>
      <c r="E41" s="9"/>
      <c r="F41" s="33"/>
      <c r="G41" s="34"/>
      <c r="H41" s="34"/>
    </row>
    <row r="42" spans="1:8" ht="18.75" customHeight="1">
      <c r="A42" s="17" t="s">
        <v>45</v>
      </c>
      <c r="B42" s="44"/>
      <c r="C42" s="44"/>
      <c r="D42" s="38"/>
      <c r="E42" s="11"/>
      <c r="F42" s="33"/>
      <c r="G42" s="34"/>
      <c r="H42" s="34"/>
    </row>
    <row r="43" spans="1:8" ht="18.75" customHeight="1">
      <c r="A43" s="18" t="s">
        <v>46</v>
      </c>
      <c r="B43" s="44">
        <v>0</v>
      </c>
      <c r="C43" s="44">
        <v>0</v>
      </c>
      <c r="D43" s="38"/>
      <c r="E43" s="9"/>
      <c r="F43" s="33"/>
      <c r="G43" s="34"/>
      <c r="H43" s="34"/>
    </row>
    <row r="44" spans="1:8" ht="18.75" customHeight="1">
      <c r="A44" s="18" t="s">
        <v>47</v>
      </c>
      <c r="B44" s="44">
        <v>0</v>
      </c>
      <c r="C44" s="44">
        <v>0</v>
      </c>
      <c r="D44" s="38"/>
      <c r="E44" s="9"/>
      <c r="F44" s="33"/>
      <c r="G44" s="34"/>
      <c r="H44" s="34"/>
    </row>
    <row r="45" spans="1:8" ht="18.75" customHeight="1">
      <c r="A45" s="19" t="s">
        <v>48</v>
      </c>
      <c r="B45" s="45">
        <f>SUM(B34+B40+B43)</f>
        <v>278357</v>
      </c>
      <c r="C45" s="45">
        <f>SUM(C34+C40+C43)</f>
        <v>297815</v>
      </c>
      <c r="D45" s="62">
        <f>C45/B45</f>
        <v>1.0699030381847772</v>
      </c>
      <c r="E45" s="19" t="s">
        <v>49</v>
      </c>
      <c r="F45" s="52">
        <f>SUM(F34-F36)</f>
        <v>278357</v>
      </c>
      <c r="G45" s="52">
        <f>SUM(G34-G36)</f>
        <v>250700</v>
      </c>
      <c r="H45" s="62">
        <f>G45/F45</f>
        <v>0.9006419813405088</v>
      </c>
    </row>
    <row r="46" spans="1:8" ht="18.75" customHeight="1">
      <c r="A46" s="11" t="s">
        <v>50</v>
      </c>
      <c r="B46" s="46">
        <f>SUM(B8+B22+B40+B43)</f>
        <v>268869</v>
      </c>
      <c r="C46" s="46">
        <f>SUM(C8+C22+C40+C43)</f>
        <v>290229</v>
      </c>
      <c r="D46" s="56">
        <f>C46/B46</f>
        <v>1.0794438927507448</v>
      </c>
      <c r="E46" s="9" t="s">
        <v>51</v>
      </c>
      <c r="F46" s="33">
        <f>SUM(F8+F25+F22)</f>
        <v>268869</v>
      </c>
      <c r="G46" s="33">
        <f>SUM(G8+G25+G22)</f>
        <v>244695</v>
      </c>
      <c r="H46" s="56">
        <f>G46/F46</f>
        <v>0.9100900438503509</v>
      </c>
    </row>
    <row r="47" spans="1:8" ht="18.75" customHeight="1">
      <c r="A47" s="11" t="s">
        <v>52</v>
      </c>
      <c r="B47" s="46">
        <f>SUM(B15+B41+B44)</f>
        <v>9488</v>
      </c>
      <c r="C47" s="46">
        <f>SUM(C15+C41+C44)</f>
        <v>7586</v>
      </c>
      <c r="D47" s="56">
        <f>C47/B47</f>
        <v>0.7995362563237775</v>
      </c>
      <c r="E47" s="9" t="s">
        <v>53</v>
      </c>
      <c r="F47" s="33">
        <f>SUM(F15+F30+F33+F37)</f>
        <v>9488</v>
      </c>
      <c r="G47" s="33">
        <f>SUM(G15+G30+G33+G37)</f>
        <v>6005</v>
      </c>
      <c r="H47" s="56">
        <f>G47/F47</f>
        <v>0.6329047217537943</v>
      </c>
    </row>
    <row r="48" spans="6:7" ht="15">
      <c r="F48" s="21"/>
      <c r="G48" s="21"/>
    </row>
    <row r="49" spans="2:7" ht="15">
      <c r="B49" s="21"/>
      <c r="C49" s="21"/>
      <c r="D49" s="21"/>
      <c r="F49" s="21"/>
      <c r="G49" s="21"/>
    </row>
    <row r="51" ht="15">
      <c r="E51" s="10" t="s">
        <v>54</v>
      </c>
    </row>
  </sheetData>
  <sheetProtection/>
  <mergeCells count="10">
    <mergeCell ref="A38:D38"/>
    <mergeCell ref="F10:F11"/>
    <mergeCell ref="E10:E11"/>
    <mergeCell ref="G10:G11"/>
    <mergeCell ref="H10:H11"/>
    <mergeCell ref="A3:H3"/>
    <mergeCell ref="A1:H1"/>
    <mergeCell ref="A2:H2"/>
    <mergeCell ref="A6:D6"/>
    <mergeCell ref="E6:H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2014-05-09T15:27:43Z</cp:lastPrinted>
  <dcterms:created xsi:type="dcterms:W3CDTF">2013-09-16T08:55:17Z</dcterms:created>
  <dcterms:modified xsi:type="dcterms:W3CDTF">2014-05-10T08:38:57Z</dcterms:modified>
  <cp:category/>
  <cp:version/>
  <cp:contentType/>
  <cp:contentStatus/>
</cp:coreProperties>
</file>