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KEPVTEST\2017\19_2017.(IX.28.) SNY KT\3-2017. évi_KVR  módosítása\"/>
    </mc:Choice>
  </mc:AlternateContent>
  <bookViews>
    <workbookView xWindow="240" yWindow="285" windowWidth="15480" windowHeight="11640"/>
  </bookViews>
  <sheets>
    <sheet name="Munka1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G69" i="1" l="1"/>
  <c r="J73" i="1" l="1"/>
  <c r="L107" i="1"/>
  <c r="L108" i="1"/>
  <c r="L109" i="1"/>
  <c r="L110" i="1"/>
  <c r="L111" i="1"/>
  <c r="L112" i="1"/>
  <c r="L113" i="1"/>
  <c r="I65" i="1"/>
  <c r="H65" i="1"/>
  <c r="J9" i="1"/>
  <c r="L106" i="1"/>
  <c r="L105" i="1"/>
  <c r="L66" i="1"/>
  <c r="L67" i="1"/>
  <c r="L68" i="1"/>
  <c r="H69" i="1"/>
  <c r="J69" i="1"/>
  <c r="K69" i="1"/>
  <c r="L70" i="1"/>
  <c r="L71" i="1"/>
  <c r="L72" i="1"/>
  <c r="G73" i="1"/>
  <c r="H73" i="1"/>
  <c r="I73" i="1"/>
  <c r="K73" i="1"/>
  <c r="L74" i="1"/>
  <c r="L75" i="1"/>
  <c r="L76" i="1"/>
  <c r="L77" i="1"/>
  <c r="L78" i="1"/>
  <c r="L79" i="1"/>
  <c r="L80" i="1"/>
  <c r="G81" i="1"/>
  <c r="H81" i="1"/>
  <c r="I81" i="1"/>
  <c r="J81" i="1"/>
  <c r="K81" i="1"/>
  <c r="L82" i="1"/>
  <c r="L83" i="1"/>
  <c r="L84" i="1"/>
  <c r="L85" i="1"/>
  <c r="G89" i="1"/>
  <c r="G99" i="1"/>
  <c r="H89" i="1"/>
  <c r="H99" i="1"/>
  <c r="H86" i="1" s="1"/>
  <c r="I89" i="1"/>
  <c r="I99" i="1"/>
  <c r="J89" i="1"/>
  <c r="J99" i="1"/>
  <c r="K89" i="1"/>
  <c r="K99" i="1"/>
  <c r="L87" i="1"/>
  <c r="L88" i="1"/>
  <c r="L90" i="1"/>
  <c r="L91" i="1"/>
  <c r="L92" i="1"/>
  <c r="L93" i="1"/>
  <c r="L94" i="1"/>
  <c r="L95" i="1"/>
  <c r="L96" i="1"/>
  <c r="L97" i="1"/>
  <c r="L98" i="1"/>
  <c r="L100" i="1"/>
  <c r="L101" i="1"/>
  <c r="L102" i="1"/>
  <c r="I9" i="1"/>
  <c r="H9" i="1"/>
  <c r="K9" i="1"/>
  <c r="L10" i="1"/>
  <c r="L11" i="1"/>
  <c r="L12" i="1"/>
  <c r="L13" i="1"/>
  <c r="L14" i="1"/>
  <c r="L15" i="1"/>
  <c r="G16" i="1"/>
  <c r="H16" i="1"/>
  <c r="I16" i="1"/>
  <c r="J16" i="1"/>
  <c r="K16" i="1"/>
  <c r="L17" i="1"/>
  <c r="L18" i="1"/>
  <c r="L19" i="1"/>
  <c r="G20" i="1"/>
  <c r="H20" i="1"/>
  <c r="I20" i="1"/>
  <c r="J20" i="1"/>
  <c r="K20" i="1"/>
  <c r="L21" i="1"/>
  <c r="L22" i="1"/>
  <c r="L23" i="1"/>
  <c r="L24" i="1"/>
  <c r="L25" i="1"/>
  <c r="L26" i="1"/>
  <c r="L27" i="1"/>
  <c r="L28" i="1"/>
  <c r="L29" i="1"/>
  <c r="L30" i="1"/>
  <c r="G31" i="1"/>
  <c r="H31" i="1"/>
  <c r="I31" i="1"/>
  <c r="J31" i="1"/>
  <c r="K31" i="1"/>
  <c r="L32" i="1"/>
  <c r="L33" i="1"/>
  <c r="L34" i="1"/>
  <c r="G35" i="1"/>
  <c r="H35" i="1"/>
  <c r="I35" i="1"/>
  <c r="J35" i="1"/>
  <c r="K35" i="1"/>
  <c r="L36" i="1"/>
  <c r="L37" i="1"/>
  <c r="L38" i="1"/>
  <c r="L39" i="1"/>
  <c r="L40" i="1"/>
  <c r="G42" i="1"/>
  <c r="G51" i="1"/>
  <c r="G55" i="1"/>
  <c r="H42" i="1"/>
  <c r="H45" i="1"/>
  <c r="H51" i="1"/>
  <c r="H55" i="1"/>
  <c r="I42" i="1"/>
  <c r="I45" i="1"/>
  <c r="I51" i="1"/>
  <c r="I55" i="1"/>
  <c r="J42" i="1"/>
  <c r="J45" i="1"/>
  <c r="J51" i="1"/>
  <c r="J55" i="1"/>
  <c r="K42" i="1"/>
  <c r="K45" i="1"/>
  <c r="K51" i="1"/>
  <c r="K55" i="1"/>
  <c r="L43" i="1"/>
  <c r="L44" i="1"/>
  <c r="L46" i="1"/>
  <c r="L47" i="1"/>
  <c r="L48" i="1"/>
  <c r="L49" i="1"/>
  <c r="L50" i="1"/>
  <c r="L51" i="1"/>
  <c r="L52" i="1"/>
  <c r="L53" i="1"/>
  <c r="L54" i="1"/>
  <c r="L56" i="1"/>
  <c r="L57" i="1"/>
  <c r="L58" i="1"/>
  <c r="L59" i="1"/>
  <c r="L99" i="1"/>
  <c r="I86" i="1" l="1"/>
  <c r="I103" i="1" s="1"/>
  <c r="G86" i="1"/>
  <c r="K65" i="1"/>
  <c r="K41" i="1"/>
  <c r="J41" i="1"/>
  <c r="I41" i="1"/>
  <c r="H41" i="1"/>
  <c r="L69" i="1"/>
  <c r="J65" i="1"/>
  <c r="J86" i="1"/>
  <c r="J103" i="1" s="1"/>
  <c r="L73" i="1"/>
  <c r="K86" i="1"/>
  <c r="J8" i="1"/>
  <c r="J60" i="1" s="1"/>
  <c r="K8" i="1"/>
  <c r="L31" i="1"/>
  <c r="K60" i="1"/>
  <c r="L81" i="1"/>
  <c r="L42" i="1"/>
  <c r="H8" i="1"/>
  <c r="K103" i="1"/>
  <c r="L89" i="1"/>
  <c r="I8" i="1"/>
  <c r="I60" i="1" s="1"/>
  <c r="L16" i="1"/>
  <c r="L55" i="1"/>
  <c r="L45" i="1"/>
  <c r="G65" i="1"/>
  <c r="L65" i="1" s="1"/>
  <c r="H103" i="1"/>
  <c r="L35" i="1"/>
  <c r="L20" i="1"/>
  <c r="G41" i="1"/>
  <c r="G8" i="1"/>
  <c r="L9" i="1"/>
  <c r="H60" i="1" l="1"/>
  <c r="L86" i="1"/>
  <c r="L41" i="1"/>
  <c r="G103" i="1"/>
  <c r="L103" i="1" s="1"/>
  <c r="G60" i="1"/>
  <c r="L8" i="1"/>
  <c r="L60" i="1" l="1"/>
</calcChain>
</file>

<file path=xl/sharedStrings.xml><?xml version="1.0" encoding="utf-8"?>
<sst xmlns="http://schemas.openxmlformats.org/spreadsheetml/2006/main" count="130" uniqueCount="105">
  <si>
    <t>B E V É T E L E K</t>
  </si>
  <si>
    <t>KIEMELT ELŐIRÁNYZAT</t>
  </si>
  <si>
    <t>ELŐIR. CSOPORT</t>
  </si>
  <si>
    <t>Eredeti</t>
  </si>
  <si>
    <t>Összesen:</t>
  </si>
  <si>
    <t>K I A D Á S O K</t>
  </si>
  <si>
    <t>JOGCÍM CSOPORT</t>
  </si>
  <si>
    <t>Személyi juttatások</t>
  </si>
  <si>
    <t>Dologi kiadások</t>
  </si>
  <si>
    <t>Működési célú támogatások államháztartáson belülről</t>
  </si>
  <si>
    <t>Felhalmozási célú támogatások államháztartáson belülről</t>
  </si>
  <si>
    <t>Közhatalmi bevételek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</si>
  <si>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</si>
  <si>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</si>
  <si>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</si>
  <si>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</si>
  <si>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</si>
  <si>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Munkaadókat terhelő járulékok és szociális hozzájárulási adó</t>
  </si>
  <si>
    <t>Ellátottak pénzbeli juttatásai</t>
  </si>
  <si>
    <t>Egyéb működési célú kiadások</t>
  </si>
  <si>
    <t>Beruházások</t>
  </si>
  <si>
    <t>Felújítások</t>
  </si>
  <si>
    <t>Egyéb felhalmozási célú kiadások</t>
  </si>
  <si>
    <t>Finanszírozási kiadások</t>
  </si>
  <si>
    <t>Működési költségvetés</t>
  </si>
  <si>
    <t>Felhalmozási költségvetés</t>
  </si>
  <si>
    <t xml:space="preserve">Önkormányzatok működési támogatásai </t>
  </si>
  <si>
    <t>Központi, irányítószervi támogatás</t>
  </si>
  <si>
    <t>Felhalmozási célú tartalék</t>
  </si>
  <si>
    <t>Működési célú tartalék</t>
  </si>
  <si>
    <t>Központi, irányítószervi támogatás folyósítása</t>
  </si>
  <si>
    <t>Belföldi értékpapírok kiadása</t>
  </si>
  <si>
    <t>Működési célú garancia- és kezességvállalásból származó megtérülések államháztartáson kívülről</t>
  </si>
  <si>
    <t>Felhalmozási célú garancia- és kezességvállalásból származó megtérülések államháztartáson kívülről</t>
  </si>
  <si>
    <t>Gépjárműadó</t>
  </si>
  <si>
    <t>Egyéb közhatalmi bevételek (igazgatási, szolgáltatási díj, birság)</t>
  </si>
  <si>
    <t>Önként Vállalt feladatok</t>
  </si>
  <si>
    <t>Állami (Államigazgatási) feladatok</t>
  </si>
  <si>
    <t>Elvonások és befizetések bevételei</t>
  </si>
  <si>
    <t>Működési célú garancia- és kezességvállalásból származó megtérülések államháztartáson belülről</t>
  </si>
  <si>
    <t>Felhalmozási célú önkormányzati támogatások</t>
  </si>
  <si>
    <t>Felhalmozási célú garancia- és kezességvállalásból származó megtérülések államháztartáson belülről</t>
  </si>
  <si>
    <t>Hitel és kölcsöntörlesztés ÁH-n kívülre</t>
  </si>
  <si>
    <t>Hitel és kölcsönfelvétel ÁH-n kívülről</t>
  </si>
  <si>
    <t>Belföldi értékpapírok bevételei</t>
  </si>
  <si>
    <t>Maradvány igénybevétele</t>
  </si>
  <si>
    <t>Vagyoni tipusú adók (Helyi adók)</t>
  </si>
  <si>
    <t>Áru- és készletértékesítés ellenértéke</t>
  </si>
  <si>
    <t>Ellátási díjak</t>
  </si>
  <si>
    <t>Kiszámlázott általános forgalmi adó</t>
  </si>
  <si>
    <t>Általános forgalmi adó visszatérítése</t>
  </si>
  <si>
    <t>Egyéb tárgyi eszközök értékesítése</t>
  </si>
  <si>
    <t xml:space="preserve">Ingatlanok értékesítése </t>
  </si>
  <si>
    <t>Felhalmozási célú garancia- és kezességvállalásból származó kifizetés államháztartáson belülre</t>
  </si>
  <si>
    <t>Lakástámogatás</t>
  </si>
  <si>
    <t>Hitel és kölcsöntörlesztés ÁH-n kívülről</t>
  </si>
  <si>
    <t>Belföldi értékpapírok kiadásai</t>
  </si>
  <si>
    <t>Elvonások és befizetések</t>
  </si>
  <si>
    <t>Lakhatással kapcsolatos ellátások</t>
  </si>
  <si>
    <t>Egyéb nem intézményi ellátások</t>
  </si>
  <si>
    <t>Működési célú visszatérítendő támogatások, kölcsönök nyújtása államháztartáson belülre</t>
  </si>
  <si>
    <t>Működési célú visszatérítendő támogatások, kölcsönök törlesztése államháztartáson belülre</t>
  </si>
  <si>
    <t>Egyéb működési célú támogatások államháztartáson belülre</t>
  </si>
  <si>
    <t>Működési célú visszatérítendő támogatások, kölcsönök nyújtása államháztartáson kívülre</t>
  </si>
  <si>
    <t xml:space="preserve">Felhalmozási célú visszatérítendő támogatások, kölcsönök nyújtása államháztartáson belülre </t>
  </si>
  <si>
    <t xml:space="preserve">Egyéb felhalmozási célú támogatások államháztartáson belülre </t>
  </si>
  <si>
    <t xml:space="preserve">Felhalmozási célú visszatérítendő támogatások, kölcsönök törlesztése államháztartáson belülre </t>
  </si>
  <si>
    <t xml:space="preserve">Felhalmozási célú garancia- és kezességvállalásból származó kifizetés államháztartáson kívülre </t>
  </si>
  <si>
    <t xml:space="preserve">Felhalmozási célú visszatérítendő támogatások, kölcsönök nyújtása államháztartáson kívülre </t>
  </si>
  <si>
    <t xml:space="preserve">Egyéb felhalmozási célú támogatások államháztartáson kívülre </t>
  </si>
  <si>
    <t xml:space="preserve">Egyéb működési célú támogatások államháztartáson kívülre </t>
  </si>
  <si>
    <t>Egyéb felhalmozási célú átvett pénzeszközök</t>
  </si>
  <si>
    <t xml:space="preserve">Felhalmozási célú visszatérítendő támogatások, kölcsönök visszatérülése államháztartáson kívülről </t>
  </si>
  <si>
    <t xml:space="preserve">Egyéb felhalmozási célú támogatások bevételei államháztartáson belülről </t>
  </si>
  <si>
    <t xml:space="preserve">Felhalmozási célú visszatérítendő támogatások, kölcsönök igénybevétele államháztartáson belülről </t>
  </si>
  <si>
    <t xml:space="preserve">Felhalmozási célú visszatérítendő támogatások, kölcsönök visszatérülése államháztartáson belülről </t>
  </si>
  <si>
    <t>Egyéb működési célú átvett pénzeszközök</t>
  </si>
  <si>
    <t xml:space="preserve">Működési célú visszatérítendő támogatások, kölcsönök visszatérülése államháztartáson kívülről </t>
  </si>
  <si>
    <t xml:space="preserve">Szolgáltatások ellenértéke </t>
  </si>
  <si>
    <t xml:space="preserve">Tulajdonosi bevételek </t>
  </si>
  <si>
    <t xml:space="preserve">Egyéb pénzügyi műveletek bevételei </t>
  </si>
  <si>
    <t xml:space="preserve">Egyéb működési bevételek </t>
  </si>
  <si>
    <t xml:space="preserve">Kamatbevételek </t>
  </si>
  <si>
    <t xml:space="preserve">Közvetített szolgáltatások értéke </t>
  </si>
  <si>
    <t>Egyéb működési célú támogatások bevételei államháztartáson belülről</t>
  </si>
  <si>
    <t xml:space="preserve">Működési célú visszatérítendő támogatások, kölcsönök igénybevétele államháztartáson belülről </t>
  </si>
  <si>
    <t xml:space="preserve">Működési célú visszatérítendő támogatások, kölcsönök visszatérülése államháztartáson belülről </t>
  </si>
  <si>
    <t>előirányzat összesen</t>
  </si>
  <si>
    <t>Foglalkoztatással, munkanélküliséggel kapcsolatos ellátások</t>
  </si>
  <si>
    <t>Főfoglalkozású köztisztviselő</t>
  </si>
  <si>
    <t>Főfoglalkozású közalkalmazott</t>
  </si>
  <si>
    <t>Részfoglalkozású közalkalmazott</t>
  </si>
  <si>
    <t>Részfoglalkozású Munka Törvénykönyve szerinti foglalkoztatott</t>
  </si>
  <si>
    <t xml:space="preserve">Főfoglalkozású Munka Törvénykönyve szerinti foglalkoztatott </t>
  </si>
  <si>
    <t>További jogviszonyban foglalkoztatott</t>
  </si>
  <si>
    <t>Átlagos statisztikai létszám</t>
  </si>
  <si>
    <t>Engedélyezett létszám (álláshely)</t>
  </si>
  <si>
    <t xml:space="preserve">Közfoglalkoztatottak létszáma </t>
  </si>
  <si>
    <t>Önkormányzat</t>
  </si>
  <si>
    <t>Polgármeteri Hivatal</t>
  </si>
  <si>
    <t>Polgármesteri Hivatal</t>
  </si>
  <si>
    <t>Óvoda</t>
  </si>
  <si>
    <t>Tölgyfa</t>
  </si>
  <si>
    <t>Ft-ban</t>
  </si>
  <si>
    <t>2017. évi költségvetése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</si>
</sst>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5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Times New Roman"/>
      <family val="1"/>
      <charset val="238"/>
    </font>
    <font>
      <sz val="6"/>
      <name val="Times New Roman"/>
      <family val="1"/>
      <charset val="238"/>
    </font>
    <font>
      <b/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sz val="8"/>
      <color indexed="10"/>
      <name val="Times New Roman"/>
      <family val="1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b/>
      <sz val="8"/>
      <color indexed="10"/>
      <name val="Times New Roman"/>
      <family val="1"/>
      <charset val="238"/>
    </font>
    <font>
      <sz val="8"/>
      <color indexed="8"/>
      <name val="Times New Roman"/>
      <family val="1"/>
      <charset val="238"/>
    </font>
    <font>
      <i/>
      <sz val="1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0" applyFont="1"/>
    <xf numFmtId="0" fontId="2" fillId="0" borderId="0" xfId="0" applyNumberFormat="1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0" borderId="0" xfId="0" applyFont="1"/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Border="1"/>
    <xf numFmtId="0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6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0" fillId="0" borderId="0" xfId="0" applyFont="1"/>
    <xf numFmtId="0" fontId="9" fillId="0" borderId="0" xfId="0" applyFont="1"/>
    <xf numFmtId="0" fontId="9" fillId="0" borderId="0" xfId="0" applyFont="1" applyBorder="1"/>
    <xf numFmtId="0" fontId="9" fillId="0" borderId="0" xfId="0" applyNumberFormat="1" applyFont="1" applyFill="1" applyBorder="1" applyAlignment="1"/>
    <xf numFmtId="0" fontId="9" fillId="0" borderId="0" xfId="0" applyFont="1" applyBorder="1" applyAlignment="1">
      <alignment horizontal="right"/>
    </xf>
    <xf numFmtId="0" fontId="11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/>
    <xf numFmtId="0" fontId="10" fillId="2" borderId="5" xfId="0" applyNumberFormat="1" applyFont="1" applyFill="1" applyBorder="1" applyAlignment="1">
      <alignment vertical="center"/>
    </xf>
    <xf numFmtId="0" fontId="10" fillId="2" borderId="1" xfId="0" applyNumberFormat="1" applyFont="1" applyFill="1" applyBorder="1" applyAlignment="1">
      <alignment vertical="center" wrapText="1"/>
    </xf>
    <xf numFmtId="0" fontId="5" fillId="0" borderId="1" xfId="0" applyFont="1" applyBorder="1"/>
    <xf numFmtId="0" fontId="4" fillId="0" borderId="0" xfId="0" applyFont="1"/>
    <xf numFmtId="0" fontId="6" fillId="0" borderId="0" xfId="0" applyFont="1"/>
    <xf numFmtId="0" fontId="4" fillId="0" borderId="1" xfId="0" applyFont="1" applyBorder="1"/>
    <xf numFmtId="0" fontId="12" fillId="0" borderId="0" xfId="0" applyFont="1"/>
    <xf numFmtId="0" fontId="4" fillId="3" borderId="1" xfId="0" applyNumberFormat="1" applyFont="1" applyFill="1" applyBorder="1" applyAlignment="1"/>
    <xf numFmtId="0" fontId="2" fillId="3" borderId="1" xfId="0" applyFont="1" applyFill="1" applyBorder="1"/>
    <xf numFmtId="0" fontId="5" fillId="0" borderId="0" xfId="0" applyFont="1"/>
    <xf numFmtId="0" fontId="6" fillId="0" borderId="1" xfId="0" applyFont="1" applyBorder="1"/>
    <xf numFmtId="0" fontId="12" fillId="0" borderId="1" xfId="0" applyFont="1" applyBorder="1"/>
    <xf numFmtId="0" fontId="4" fillId="0" borderId="6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0" fontId="9" fillId="4" borderId="0" xfId="0" applyFont="1" applyFill="1"/>
    <xf numFmtId="0" fontId="10" fillId="4" borderId="0" xfId="0" applyFont="1" applyFill="1"/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/>
    </xf>
    <xf numFmtId="0" fontId="2" fillId="0" borderId="9" xfId="0" applyNumberFormat="1" applyFont="1" applyFill="1" applyBorder="1" applyAlignment="1"/>
    <xf numFmtId="0" fontId="2" fillId="0" borderId="8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8" xfId="0" applyNumberFormat="1" applyFont="1" applyFill="1" applyBorder="1" applyAlignment="1"/>
    <xf numFmtId="0" fontId="4" fillId="0" borderId="10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164" fontId="4" fillId="2" borderId="1" xfId="1" applyNumberFormat="1" applyFont="1" applyFill="1" applyBorder="1" applyAlignment="1">
      <alignment horizontal="center" vertical="center" wrapText="1"/>
    </xf>
    <xf numFmtId="164" fontId="2" fillId="0" borderId="7" xfId="1" applyNumberFormat="1" applyFont="1" applyFill="1" applyBorder="1" applyAlignment="1">
      <alignment horizontal="center" vertical="center" wrapText="1"/>
    </xf>
    <xf numFmtId="164" fontId="4" fillId="0" borderId="6" xfId="1" applyNumberFormat="1" applyFont="1" applyFill="1" applyBorder="1" applyAlignment="1">
      <alignment horizontal="center" vertical="center" wrapText="1"/>
    </xf>
    <xf numFmtId="164" fontId="4" fillId="2" borderId="1" xfId="1" applyNumberFormat="1" applyFont="1" applyFill="1" applyBorder="1"/>
    <xf numFmtId="0" fontId="4" fillId="3" borderId="7" xfId="0" applyNumberFormat="1" applyFont="1" applyFill="1" applyBorder="1" applyAlignment="1"/>
    <xf numFmtId="164" fontId="4" fillId="3" borderId="1" xfId="1" applyNumberFormat="1" applyFont="1" applyFill="1" applyBorder="1" applyAlignment="1">
      <alignment horizontal="center"/>
    </xf>
    <xf numFmtId="0" fontId="14" fillId="4" borderId="0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left"/>
    </xf>
    <xf numFmtId="0" fontId="3" fillId="2" borderId="1" xfId="0" applyNumberFormat="1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2" borderId="11" xfId="0" applyNumberFormat="1" applyFont="1" applyFill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4" fillId="0" borderId="9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3"/>
  <sheetViews>
    <sheetView tabSelected="1" view="pageBreakPreview" topLeftCell="A2" zoomScaleNormal="75" workbookViewId="0">
      <selection activeCell="G88" sqref="G88"/>
    </sheetView>
  </sheetViews>
  <sheetFormatPr defaultRowHeight="15.75" x14ac:dyDescent="0.25"/>
  <cols>
    <col min="1" max="1" width="5.85546875" style="1" customWidth="1"/>
    <col min="2" max="2" width="7.140625" style="1" customWidth="1"/>
    <col min="3" max="3" width="6" style="1" customWidth="1"/>
    <col min="4" max="4" width="5.42578125" style="1" customWidth="1"/>
    <col min="5" max="5" width="3.7109375" style="16" customWidth="1"/>
    <col min="6" max="6" width="67.140625" style="15" customWidth="1"/>
    <col min="7" max="7" width="13.42578125" style="39" customWidth="1"/>
    <col min="8" max="8" width="14" style="39" customWidth="1"/>
    <col min="9" max="9" width="13.85546875" style="39" customWidth="1"/>
    <col min="10" max="10" width="12.42578125" style="16" customWidth="1"/>
    <col min="11" max="11" width="13.7109375" style="16" customWidth="1"/>
    <col min="12" max="12" width="13.5703125" style="16" customWidth="1"/>
    <col min="13" max="16384" width="9.140625" style="16"/>
  </cols>
  <sheetData>
    <row r="1" spans="1:12" ht="28.5" hidden="1" customHeight="1" x14ac:dyDescent="0.25">
      <c r="B1" s="47"/>
      <c r="C1" s="47"/>
      <c r="D1" s="47"/>
      <c r="E1" s="48"/>
      <c r="F1" s="49"/>
      <c r="L1" s="76"/>
    </row>
    <row r="2" spans="1:12" s="17" customFormat="1" ht="17.25" customHeight="1" x14ac:dyDescent="0.25">
      <c r="A2" s="90" t="s">
        <v>104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</row>
    <row r="3" spans="1:12" s="17" customFormat="1" ht="12" customHeight="1" x14ac:dyDescent="0.25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s="17" customFormat="1" ht="16.5" customHeight="1" x14ac:dyDescent="0.25">
      <c r="A4" s="90" t="s">
        <v>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</row>
    <row r="5" spans="1:12" s="17" customFormat="1" ht="12" customHeight="1" x14ac:dyDescent="0.25">
      <c r="A5" s="2"/>
      <c r="B5" s="2"/>
      <c r="C5" s="2"/>
      <c r="D5" s="2"/>
      <c r="E5" s="18"/>
      <c r="F5" s="25"/>
      <c r="G5" s="40"/>
      <c r="H5" s="40"/>
      <c r="I5" s="40"/>
      <c r="J5" s="18"/>
      <c r="K5" s="18"/>
      <c r="L5" s="19" t="s">
        <v>103</v>
      </c>
    </row>
    <row r="6" spans="1:12" s="4" customFormat="1" ht="12" customHeight="1" x14ac:dyDescent="0.15">
      <c r="A6" s="80" t="s">
        <v>2</v>
      </c>
      <c r="B6" s="82" t="s">
        <v>1</v>
      </c>
      <c r="C6" s="82" t="s">
        <v>6</v>
      </c>
      <c r="D6" s="82" t="s">
        <v>2</v>
      </c>
      <c r="E6" s="24" t="s">
        <v>1</v>
      </c>
      <c r="F6" s="26"/>
      <c r="G6" s="77" t="s">
        <v>98</v>
      </c>
      <c r="H6" s="46"/>
      <c r="I6" s="46" t="s">
        <v>102</v>
      </c>
      <c r="J6" s="77" t="s">
        <v>36</v>
      </c>
      <c r="K6" s="77" t="s">
        <v>37</v>
      </c>
      <c r="L6" s="13" t="s">
        <v>3</v>
      </c>
    </row>
    <row r="7" spans="1:12" s="4" customFormat="1" ht="12" customHeight="1" x14ac:dyDescent="0.15">
      <c r="A7" s="81"/>
      <c r="B7" s="83"/>
      <c r="C7" s="83"/>
      <c r="D7" s="83"/>
      <c r="E7" s="23"/>
      <c r="F7" s="22" t="s">
        <v>6</v>
      </c>
      <c r="G7" s="77"/>
      <c r="H7" s="46" t="s">
        <v>100</v>
      </c>
      <c r="I7" s="46" t="s">
        <v>101</v>
      </c>
      <c r="J7" s="77"/>
      <c r="K7" s="77"/>
      <c r="L7" s="14" t="s">
        <v>87</v>
      </c>
    </row>
    <row r="8" spans="1:12" s="20" customFormat="1" ht="14.25" customHeight="1" x14ac:dyDescent="0.25">
      <c r="A8" s="5">
        <v>1</v>
      </c>
      <c r="B8" s="5"/>
      <c r="C8" s="9"/>
      <c r="D8" s="84" t="s">
        <v>24</v>
      </c>
      <c r="E8" s="86"/>
      <c r="F8" s="89"/>
      <c r="G8" s="62">
        <f t="shared" ref="G8:K8" si="0">SUM(G9,G16,G20,G31,G35)</f>
        <v>614143096</v>
      </c>
      <c r="H8" s="62">
        <f t="shared" si="0"/>
        <v>65622392</v>
      </c>
      <c r="I8" s="62">
        <f t="shared" si="0"/>
        <v>82738077</v>
      </c>
      <c r="J8" s="62">
        <f t="shared" si="0"/>
        <v>2000000</v>
      </c>
      <c r="K8" s="62">
        <f t="shared" si="0"/>
        <v>0</v>
      </c>
      <c r="L8" s="73">
        <f>SUM(G8:K8)</f>
        <v>764503565</v>
      </c>
    </row>
    <row r="9" spans="1:12" ht="14.25" customHeight="1" x14ac:dyDescent="0.25">
      <c r="A9" s="5"/>
      <c r="B9" s="5">
        <v>1</v>
      </c>
      <c r="C9" s="5"/>
      <c r="D9" s="9"/>
      <c r="E9" s="84" t="s">
        <v>9</v>
      </c>
      <c r="F9" s="86"/>
      <c r="G9" s="62">
        <v>389973452</v>
      </c>
      <c r="H9" s="62">
        <f t="shared" ref="H9:K9" si="1">SUM(H10:H15)</f>
        <v>0</v>
      </c>
      <c r="I9" s="62">
        <f t="shared" si="1"/>
        <v>0</v>
      </c>
      <c r="J9" s="62">
        <f t="shared" si="1"/>
        <v>2000000</v>
      </c>
      <c r="K9" s="62">
        <f t="shared" si="1"/>
        <v>0</v>
      </c>
      <c r="L9" s="73">
        <f t="shared" ref="L9:L59" si="2">SUM(G9:K9)</f>
        <v>391973452</v>
      </c>
    </row>
    <row r="10" spans="1:12" ht="14.25" customHeight="1" x14ac:dyDescent="0.25">
      <c r="A10" s="5"/>
      <c r="B10" s="5"/>
      <c r="C10" s="5">
        <v>1</v>
      </c>
      <c r="D10" s="9"/>
      <c r="E10" s="51"/>
      <c r="F10" s="52" t="s">
        <v>26</v>
      </c>
      <c r="G10" s="62">
        <v>252991016</v>
      </c>
      <c r="H10" s="62"/>
      <c r="I10" s="62"/>
      <c r="J10" s="62"/>
      <c r="K10" s="62"/>
      <c r="L10" s="73">
        <f t="shared" si="2"/>
        <v>252991016</v>
      </c>
    </row>
    <row r="11" spans="1:12" ht="14.25" customHeight="1" x14ac:dyDescent="0.25">
      <c r="A11" s="5"/>
      <c r="B11" s="5"/>
      <c r="C11" s="5">
        <v>2</v>
      </c>
      <c r="D11" s="9"/>
      <c r="E11" s="51"/>
      <c r="F11" s="53" t="s">
        <v>38</v>
      </c>
      <c r="G11" s="63"/>
      <c r="H11" s="63"/>
      <c r="I11" s="63"/>
      <c r="J11" s="63"/>
      <c r="K11" s="63"/>
      <c r="L11" s="73">
        <f t="shared" si="2"/>
        <v>0</v>
      </c>
    </row>
    <row r="12" spans="1:12" ht="14.25" customHeight="1" x14ac:dyDescent="0.25">
      <c r="A12" s="5"/>
      <c r="B12" s="5"/>
      <c r="C12" s="5">
        <v>3</v>
      </c>
      <c r="D12" s="9"/>
      <c r="E12" s="51"/>
      <c r="F12" s="53" t="s">
        <v>39</v>
      </c>
      <c r="G12" s="63"/>
      <c r="H12" s="63"/>
      <c r="I12" s="63"/>
      <c r="J12" s="63"/>
      <c r="K12" s="63"/>
      <c r="L12" s="73">
        <f t="shared" si="2"/>
        <v>0</v>
      </c>
    </row>
    <row r="13" spans="1:12" ht="14.25" customHeight="1" x14ac:dyDescent="0.25">
      <c r="A13" s="5"/>
      <c r="B13" s="5"/>
      <c r="C13" s="5">
        <v>4</v>
      </c>
      <c r="D13" s="9"/>
      <c r="E13" s="51"/>
      <c r="F13" s="53" t="s">
        <v>86</v>
      </c>
      <c r="G13" s="63"/>
      <c r="H13" s="63"/>
      <c r="I13" s="63"/>
      <c r="J13" s="63"/>
      <c r="K13" s="63"/>
      <c r="L13" s="73">
        <f t="shared" si="2"/>
        <v>0</v>
      </c>
    </row>
    <row r="14" spans="1:12" ht="14.25" customHeight="1" x14ac:dyDescent="0.25">
      <c r="A14" s="5"/>
      <c r="B14" s="5"/>
      <c r="C14" s="5">
        <v>5</v>
      </c>
      <c r="D14" s="9"/>
      <c r="E14" s="51"/>
      <c r="F14" s="53" t="s">
        <v>85</v>
      </c>
      <c r="G14" s="63"/>
      <c r="H14" s="63"/>
      <c r="I14" s="63"/>
      <c r="J14" s="63"/>
      <c r="K14" s="63"/>
      <c r="L14" s="73">
        <f t="shared" si="2"/>
        <v>0</v>
      </c>
    </row>
    <row r="15" spans="1:12" ht="14.25" customHeight="1" x14ac:dyDescent="0.25">
      <c r="A15" s="5"/>
      <c r="B15" s="5"/>
      <c r="C15" s="5">
        <v>6</v>
      </c>
      <c r="D15" s="9"/>
      <c r="E15" s="51"/>
      <c r="F15" s="53" t="s">
        <v>84</v>
      </c>
      <c r="G15" s="63">
        <v>136982436</v>
      </c>
      <c r="H15" s="63"/>
      <c r="I15" s="63"/>
      <c r="J15" s="63">
        <v>2000000</v>
      </c>
      <c r="K15" s="63"/>
      <c r="L15" s="73">
        <f t="shared" si="2"/>
        <v>138982436</v>
      </c>
    </row>
    <row r="16" spans="1:12" ht="14.25" customHeight="1" x14ac:dyDescent="0.25">
      <c r="A16" s="5"/>
      <c r="B16" s="5">
        <v>2</v>
      </c>
      <c r="C16" s="5"/>
      <c r="D16" s="9"/>
      <c r="E16" s="86" t="s">
        <v>11</v>
      </c>
      <c r="F16" s="86"/>
      <c r="G16" s="62">
        <f t="shared" ref="G16:K16" si="3">SUM(G17:G19)</f>
        <v>105170000</v>
      </c>
      <c r="H16" s="62">
        <f t="shared" si="3"/>
        <v>0</v>
      </c>
      <c r="I16" s="62">
        <f t="shared" si="3"/>
        <v>0</v>
      </c>
      <c r="J16" s="62">
        <f t="shared" si="3"/>
        <v>0</v>
      </c>
      <c r="K16" s="62">
        <f t="shared" si="3"/>
        <v>0</v>
      </c>
      <c r="L16" s="73">
        <f t="shared" si="2"/>
        <v>105170000</v>
      </c>
    </row>
    <row r="17" spans="1:12" ht="14.25" customHeight="1" x14ac:dyDescent="0.25">
      <c r="A17" s="5"/>
      <c r="B17" s="5"/>
      <c r="C17" s="5">
        <v>1</v>
      </c>
      <c r="D17" s="9"/>
      <c r="E17" s="51"/>
      <c r="F17" s="53" t="s">
        <v>46</v>
      </c>
      <c r="G17" s="64">
        <v>91950000</v>
      </c>
      <c r="H17" s="63"/>
      <c r="I17" s="63"/>
      <c r="J17" s="63"/>
      <c r="K17" s="63"/>
      <c r="L17" s="73">
        <f t="shared" si="2"/>
        <v>91950000</v>
      </c>
    </row>
    <row r="18" spans="1:12" ht="14.25" customHeight="1" x14ac:dyDescent="0.25">
      <c r="A18" s="5"/>
      <c r="B18" s="5"/>
      <c r="C18" s="5">
        <v>2</v>
      </c>
      <c r="D18" s="9"/>
      <c r="E18" s="51"/>
      <c r="F18" s="53" t="s">
        <v>34</v>
      </c>
      <c r="G18" s="64">
        <v>12000000</v>
      </c>
      <c r="H18" s="63"/>
      <c r="I18" s="63"/>
      <c r="J18" s="63"/>
      <c r="K18" s="63"/>
      <c r="L18" s="73">
        <f t="shared" si="2"/>
        <v>12000000</v>
      </c>
    </row>
    <row r="19" spans="1:12" ht="14.25" customHeight="1" x14ac:dyDescent="0.25">
      <c r="A19" s="5"/>
      <c r="B19" s="5"/>
      <c r="C19" s="5">
        <v>3</v>
      </c>
      <c r="D19" s="9"/>
      <c r="E19" s="51"/>
      <c r="F19" s="53" t="s">
        <v>35</v>
      </c>
      <c r="G19" s="64">
        <v>1220000</v>
      </c>
      <c r="H19" s="63"/>
      <c r="I19" s="63"/>
      <c r="J19" s="63"/>
      <c r="K19" s="63"/>
      <c r="L19" s="73">
        <f t="shared" si="2"/>
        <v>1220000</v>
      </c>
    </row>
    <row r="20" spans="1:12" ht="14.25" customHeight="1" x14ac:dyDescent="0.25">
      <c r="A20" s="5"/>
      <c r="B20" s="5">
        <v>3</v>
      </c>
      <c r="C20" s="12"/>
      <c r="D20" s="6"/>
      <c r="E20" s="86" t="s">
        <v>12</v>
      </c>
      <c r="F20" s="86"/>
      <c r="G20" s="62">
        <f t="shared" ref="G20:K20" si="4">SUM(G21:G30)</f>
        <v>29703795</v>
      </c>
      <c r="H20" s="62">
        <f t="shared" si="4"/>
        <v>1705726</v>
      </c>
      <c r="I20" s="62">
        <f t="shared" si="4"/>
        <v>2025000</v>
      </c>
      <c r="J20" s="62">
        <f t="shared" si="4"/>
        <v>0</v>
      </c>
      <c r="K20" s="62">
        <f t="shared" si="4"/>
        <v>0</v>
      </c>
      <c r="L20" s="73">
        <f t="shared" si="2"/>
        <v>33434521</v>
      </c>
    </row>
    <row r="21" spans="1:12" ht="14.25" customHeight="1" x14ac:dyDescent="0.25">
      <c r="A21" s="5"/>
      <c r="B21" s="5"/>
      <c r="C21" s="5">
        <v>1</v>
      </c>
      <c r="D21" s="6"/>
      <c r="E21" s="51"/>
      <c r="F21" s="54" t="s">
        <v>47</v>
      </c>
      <c r="G21" s="64"/>
      <c r="H21" s="64"/>
      <c r="I21" s="64"/>
      <c r="J21" s="64"/>
      <c r="K21" s="64"/>
      <c r="L21" s="73">
        <f t="shared" si="2"/>
        <v>0</v>
      </c>
    </row>
    <row r="22" spans="1:12" ht="14.25" customHeight="1" x14ac:dyDescent="0.25">
      <c r="A22" s="5"/>
      <c r="B22" s="5"/>
      <c r="C22" s="5">
        <v>2</v>
      </c>
      <c r="D22" s="6"/>
      <c r="E22" s="51"/>
      <c r="F22" s="54" t="s">
        <v>78</v>
      </c>
      <c r="G22" s="64">
        <v>11277000</v>
      </c>
      <c r="H22" s="64">
        <v>1540726</v>
      </c>
      <c r="I22" s="64">
        <v>1009000</v>
      </c>
      <c r="J22" s="64"/>
      <c r="K22" s="64"/>
      <c r="L22" s="73">
        <f t="shared" si="2"/>
        <v>13826726</v>
      </c>
    </row>
    <row r="23" spans="1:12" ht="14.25" customHeight="1" x14ac:dyDescent="0.25">
      <c r="A23" s="5"/>
      <c r="B23" s="5"/>
      <c r="C23" s="5">
        <v>3</v>
      </c>
      <c r="D23" s="6"/>
      <c r="E23" s="51"/>
      <c r="F23" s="55" t="s">
        <v>83</v>
      </c>
      <c r="G23" s="65">
        <v>11787541</v>
      </c>
      <c r="H23" s="65">
        <v>130000</v>
      </c>
      <c r="I23" s="65">
        <v>50000</v>
      </c>
      <c r="J23" s="65"/>
      <c r="K23" s="65"/>
      <c r="L23" s="73">
        <f t="shared" si="2"/>
        <v>11967541</v>
      </c>
    </row>
    <row r="24" spans="1:12" ht="14.25" customHeight="1" x14ac:dyDescent="0.25">
      <c r="A24" s="5"/>
      <c r="B24" s="5"/>
      <c r="C24" s="5">
        <v>4</v>
      </c>
      <c r="D24" s="6"/>
      <c r="E24" s="51"/>
      <c r="F24" s="55" t="s">
        <v>79</v>
      </c>
      <c r="G24" s="65">
        <v>2500000</v>
      </c>
      <c r="H24" s="65"/>
      <c r="I24" s="65"/>
      <c r="J24" s="65"/>
      <c r="K24" s="65"/>
      <c r="L24" s="73">
        <f t="shared" si="2"/>
        <v>2500000</v>
      </c>
    </row>
    <row r="25" spans="1:12" ht="14.25" customHeight="1" x14ac:dyDescent="0.25">
      <c r="A25" s="5"/>
      <c r="B25" s="5"/>
      <c r="C25" s="5">
        <v>5</v>
      </c>
      <c r="D25" s="6"/>
      <c r="E25" s="51"/>
      <c r="F25" s="55" t="s">
        <v>48</v>
      </c>
      <c r="G25" s="65">
        <v>0</v>
      </c>
      <c r="H25" s="65"/>
      <c r="I25" s="65">
        <v>750000</v>
      </c>
      <c r="J25" s="65"/>
      <c r="K25" s="65"/>
      <c r="L25" s="73">
        <f t="shared" si="2"/>
        <v>750000</v>
      </c>
    </row>
    <row r="26" spans="1:12" ht="14.25" customHeight="1" x14ac:dyDescent="0.25">
      <c r="A26" s="5"/>
      <c r="B26" s="5"/>
      <c r="C26" s="5">
        <v>6</v>
      </c>
      <c r="D26" s="6"/>
      <c r="E26" s="51"/>
      <c r="F26" s="55" t="s">
        <v>49</v>
      </c>
      <c r="G26" s="65">
        <v>1681000</v>
      </c>
      <c r="H26" s="65">
        <v>35000</v>
      </c>
      <c r="I26" s="65">
        <v>216000</v>
      </c>
      <c r="J26" s="65"/>
      <c r="K26" s="65"/>
      <c r="L26" s="73">
        <f t="shared" si="2"/>
        <v>1932000</v>
      </c>
    </row>
    <row r="27" spans="1:12" ht="14.25" customHeight="1" x14ac:dyDescent="0.25">
      <c r="A27" s="5"/>
      <c r="B27" s="5"/>
      <c r="C27" s="5">
        <v>7</v>
      </c>
      <c r="D27" s="6"/>
      <c r="E27" s="51"/>
      <c r="F27" s="55" t="s">
        <v>50</v>
      </c>
      <c r="G27" s="65"/>
      <c r="H27" s="65"/>
      <c r="I27" s="65"/>
      <c r="J27" s="65"/>
      <c r="K27" s="65"/>
      <c r="L27" s="73">
        <f t="shared" si="2"/>
        <v>0</v>
      </c>
    </row>
    <row r="28" spans="1:12" ht="14.25" customHeight="1" x14ac:dyDescent="0.25">
      <c r="A28" s="5"/>
      <c r="B28" s="5"/>
      <c r="C28" s="5">
        <v>8</v>
      </c>
      <c r="D28" s="6"/>
      <c r="E28" s="51"/>
      <c r="F28" s="54" t="s">
        <v>82</v>
      </c>
      <c r="G28" s="64">
        <v>0</v>
      </c>
      <c r="H28" s="64"/>
      <c r="I28" s="64"/>
      <c r="J28" s="64"/>
      <c r="K28" s="64"/>
      <c r="L28" s="73">
        <f t="shared" si="2"/>
        <v>0</v>
      </c>
    </row>
    <row r="29" spans="1:12" ht="14.25" customHeight="1" x14ac:dyDescent="0.25">
      <c r="A29" s="5"/>
      <c r="B29" s="5"/>
      <c r="C29" s="5">
        <v>9</v>
      </c>
      <c r="D29" s="6"/>
      <c r="E29" s="51"/>
      <c r="F29" s="54" t="s">
        <v>80</v>
      </c>
      <c r="G29" s="64"/>
      <c r="H29" s="64"/>
      <c r="I29" s="64"/>
      <c r="J29" s="64"/>
      <c r="K29" s="64"/>
      <c r="L29" s="73">
        <f t="shared" si="2"/>
        <v>0</v>
      </c>
    </row>
    <row r="30" spans="1:12" ht="14.25" customHeight="1" x14ac:dyDescent="0.25">
      <c r="A30" s="5"/>
      <c r="B30" s="5"/>
      <c r="C30" s="5">
        <v>10</v>
      </c>
      <c r="D30" s="6"/>
      <c r="E30" s="51"/>
      <c r="F30" s="54" t="s">
        <v>81</v>
      </c>
      <c r="G30" s="64">
        <v>2458254</v>
      </c>
      <c r="H30" s="64"/>
      <c r="I30" s="64"/>
      <c r="J30" s="64"/>
      <c r="K30" s="64"/>
      <c r="L30" s="73">
        <f t="shared" si="2"/>
        <v>2458254</v>
      </c>
    </row>
    <row r="31" spans="1:12" ht="14.25" customHeight="1" x14ac:dyDescent="0.25">
      <c r="A31" s="5"/>
      <c r="B31" s="5">
        <v>4</v>
      </c>
      <c r="C31" s="5"/>
      <c r="D31" s="9"/>
      <c r="E31" s="86" t="s">
        <v>14</v>
      </c>
      <c r="F31" s="86"/>
      <c r="G31" s="62">
        <f t="shared" ref="G31:K31" si="5">SUM(G32:G34)</f>
        <v>656013</v>
      </c>
      <c r="H31" s="62">
        <f t="shared" si="5"/>
        <v>0</v>
      </c>
      <c r="I31" s="62">
        <f t="shared" si="5"/>
        <v>0</v>
      </c>
      <c r="J31" s="62">
        <f t="shared" si="5"/>
        <v>0</v>
      </c>
      <c r="K31" s="62">
        <f t="shared" si="5"/>
        <v>0</v>
      </c>
      <c r="L31" s="73">
        <f t="shared" si="2"/>
        <v>656013</v>
      </c>
    </row>
    <row r="32" spans="1:12" ht="14.25" customHeight="1" x14ac:dyDescent="0.25">
      <c r="A32" s="5"/>
      <c r="B32" s="5"/>
      <c r="C32" s="5">
        <v>1</v>
      </c>
      <c r="D32" s="9"/>
      <c r="E32" s="51"/>
      <c r="F32" s="54" t="s">
        <v>32</v>
      </c>
      <c r="G32" s="64"/>
      <c r="H32" s="64"/>
      <c r="I32" s="64"/>
      <c r="J32" s="64"/>
      <c r="K32" s="64"/>
      <c r="L32" s="73">
        <f t="shared" si="2"/>
        <v>0</v>
      </c>
    </row>
    <row r="33" spans="1:12" ht="14.25" customHeight="1" x14ac:dyDescent="0.25">
      <c r="A33" s="5"/>
      <c r="B33" s="5"/>
      <c r="C33" s="5">
        <v>2</v>
      </c>
      <c r="D33" s="9"/>
      <c r="E33" s="51"/>
      <c r="F33" s="53" t="s">
        <v>77</v>
      </c>
      <c r="G33" s="63"/>
      <c r="H33" s="63"/>
      <c r="I33" s="63"/>
      <c r="J33" s="63"/>
      <c r="K33" s="63"/>
      <c r="L33" s="73">
        <f t="shared" si="2"/>
        <v>0</v>
      </c>
    </row>
    <row r="34" spans="1:12" ht="14.25" customHeight="1" x14ac:dyDescent="0.25">
      <c r="A34" s="5"/>
      <c r="B34" s="5"/>
      <c r="C34" s="5">
        <v>3</v>
      </c>
      <c r="D34" s="9"/>
      <c r="E34" s="51"/>
      <c r="F34" s="54" t="s">
        <v>76</v>
      </c>
      <c r="G34" s="64">
        <v>656013</v>
      </c>
      <c r="H34" s="64"/>
      <c r="I34" s="64"/>
      <c r="J34" s="64"/>
      <c r="K34" s="64"/>
      <c r="L34" s="73">
        <f t="shared" si="2"/>
        <v>656013</v>
      </c>
    </row>
    <row r="35" spans="1:12" ht="14.25" customHeight="1" x14ac:dyDescent="0.25">
      <c r="A35" s="5"/>
      <c r="B35" s="5">
        <v>5</v>
      </c>
      <c r="C35" s="5"/>
      <c r="D35" s="9"/>
      <c r="E35" s="86" t="s">
        <v>16</v>
      </c>
      <c r="F35" s="86"/>
      <c r="G35" s="62">
        <f t="shared" ref="G35:K35" si="6">SUM(G36:G39)</f>
        <v>88639836</v>
      </c>
      <c r="H35" s="62">
        <f t="shared" si="6"/>
        <v>63916666</v>
      </c>
      <c r="I35" s="62">
        <f t="shared" si="6"/>
        <v>80713077</v>
      </c>
      <c r="J35" s="62">
        <f t="shared" si="6"/>
        <v>0</v>
      </c>
      <c r="K35" s="62">
        <f t="shared" si="6"/>
        <v>0</v>
      </c>
      <c r="L35" s="73">
        <f t="shared" si="2"/>
        <v>233269579</v>
      </c>
    </row>
    <row r="36" spans="1:12" ht="14.25" customHeight="1" x14ac:dyDescent="0.25">
      <c r="A36" s="5"/>
      <c r="C36" s="5">
        <v>1</v>
      </c>
      <c r="D36" s="6"/>
      <c r="E36" s="56"/>
      <c r="F36" s="57" t="s">
        <v>43</v>
      </c>
      <c r="G36" s="66"/>
      <c r="H36" s="66"/>
      <c r="I36" s="66"/>
      <c r="J36" s="66"/>
      <c r="K36" s="66"/>
      <c r="L36" s="73">
        <f t="shared" si="2"/>
        <v>0</v>
      </c>
    </row>
    <row r="37" spans="1:12" ht="14.25" customHeight="1" x14ac:dyDescent="0.25">
      <c r="A37" s="5"/>
      <c r="B37" s="5"/>
      <c r="C37" s="5">
        <v>2</v>
      </c>
      <c r="D37" s="6"/>
      <c r="E37" s="9"/>
      <c r="F37" s="57" t="s">
        <v>44</v>
      </c>
      <c r="G37" s="66"/>
      <c r="H37" s="66"/>
      <c r="I37" s="66"/>
      <c r="J37" s="66"/>
      <c r="K37" s="66"/>
      <c r="L37" s="73">
        <f t="shared" si="2"/>
        <v>0</v>
      </c>
    </row>
    <row r="38" spans="1:12" ht="14.25" customHeight="1" x14ac:dyDescent="0.25">
      <c r="A38" s="5"/>
      <c r="B38" s="5"/>
      <c r="C38" s="5">
        <v>3</v>
      </c>
      <c r="D38" s="6"/>
      <c r="E38" s="9"/>
      <c r="F38" s="57" t="s">
        <v>45</v>
      </c>
      <c r="G38" s="64">
        <v>88639836</v>
      </c>
      <c r="H38" s="64">
        <v>3063078</v>
      </c>
      <c r="I38" s="64">
        <v>3565077</v>
      </c>
      <c r="J38" s="64"/>
      <c r="K38" s="64"/>
      <c r="L38" s="73">
        <f t="shared" si="2"/>
        <v>95267991</v>
      </c>
    </row>
    <row r="39" spans="1:12" ht="14.25" customHeight="1" x14ac:dyDescent="0.25">
      <c r="A39" s="5"/>
      <c r="B39" s="5"/>
      <c r="C39" s="5">
        <v>4</v>
      </c>
      <c r="D39" s="6"/>
      <c r="E39" s="9"/>
      <c r="F39" s="58" t="s">
        <v>27</v>
      </c>
      <c r="G39" s="64"/>
      <c r="H39" s="64">
        <v>60853588</v>
      </c>
      <c r="I39" s="64">
        <v>77148000</v>
      </c>
      <c r="J39" s="64"/>
      <c r="K39" s="64"/>
      <c r="L39" s="73">
        <f t="shared" si="2"/>
        <v>138001588</v>
      </c>
    </row>
    <row r="40" spans="1:12" ht="14.25" customHeight="1" x14ac:dyDescent="0.25">
      <c r="A40" s="5"/>
      <c r="B40" s="5"/>
      <c r="C40" s="5"/>
      <c r="D40" s="9"/>
      <c r="E40" s="6"/>
      <c r="F40" s="59"/>
      <c r="G40" s="66"/>
      <c r="H40" s="66"/>
      <c r="I40" s="66"/>
      <c r="J40" s="66"/>
      <c r="K40" s="66"/>
      <c r="L40" s="73">
        <f t="shared" si="2"/>
        <v>0</v>
      </c>
    </row>
    <row r="41" spans="1:12" ht="14.25" customHeight="1" x14ac:dyDescent="0.25">
      <c r="A41" s="5">
        <v>2</v>
      </c>
      <c r="B41" s="5"/>
      <c r="C41" s="5"/>
      <c r="D41" s="87" t="s">
        <v>25</v>
      </c>
      <c r="E41" s="87"/>
      <c r="F41" s="87"/>
      <c r="G41" s="62">
        <f t="shared" ref="G41:K41" si="7">SUM(G42,G45,G51,G55)</f>
        <v>4394451</v>
      </c>
      <c r="H41" s="62">
        <f t="shared" si="7"/>
        <v>0</v>
      </c>
      <c r="I41" s="62">
        <f t="shared" si="7"/>
        <v>0</v>
      </c>
      <c r="J41" s="62">
        <f t="shared" si="7"/>
        <v>0</v>
      </c>
      <c r="K41" s="62">
        <f t="shared" si="7"/>
        <v>0</v>
      </c>
      <c r="L41" s="73">
        <f t="shared" si="2"/>
        <v>4394451</v>
      </c>
    </row>
    <row r="42" spans="1:12" ht="14.25" customHeight="1" x14ac:dyDescent="0.25">
      <c r="A42" s="5"/>
      <c r="B42" s="5">
        <v>1</v>
      </c>
      <c r="C42" s="5"/>
      <c r="D42" s="38"/>
      <c r="E42" s="78" t="s">
        <v>13</v>
      </c>
      <c r="F42" s="79"/>
      <c r="G42" s="67">
        <f t="shared" ref="G42:K42" si="8">SUM(G43:G44)</f>
        <v>4394451</v>
      </c>
      <c r="H42" s="67">
        <f t="shared" si="8"/>
        <v>0</v>
      </c>
      <c r="I42" s="67">
        <f t="shared" si="8"/>
        <v>0</v>
      </c>
      <c r="J42" s="67">
        <f t="shared" si="8"/>
        <v>0</v>
      </c>
      <c r="K42" s="67">
        <f t="shared" si="8"/>
        <v>0</v>
      </c>
      <c r="L42" s="73">
        <f t="shared" si="2"/>
        <v>4394451</v>
      </c>
    </row>
    <row r="43" spans="1:12" ht="14.25" customHeight="1" x14ac:dyDescent="0.25">
      <c r="A43" s="5"/>
      <c r="B43" s="5"/>
      <c r="C43" s="5">
        <v>1</v>
      </c>
      <c r="D43" s="21"/>
      <c r="E43" s="60"/>
      <c r="F43" s="54" t="s">
        <v>52</v>
      </c>
      <c r="G43" s="64">
        <v>4394451</v>
      </c>
      <c r="H43" s="64"/>
      <c r="I43" s="64"/>
      <c r="J43" s="64"/>
      <c r="K43" s="64"/>
      <c r="L43" s="73">
        <f t="shared" si="2"/>
        <v>4394451</v>
      </c>
    </row>
    <row r="44" spans="1:12" ht="14.25" customHeight="1" x14ac:dyDescent="0.25">
      <c r="A44" s="5"/>
      <c r="B44" s="5"/>
      <c r="C44" s="5">
        <v>2</v>
      </c>
      <c r="D44" s="21"/>
      <c r="E44" s="60"/>
      <c r="F44" s="54" t="s">
        <v>51</v>
      </c>
      <c r="G44" s="64"/>
      <c r="H44" s="64"/>
      <c r="I44" s="64"/>
      <c r="J44" s="64"/>
      <c r="K44" s="64"/>
      <c r="L44" s="73">
        <f t="shared" si="2"/>
        <v>0</v>
      </c>
    </row>
    <row r="45" spans="1:12" ht="14.25" customHeight="1" x14ac:dyDescent="0.25">
      <c r="A45" s="5"/>
      <c r="B45" s="5">
        <v>2</v>
      </c>
      <c r="C45" s="5"/>
      <c r="D45" s="9"/>
      <c r="E45" s="84" t="s">
        <v>10</v>
      </c>
      <c r="F45" s="85"/>
      <c r="G45" s="67"/>
      <c r="H45" s="67">
        <f t="shared" ref="H45:K45" si="9">SUM(H46:H50)</f>
        <v>0</v>
      </c>
      <c r="I45" s="67">
        <f t="shared" si="9"/>
        <v>0</v>
      </c>
      <c r="J45" s="67">
        <f t="shared" si="9"/>
        <v>0</v>
      </c>
      <c r="K45" s="67">
        <f t="shared" si="9"/>
        <v>0</v>
      </c>
      <c r="L45" s="73">
        <f t="shared" si="2"/>
        <v>0</v>
      </c>
    </row>
    <row r="46" spans="1:12" ht="14.25" customHeight="1" x14ac:dyDescent="0.25">
      <c r="A46" s="5"/>
      <c r="B46" s="5"/>
      <c r="C46" s="5">
        <v>1</v>
      </c>
      <c r="D46" s="9"/>
      <c r="E46" s="50"/>
      <c r="F46" s="53" t="s">
        <v>40</v>
      </c>
      <c r="G46" s="63"/>
      <c r="H46" s="63"/>
      <c r="I46" s="63"/>
      <c r="J46" s="63"/>
      <c r="K46" s="63"/>
      <c r="L46" s="73">
        <f t="shared" si="2"/>
        <v>0</v>
      </c>
    </row>
    <row r="47" spans="1:12" ht="14.25" customHeight="1" x14ac:dyDescent="0.25">
      <c r="A47" s="5"/>
      <c r="B47" s="5"/>
      <c r="C47" s="5">
        <v>2</v>
      </c>
      <c r="D47" s="9"/>
      <c r="E47" s="50"/>
      <c r="F47" s="53" t="s">
        <v>41</v>
      </c>
      <c r="G47" s="63"/>
      <c r="H47" s="63"/>
      <c r="I47" s="63"/>
      <c r="J47" s="63"/>
      <c r="K47" s="63"/>
      <c r="L47" s="73">
        <f t="shared" si="2"/>
        <v>0</v>
      </c>
    </row>
    <row r="48" spans="1:12" ht="14.25" customHeight="1" x14ac:dyDescent="0.25">
      <c r="A48" s="5"/>
      <c r="B48" s="5"/>
      <c r="C48" s="5">
        <v>3</v>
      </c>
      <c r="D48" s="9"/>
      <c r="E48" s="50"/>
      <c r="F48" s="53" t="s">
        <v>75</v>
      </c>
      <c r="G48" s="63"/>
      <c r="H48" s="63"/>
      <c r="I48" s="63"/>
      <c r="J48" s="63"/>
      <c r="K48" s="63"/>
      <c r="L48" s="73">
        <f t="shared" si="2"/>
        <v>0</v>
      </c>
    </row>
    <row r="49" spans="1:12" ht="14.25" customHeight="1" x14ac:dyDescent="0.25">
      <c r="A49" s="5"/>
      <c r="B49" s="5"/>
      <c r="C49" s="5">
        <v>4</v>
      </c>
      <c r="D49" s="9"/>
      <c r="E49" s="50"/>
      <c r="F49" s="53" t="s">
        <v>74</v>
      </c>
      <c r="G49" s="63"/>
      <c r="H49" s="63"/>
      <c r="I49" s="63"/>
      <c r="J49" s="63"/>
      <c r="K49" s="63"/>
      <c r="L49" s="73">
        <f t="shared" si="2"/>
        <v>0</v>
      </c>
    </row>
    <row r="50" spans="1:12" ht="14.25" customHeight="1" x14ac:dyDescent="0.25">
      <c r="A50" s="5"/>
      <c r="B50" s="5"/>
      <c r="C50" s="5">
        <v>5</v>
      </c>
      <c r="D50" s="9"/>
      <c r="E50" s="50"/>
      <c r="F50" s="53" t="s">
        <v>73</v>
      </c>
      <c r="G50" s="63"/>
      <c r="H50" s="63"/>
      <c r="I50" s="63"/>
      <c r="J50" s="63"/>
      <c r="K50" s="63"/>
      <c r="L50" s="73">
        <f t="shared" si="2"/>
        <v>0</v>
      </c>
    </row>
    <row r="51" spans="1:12" ht="14.25" customHeight="1" x14ac:dyDescent="0.25">
      <c r="A51" s="5"/>
      <c r="B51" s="5">
        <v>3</v>
      </c>
      <c r="C51" s="5"/>
      <c r="D51" s="9"/>
      <c r="E51" s="84" t="s">
        <v>15</v>
      </c>
      <c r="F51" s="85"/>
      <c r="G51" s="67">
        <f t="shared" ref="G51:K51" si="10">SUM(G52:G54)</f>
        <v>0</v>
      </c>
      <c r="H51" s="67">
        <f t="shared" si="10"/>
        <v>0</v>
      </c>
      <c r="I51" s="67">
        <f t="shared" si="10"/>
        <v>0</v>
      </c>
      <c r="J51" s="67">
        <f t="shared" si="10"/>
        <v>0</v>
      </c>
      <c r="K51" s="67">
        <f t="shared" si="10"/>
        <v>0</v>
      </c>
      <c r="L51" s="73">
        <f t="shared" si="2"/>
        <v>0</v>
      </c>
    </row>
    <row r="52" spans="1:12" ht="14.25" customHeight="1" x14ac:dyDescent="0.25">
      <c r="A52" s="5"/>
      <c r="B52" s="5"/>
      <c r="C52" s="5">
        <v>1</v>
      </c>
      <c r="D52" s="9"/>
      <c r="E52" s="50"/>
      <c r="F52" s="54" t="s">
        <v>33</v>
      </c>
      <c r="G52" s="64"/>
      <c r="H52" s="64"/>
      <c r="I52" s="64"/>
      <c r="J52" s="64"/>
      <c r="K52" s="64"/>
      <c r="L52" s="73">
        <f t="shared" si="2"/>
        <v>0</v>
      </c>
    </row>
    <row r="53" spans="1:12" ht="14.25" customHeight="1" x14ac:dyDescent="0.25">
      <c r="A53" s="5"/>
      <c r="B53" s="5"/>
      <c r="C53" s="5">
        <v>2</v>
      </c>
      <c r="D53" s="9"/>
      <c r="E53" s="50"/>
      <c r="F53" s="53" t="s">
        <v>72</v>
      </c>
      <c r="G53" s="63"/>
      <c r="H53" s="63"/>
      <c r="I53" s="63"/>
      <c r="J53" s="63"/>
      <c r="K53" s="63"/>
      <c r="L53" s="73">
        <f t="shared" si="2"/>
        <v>0</v>
      </c>
    </row>
    <row r="54" spans="1:12" ht="14.25" customHeight="1" x14ac:dyDescent="0.25">
      <c r="A54" s="5"/>
      <c r="B54" s="5"/>
      <c r="C54" s="5">
        <v>3</v>
      </c>
      <c r="D54" s="9"/>
      <c r="E54" s="50"/>
      <c r="F54" s="54" t="s">
        <v>71</v>
      </c>
      <c r="G54" s="64"/>
      <c r="H54" s="64"/>
      <c r="I54" s="64"/>
      <c r="J54" s="64"/>
      <c r="K54" s="64"/>
      <c r="L54" s="73">
        <f t="shared" si="2"/>
        <v>0</v>
      </c>
    </row>
    <row r="55" spans="1:12" ht="14.25" customHeight="1" x14ac:dyDescent="0.25">
      <c r="A55" s="5"/>
      <c r="B55" s="5">
        <v>4</v>
      </c>
      <c r="C55" s="5"/>
      <c r="D55" s="9"/>
      <c r="E55" s="84" t="s">
        <v>16</v>
      </c>
      <c r="F55" s="85"/>
      <c r="G55" s="67">
        <f t="shared" ref="G55:K55" si="11">SUM(G56:G59)</f>
        <v>0</v>
      </c>
      <c r="H55" s="67">
        <f t="shared" si="11"/>
        <v>0</v>
      </c>
      <c r="I55" s="67">
        <f t="shared" si="11"/>
        <v>0</v>
      </c>
      <c r="J55" s="67">
        <f t="shared" si="11"/>
        <v>0</v>
      </c>
      <c r="K55" s="67">
        <f t="shared" si="11"/>
        <v>0</v>
      </c>
      <c r="L55" s="73">
        <f t="shared" si="2"/>
        <v>0</v>
      </c>
    </row>
    <row r="56" spans="1:12" ht="14.25" customHeight="1" x14ac:dyDescent="0.25">
      <c r="A56" s="5"/>
      <c r="B56" s="5"/>
      <c r="C56" s="5">
        <v>1</v>
      </c>
      <c r="D56" s="9"/>
      <c r="E56" s="1"/>
      <c r="F56" s="57" t="s">
        <v>43</v>
      </c>
      <c r="G56" s="66"/>
      <c r="H56" s="66"/>
      <c r="I56" s="66"/>
      <c r="J56" s="66"/>
      <c r="K56" s="66"/>
      <c r="L56" s="73">
        <f t="shared" si="2"/>
        <v>0</v>
      </c>
    </row>
    <row r="57" spans="1:12" ht="14.25" customHeight="1" x14ac:dyDescent="0.25">
      <c r="A57" s="5"/>
      <c r="B57" s="5"/>
      <c r="C57" s="5">
        <v>2</v>
      </c>
      <c r="D57" s="9"/>
      <c r="E57" s="1"/>
      <c r="F57" s="57" t="s">
        <v>44</v>
      </c>
      <c r="G57" s="66"/>
      <c r="H57" s="66"/>
      <c r="I57" s="66"/>
      <c r="J57" s="66"/>
      <c r="K57" s="66"/>
      <c r="L57" s="73">
        <f t="shared" si="2"/>
        <v>0</v>
      </c>
    </row>
    <row r="58" spans="1:12" ht="14.25" customHeight="1" x14ac:dyDescent="0.25">
      <c r="A58" s="5"/>
      <c r="B58" s="5"/>
      <c r="C58" s="5">
        <v>3</v>
      </c>
      <c r="D58" s="9"/>
      <c r="E58" s="9"/>
      <c r="F58" s="61" t="s">
        <v>45</v>
      </c>
      <c r="G58" s="64"/>
      <c r="H58" s="64"/>
      <c r="I58" s="64"/>
      <c r="J58" s="64"/>
      <c r="K58" s="64"/>
      <c r="L58" s="73">
        <f t="shared" si="2"/>
        <v>0</v>
      </c>
    </row>
    <row r="59" spans="1:12" ht="14.25" customHeight="1" x14ac:dyDescent="0.25">
      <c r="A59" s="5"/>
      <c r="B59" s="5"/>
      <c r="C59" s="5">
        <v>4</v>
      </c>
      <c r="D59" s="9"/>
      <c r="E59" s="9"/>
      <c r="F59" s="54" t="s">
        <v>27</v>
      </c>
      <c r="G59" s="64"/>
      <c r="H59" s="64"/>
      <c r="I59" s="64"/>
      <c r="J59" s="64"/>
      <c r="K59" s="64"/>
      <c r="L59" s="73">
        <f t="shared" si="2"/>
        <v>0</v>
      </c>
    </row>
    <row r="60" spans="1:12" ht="14.25" customHeight="1" x14ac:dyDescent="0.25">
      <c r="A60" s="5"/>
      <c r="B60" s="5"/>
      <c r="C60" s="9"/>
      <c r="D60" s="9"/>
      <c r="E60" s="9"/>
      <c r="F60" s="74" t="s">
        <v>4</v>
      </c>
      <c r="G60" s="75">
        <f t="shared" ref="G60:L60" si="12">SUM(G41,G8)</f>
        <v>618537547</v>
      </c>
      <c r="H60" s="75">
        <f t="shared" si="12"/>
        <v>65622392</v>
      </c>
      <c r="I60" s="75">
        <f t="shared" si="12"/>
        <v>82738077</v>
      </c>
      <c r="J60" s="75">
        <f t="shared" si="12"/>
        <v>2000000</v>
      </c>
      <c r="K60" s="75">
        <f t="shared" si="12"/>
        <v>0</v>
      </c>
      <c r="L60" s="75">
        <f t="shared" si="12"/>
        <v>768898016</v>
      </c>
    </row>
    <row r="62" spans="1:12" ht="18" customHeight="1" x14ac:dyDescent="0.25">
      <c r="A62" s="90" t="s">
        <v>5</v>
      </c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</row>
    <row r="63" spans="1:12" s="4" customFormat="1" ht="12" customHeight="1" x14ac:dyDescent="0.15">
      <c r="A63" s="80" t="s">
        <v>2</v>
      </c>
      <c r="B63" s="82" t="s">
        <v>1</v>
      </c>
      <c r="C63" s="82" t="s">
        <v>6</v>
      </c>
      <c r="D63" s="82" t="s">
        <v>2</v>
      </c>
      <c r="E63" s="24" t="s">
        <v>1</v>
      </c>
      <c r="F63" s="26"/>
      <c r="G63" s="77" t="s">
        <v>98</v>
      </c>
      <c r="H63" s="46"/>
      <c r="I63" s="46"/>
      <c r="J63" s="77" t="s">
        <v>36</v>
      </c>
      <c r="K63" s="77" t="s">
        <v>37</v>
      </c>
      <c r="L63" s="3" t="s">
        <v>3</v>
      </c>
    </row>
    <row r="64" spans="1:12" s="4" customFormat="1" ht="12" customHeight="1" x14ac:dyDescent="0.15">
      <c r="A64" s="81"/>
      <c r="B64" s="83"/>
      <c r="C64" s="83"/>
      <c r="D64" s="83"/>
      <c r="E64" s="23"/>
      <c r="F64" s="27" t="s">
        <v>6</v>
      </c>
      <c r="G64" s="77"/>
      <c r="H64" s="46" t="s">
        <v>99</v>
      </c>
      <c r="I64" s="46" t="s">
        <v>101</v>
      </c>
      <c r="J64" s="77"/>
      <c r="K64" s="77"/>
      <c r="L64" s="3" t="s">
        <v>87</v>
      </c>
    </row>
    <row r="65" spans="1:12" s="20" customFormat="1" ht="20.25" customHeight="1" x14ac:dyDescent="0.25">
      <c r="A65" s="5">
        <v>1</v>
      </c>
      <c r="B65" s="5"/>
      <c r="C65" s="9"/>
      <c r="D65" s="84" t="s">
        <v>24</v>
      </c>
      <c r="E65" s="86"/>
      <c r="F65" s="86"/>
      <c r="G65" s="62">
        <f t="shared" ref="G65:K65" si="13">SUM(G66,G67,G68,G69,G73,G81)</f>
        <v>478444006</v>
      </c>
      <c r="H65" s="62">
        <f>SUM(H66:H68)</f>
        <v>65304392</v>
      </c>
      <c r="I65" s="62">
        <f>SUM(I66:I68)</f>
        <v>80411077</v>
      </c>
      <c r="J65" s="62">
        <f t="shared" si="13"/>
        <v>25386454</v>
      </c>
      <c r="K65" s="62">
        <f t="shared" si="13"/>
        <v>0</v>
      </c>
      <c r="L65" s="70">
        <f>SUM(G65:K65)</f>
        <v>649545929</v>
      </c>
    </row>
    <row r="66" spans="1:12" s="20" customFormat="1" ht="20.25" customHeight="1" x14ac:dyDescent="0.25">
      <c r="A66" s="10"/>
      <c r="B66" s="5">
        <v>1</v>
      </c>
      <c r="C66" s="9"/>
      <c r="D66" s="11"/>
      <c r="E66" s="84" t="s">
        <v>7</v>
      </c>
      <c r="F66" s="86"/>
      <c r="G66" s="62">
        <v>118460883</v>
      </c>
      <c r="H66" s="62">
        <v>38121777</v>
      </c>
      <c r="I66" s="62">
        <v>53466000</v>
      </c>
      <c r="J66" s="62">
        <v>12914500</v>
      </c>
      <c r="K66" s="62"/>
      <c r="L66" s="70">
        <f t="shared" ref="L66:L103" si="14">SUM(G66:K66)</f>
        <v>222963160</v>
      </c>
    </row>
    <row r="67" spans="1:12" s="20" customFormat="1" ht="20.25" customHeight="1" x14ac:dyDescent="0.25">
      <c r="A67" s="10"/>
      <c r="B67" s="5">
        <v>2</v>
      </c>
      <c r="C67" s="9"/>
      <c r="D67" s="11"/>
      <c r="E67" s="84" t="s">
        <v>17</v>
      </c>
      <c r="F67" s="86"/>
      <c r="G67" s="62">
        <v>20605042</v>
      </c>
      <c r="H67" s="62">
        <v>8662811</v>
      </c>
      <c r="I67" s="62">
        <v>11843000</v>
      </c>
      <c r="J67" s="62">
        <v>2862190</v>
      </c>
      <c r="K67" s="62"/>
      <c r="L67" s="70">
        <f t="shared" si="14"/>
        <v>43973043</v>
      </c>
    </row>
    <row r="68" spans="1:12" ht="20.25" customHeight="1" x14ac:dyDescent="0.25">
      <c r="A68" s="10"/>
      <c r="B68" s="5">
        <v>3</v>
      </c>
      <c r="C68" s="9"/>
      <c r="D68" s="11"/>
      <c r="E68" s="84" t="s">
        <v>8</v>
      </c>
      <c r="F68" s="86"/>
      <c r="G68" s="62">
        <v>141876882</v>
      </c>
      <c r="H68" s="62">
        <v>18519804</v>
      </c>
      <c r="I68" s="62">
        <v>15102077</v>
      </c>
      <c r="J68" s="62">
        <v>9504764</v>
      </c>
      <c r="K68" s="62"/>
      <c r="L68" s="70">
        <f t="shared" si="14"/>
        <v>185003527</v>
      </c>
    </row>
    <row r="69" spans="1:12" ht="20.25" customHeight="1" x14ac:dyDescent="0.25">
      <c r="A69" s="10"/>
      <c r="B69" s="5">
        <v>4</v>
      </c>
      <c r="C69" s="9"/>
      <c r="D69" s="11"/>
      <c r="E69" s="84" t="s">
        <v>18</v>
      </c>
      <c r="F69" s="86"/>
      <c r="G69" s="62">
        <f>SUM(G70:G72)</f>
        <v>8600000</v>
      </c>
      <c r="H69" s="62">
        <f t="shared" ref="H69:K69" si="15">SUM(H70:H72)</f>
        <v>0</v>
      </c>
      <c r="I69" s="62">
        <v>0</v>
      </c>
      <c r="J69" s="62">
        <f t="shared" si="15"/>
        <v>0</v>
      </c>
      <c r="K69" s="62">
        <f t="shared" si="15"/>
        <v>0</v>
      </c>
      <c r="L69" s="70">
        <f t="shared" si="14"/>
        <v>8600000</v>
      </c>
    </row>
    <row r="70" spans="1:12" ht="20.25" customHeight="1" x14ac:dyDescent="0.25">
      <c r="A70" s="10"/>
      <c r="B70" s="5"/>
      <c r="C70" s="9">
        <v>1</v>
      </c>
      <c r="D70" s="11"/>
      <c r="E70" s="50"/>
      <c r="F70" s="54" t="s">
        <v>88</v>
      </c>
      <c r="G70" s="71"/>
      <c r="H70" s="71"/>
      <c r="I70" s="71"/>
      <c r="J70" s="71"/>
      <c r="K70" s="71"/>
      <c r="L70" s="70">
        <f t="shared" si="14"/>
        <v>0</v>
      </c>
    </row>
    <row r="71" spans="1:12" ht="20.25" customHeight="1" x14ac:dyDescent="0.25">
      <c r="A71" s="10"/>
      <c r="B71" s="5"/>
      <c r="C71" s="9">
        <v>2</v>
      </c>
      <c r="D71" s="11"/>
      <c r="E71" s="50"/>
      <c r="F71" s="54" t="s">
        <v>58</v>
      </c>
      <c r="G71" s="64"/>
      <c r="H71" s="64"/>
      <c r="I71" s="64"/>
      <c r="J71" s="64"/>
      <c r="K71" s="64"/>
      <c r="L71" s="70">
        <f t="shared" si="14"/>
        <v>0</v>
      </c>
    </row>
    <row r="72" spans="1:12" ht="20.25" customHeight="1" x14ac:dyDescent="0.25">
      <c r="A72" s="10"/>
      <c r="B72" s="5"/>
      <c r="C72" s="9">
        <v>3</v>
      </c>
      <c r="D72" s="11"/>
      <c r="E72" s="50"/>
      <c r="F72" s="54" t="s">
        <v>59</v>
      </c>
      <c r="G72" s="64">
        <v>8600000</v>
      </c>
      <c r="H72" s="64"/>
      <c r="I72" s="64"/>
      <c r="J72" s="64"/>
      <c r="K72" s="64"/>
      <c r="L72" s="70">
        <f t="shared" si="14"/>
        <v>8600000</v>
      </c>
    </row>
    <row r="73" spans="1:12" ht="20.25" customHeight="1" x14ac:dyDescent="0.25">
      <c r="A73" s="10"/>
      <c r="B73" s="5">
        <v>5</v>
      </c>
      <c r="C73" s="9"/>
      <c r="D73" s="11"/>
      <c r="E73" s="84" t="s">
        <v>19</v>
      </c>
      <c r="F73" s="86"/>
      <c r="G73" s="62">
        <f t="shared" ref="G73:K73" si="16">SUM(G74:G80)</f>
        <v>50899611</v>
      </c>
      <c r="H73" s="62">
        <f t="shared" si="16"/>
        <v>0</v>
      </c>
      <c r="I73" s="62">
        <f t="shared" si="16"/>
        <v>0</v>
      </c>
      <c r="J73" s="62">
        <f t="shared" si="16"/>
        <v>105000</v>
      </c>
      <c r="K73" s="62">
        <f t="shared" si="16"/>
        <v>0</v>
      </c>
      <c r="L73" s="70">
        <f t="shared" si="14"/>
        <v>51004611</v>
      </c>
    </row>
    <row r="74" spans="1:12" ht="20.25" customHeight="1" x14ac:dyDescent="0.25">
      <c r="A74" s="10"/>
      <c r="B74" s="5"/>
      <c r="C74" s="9">
        <v>1</v>
      </c>
      <c r="D74" s="11"/>
      <c r="E74" s="50"/>
      <c r="F74" s="54" t="s">
        <v>57</v>
      </c>
      <c r="G74" s="64"/>
      <c r="H74" s="64"/>
      <c r="I74" s="64"/>
      <c r="J74" s="64"/>
      <c r="K74" s="64"/>
      <c r="L74" s="70">
        <f t="shared" si="14"/>
        <v>0</v>
      </c>
    </row>
    <row r="75" spans="1:12" ht="20.25" customHeight="1" x14ac:dyDescent="0.25">
      <c r="A75" s="10"/>
      <c r="B75" s="5"/>
      <c r="C75" s="9">
        <v>2</v>
      </c>
      <c r="D75" s="11"/>
      <c r="E75" s="50"/>
      <c r="F75" s="54" t="s">
        <v>60</v>
      </c>
      <c r="G75" s="64"/>
      <c r="H75" s="64"/>
      <c r="I75" s="64"/>
      <c r="J75" s="64"/>
      <c r="K75" s="64"/>
      <c r="L75" s="70">
        <f t="shared" si="14"/>
        <v>0</v>
      </c>
    </row>
    <row r="76" spans="1:12" ht="20.25" customHeight="1" x14ac:dyDescent="0.25">
      <c r="A76" s="10"/>
      <c r="B76" s="5"/>
      <c r="C76" s="9">
        <v>3</v>
      </c>
      <c r="D76" s="11"/>
      <c r="E76" s="50"/>
      <c r="F76" s="54" t="s">
        <v>61</v>
      </c>
      <c r="G76" s="64"/>
      <c r="H76" s="64"/>
      <c r="I76" s="64"/>
      <c r="J76" s="64"/>
      <c r="K76" s="64"/>
      <c r="L76" s="70">
        <f t="shared" si="14"/>
        <v>0</v>
      </c>
    </row>
    <row r="77" spans="1:12" ht="20.25" customHeight="1" x14ac:dyDescent="0.25">
      <c r="A77" s="10"/>
      <c r="B77" s="5"/>
      <c r="C77" s="9">
        <v>4</v>
      </c>
      <c r="D77" s="11"/>
      <c r="E77" s="50"/>
      <c r="F77" s="54" t="s">
        <v>62</v>
      </c>
      <c r="G77" s="64">
        <v>46049611</v>
      </c>
      <c r="H77" s="64"/>
      <c r="I77" s="64"/>
      <c r="J77" s="64"/>
      <c r="K77" s="64"/>
      <c r="L77" s="70">
        <f t="shared" si="14"/>
        <v>46049611</v>
      </c>
    </row>
    <row r="78" spans="1:12" ht="20.25" customHeight="1" x14ac:dyDescent="0.25">
      <c r="A78" s="10"/>
      <c r="B78" s="5"/>
      <c r="C78" s="9">
        <v>5</v>
      </c>
      <c r="D78" s="11"/>
      <c r="E78" s="50"/>
      <c r="F78" s="54" t="s">
        <v>63</v>
      </c>
      <c r="G78" s="64"/>
      <c r="H78" s="64"/>
      <c r="I78" s="64"/>
      <c r="J78" s="64"/>
      <c r="K78" s="64"/>
      <c r="L78" s="70">
        <f t="shared" si="14"/>
        <v>0</v>
      </c>
    </row>
    <row r="79" spans="1:12" ht="20.25" customHeight="1" x14ac:dyDescent="0.25">
      <c r="A79" s="10"/>
      <c r="B79" s="5"/>
      <c r="C79" s="9">
        <v>6</v>
      </c>
      <c r="D79" s="11"/>
      <c r="E79" s="50"/>
      <c r="F79" s="54" t="s">
        <v>70</v>
      </c>
      <c r="G79" s="64">
        <v>4850000</v>
      </c>
      <c r="H79" s="64"/>
      <c r="I79" s="64"/>
      <c r="J79" s="64">
        <v>105000</v>
      </c>
      <c r="K79" s="64"/>
      <c r="L79" s="70">
        <f t="shared" si="14"/>
        <v>4955000</v>
      </c>
    </row>
    <row r="80" spans="1:12" ht="20.25" customHeight="1" x14ac:dyDescent="0.25">
      <c r="A80" s="10"/>
      <c r="B80" s="5"/>
      <c r="C80" s="9">
        <v>7</v>
      </c>
      <c r="D80" s="11"/>
      <c r="E80" s="50"/>
      <c r="F80" s="51" t="s">
        <v>29</v>
      </c>
      <c r="G80" s="62"/>
      <c r="H80" s="62"/>
      <c r="I80" s="62"/>
      <c r="J80" s="62"/>
      <c r="K80" s="62"/>
      <c r="L80" s="70">
        <f t="shared" si="14"/>
        <v>0</v>
      </c>
    </row>
    <row r="81" spans="1:12" ht="20.25" customHeight="1" x14ac:dyDescent="0.25">
      <c r="A81" s="10"/>
      <c r="B81" s="5">
        <v>6</v>
      </c>
      <c r="C81" s="9"/>
      <c r="D81" s="11"/>
      <c r="E81" s="84" t="s">
        <v>23</v>
      </c>
      <c r="F81" s="86"/>
      <c r="G81" s="62">
        <f t="shared" ref="G81:K81" si="17">SUM(G82:G84)</f>
        <v>138001588</v>
      </c>
      <c r="H81" s="62">
        <f t="shared" si="17"/>
        <v>0</v>
      </c>
      <c r="I81" s="62">
        <f t="shared" si="17"/>
        <v>0</v>
      </c>
      <c r="J81" s="62">
        <f t="shared" si="17"/>
        <v>0</v>
      </c>
      <c r="K81" s="62">
        <f t="shared" si="17"/>
        <v>0</v>
      </c>
      <c r="L81" s="70">
        <f t="shared" si="14"/>
        <v>138001588</v>
      </c>
    </row>
    <row r="82" spans="1:12" ht="20.25" customHeight="1" x14ac:dyDescent="0.25">
      <c r="A82" s="10"/>
      <c r="B82" s="5"/>
      <c r="C82" s="9">
        <v>1</v>
      </c>
      <c r="D82" s="11"/>
      <c r="E82" s="21"/>
      <c r="F82" s="57" t="s">
        <v>42</v>
      </c>
      <c r="G82" s="62"/>
      <c r="H82" s="62"/>
      <c r="I82" s="62"/>
      <c r="J82" s="62"/>
      <c r="K82" s="62"/>
      <c r="L82" s="70">
        <f t="shared" si="14"/>
        <v>0</v>
      </c>
    </row>
    <row r="83" spans="1:12" ht="20.25" customHeight="1" x14ac:dyDescent="0.25">
      <c r="A83" s="10"/>
      <c r="B83" s="5"/>
      <c r="C83" s="9">
        <v>2</v>
      </c>
      <c r="D83" s="11"/>
      <c r="E83" s="21"/>
      <c r="F83" s="57" t="s">
        <v>31</v>
      </c>
      <c r="G83" s="62"/>
      <c r="H83" s="62"/>
      <c r="I83" s="62"/>
      <c r="J83" s="62"/>
      <c r="K83" s="62"/>
      <c r="L83" s="70">
        <f t="shared" si="14"/>
        <v>0</v>
      </c>
    </row>
    <row r="84" spans="1:12" ht="20.25" customHeight="1" x14ac:dyDescent="0.25">
      <c r="A84" s="10"/>
      <c r="B84" s="5"/>
      <c r="C84" s="9">
        <v>3</v>
      </c>
      <c r="D84" s="11"/>
      <c r="E84" s="21"/>
      <c r="F84" s="57" t="s">
        <v>30</v>
      </c>
      <c r="G84" s="64">
        <v>138001588</v>
      </c>
      <c r="H84" s="62"/>
      <c r="I84" s="62"/>
      <c r="J84" s="62"/>
      <c r="K84" s="62"/>
      <c r="L84" s="70">
        <f t="shared" si="14"/>
        <v>138001588</v>
      </c>
    </row>
    <row r="85" spans="1:12" ht="20.25" customHeight="1" x14ac:dyDescent="0.25">
      <c r="A85" s="10"/>
      <c r="B85" s="5"/>
      <c r="C85" s="9"/>
      <c r="D85" s="11"/>
      <c r="E85" s="21"/>
      <c r="F85" s="68"/>
      <c r="G85" s="62"/>
      <c r="H85" s="62"/>
      <c r="I85" s="62"/>
      <c r="J85" s="62"/>
      <c r="K85" s="62"/>
      <c r="L85" s="70">
        <f t="shared" si="14"/>
        <v>0</v>
      </c>
    </row>
    <row r="86" spans="1:12" ht="20.25" customHeight="1" x14ac:dyDescent="0.25">
      <c r="A86" s="10">
        <v>2</v>
      </c>
      <c r="B86" s="44"/>
      <c r="C86" s="45"/>
      <c r="D86" s="91" t="s">
        <v>25</v>
      </c>
      <c r="E86" s="92"/>
      <c r="F86" s="92"/>
      <c r="G86" s="72">
        <f t="shared" ref="G86:K86" si="18">SUM(G87,G88,G89,G99)</f>
        <v>114896702</v>
      </c>
      <c r="H86" s="72">
        <f t="shared" si="18"/>
        <v>318000</v>
      </c>
      <c r="I86" s="72">
        <f t="shared" si="18"/>
        <v>2327000</v>
      </c>
      <c r="J86" s="72">
        <f t="shared" si="18"/>
        <v>1810385</v>
      </c>
      <c r="K86" s="72">
        <f t="shared" si="18"/>
        <v>0</v>
      </c>
      <c r="L86" s="70">
        <f t="shared" si="14"/>
        <v>119352087</v>
      </c>
    </row>
    <row r="87" spans="1:12" ht="20.25" customHeight="1" x14ac:dyDescent="0.25">
      <c r="A87" s="10"/>
      <c r="B87" s="5">
        <v>1</v>
      </c>
      <c r="C87" s="9"/>
      <c r="D87" s="11"/>
      <c r="E87" s="84" t="s">
        <v>20</v>
      </c>
      <c r="F87" s="86"/>
      <c r="G87" s="62">
        <v>108174702</v>
      </c>
      <c r="H87" s="62">
        <v>318000</v>
      </c>
      <c r="I87" s="62">
        <v>2327000</v>
      </c>
      <c r="J87" s="62">
        <v>1810385</v>
      </c>
      <c r="K87" s="62"/>
      <c r="L87" s="70">
        <f t="shared" si="14"/>
        <v>112630087</v>
      </c>
    </row>
    <row r="88" spans="1:12" ht="20.25" customHeight="1" x14ac:dyDescent="0.25">
      <c r="A88" s="10"/>
      <c r="B88" s="5">
        <v>2</v>
      </c>
      <c r="C88" s="9"/>
      <c r="D88" s="11"/>
      <c r="E88" s="84" t="s">
        <v>21</v>
      </c>
      <c r="F88" s="86"/>
      <c r="G88" s="62">
        <v>0</v>
      </c>
      <c r="H88" s="62"/>
      <c r="I88" s="62"/>
      <c r="J88" s="62"/>
      <c r="K88" s="62"/>
      <c r="L88" s="70">
        <f t="shared" si="14"/>
        <v>0</v>
      </c>
    </row>
    <row r="89" spans="1:12" ht="20.25" customHeight="1" x14ac:dyDescent="0.25">
      <c r="A89" s="10"/>
      <c r="B89" s="5">
        <v>3</v>
      </c>
      <c r="C89" s="9"/>
      <c r="D89" s="11"/>
      <c r="E89" s="84" t="s">
        <v>22</v>
      </c>
      <c r="F89" s="86"/>
      <c r="G89" s="62">
        <f t="shared" ref="G89:K89" si="19">SUM(G90:G98)</f>
        <v>6722000</v>
      </c>
      <c r="H89" s="62">
        <f t="shared" si="19"/>
        <v>0</v>
      </c>
      <c r="I89" s="62">
        <f t="shared" si="19"/>
        <v>0</v>
      </c>
      <c r="J89" s="62">
        <f t="shared" si="19"/>
        <v>0</v>
      </c>
      <c r="K89" s="62">
        <f t="shared" si="19"/>
        <v>0</v>
      </c>
      <c r="L89" s="70">
        <f t="shared" si="14"/>
        <v>6722000</v>
      </c>
    </row>
    <row r="90" spans="1:12" ht="20.25" customHeight="1" x14ac:dyDescent="0.25">
      <c r="A90" s="10"/>
      <c r="B90" s="5"/>
      <c r="C90" s="9">
        <v>1</v>
      </c>
      <c r="D90" s="11"/>
      <c r="E90" s="50"/>
      <c r="F90" s="54" t="s">
        <v>53</v>
      </c>
      <c r="G90" s="64"/>
      <c r="H90" s="64"/>
      <c r="I90" s="64"/>
      <c r="J90" s="64"/>
      <c r="K90" s="64"/>
      <c r="L90" s="70">
        <f t="shared" si="14"/>
        <v>0</v>
      </c>
    </row>
    <row r="91" spans="1:12" ht="20.25" customHeight="1" x14ac:dyDescent="0.25">
      <c r="A91" s="10"/>
      <c r="B91" s="5"/>
      <c r="C91" s="9">
        <v>2</v>
      </c>
      <c r="D91" s="11"/>
      <c r="E91" s="50"/>
      <c r="F91" s="54" t="s">
        <v>64</v>
      </c>
      <c r="G91" s="64"/>
      <c r="H91" s="64"/>
      <c r="I91" s="64"/>
      <c r="J91" s="64"/>
      <c r="K91" s="64"/>
      <c r="L91" s="70">
        <f t="shared" si="14"/>
        <v>0</v>
      </c>
    </row>
    <row r="92" spans="1:12" ht="20.25" customHeight="1" x14ac:dyDescent="0.25">
      <c r="A92" s="10"/>
      <c r="B92" s="5"/>
      <c r="C92" s="9">
        <v>3</v>
      </c>
      <c r="D92" s="11"/>
      <c r="E92" s="50"/>
      <c r="F92" s="54" t="s">
        <v>66</v>
      </c>
      <c r="G92" s="64"/>
      <c r="H92" s="64"/>
      <c r="I92" s="64"/>
      <c r="J92" s="64"/>
      <c r="K92" s="64"/>
      <c r="L92" s="70">
        <f t="shared" si="14"/>
        <v>0</v>
      </c>
    </row>
    <row r="93" spans="1:12" ht="20.25" customHeight="1" x14ac:dyDescent="0.25">
      <c r="A93" s="10"/>
      <c r="B93" s="5"/>
      <c r="C93" s="9">
        <v>4</v>
      </c>
      <c r="D93" s="11"/>
      <c r="E93" s="50"/>
      <c r="F93" s="54" t="s">
        <v>65</v>
      </c>
      <c r="G93" s="64"/>
      <c r="H93" s="64"/>
      <c r="I93" s="64"/>
      <c r="J93" s="64"/>
      <c r="K93" s="64"/>
      <c r="L93" s="70">
        <f t="shared" si="14"/>
        <v>0</v>
      </c>
    </row>
    <row r="94" spans="1:12" ht="20.25" customHeight="1" x14ac:dyDescent="0.25">
      <c r="A94" s="10"/>
      <c r="B94" s="5"/>
      <c r="C94" s="9">
        <v>5</v>
      </c>
      <c r="D94" s="11"/>
      <c r="E94" s="50"/>
      <c r="F94" s="54" t="s">
        <v>67</v>
      </c>
      <c r="G94" s="64"/>
      <c r="H94" s="64"/>
      <c r="I94" s="64"/>
      <c r="J94" s="64"/>
      <c r="K94" s="64"/>
      <c r="L94" s="70">
        <f t="shared" si="14"/>
        <v>0</v>
      </c>
    </row>
    <row r="95" spans="1:12" ht="20.25" customHeight="1" x14ac:dyDescent="0.25">
      <c r="A95" s="10"/>
      <c r="B95" s="5"/>
      <c r="C95" s="9">
        <v>6</v>
      </c>
      <c r="D95" s="11"/>
      <c r="E95" s="50"/>
      <c r="F95" s="54" t="s">
        <v>68</v>
      </c>
      <c r="G95" s="64"/>
      <c r="H95" s="64"/>
      <c r="I95" s="64"/>
      <c r="J95" s="64"/>
      <c r="K95" s="64"/>
      <c r="L95" s="70">
        <f t="shared" si="14"/>
        <v>0</v>
      </c>
    </row>
    <row r="96" spans="1:12" ht="20.25" customHeight="1" x14ac:dyDescent="0.25">
      <c r="A96" s="10"/>
      <c r="B96" s="5"/>
      <c r="C96" s="9">
        <v>7</v>
      </c>
      <c r="D96" s="11"/>
      <c r="E96" s="50"/>
      <c r="F96" s="54" t="s">
        <v>54</v>
      </c>
      <c r="G96" s="64"/>
      <c r="H96" s="64"/>
      <c r="I96" s="64"/>
      <c r="J96" s="64"/>
      <c r="K96" s="64"/>
      <c r="L96" s="70">
        <f t="shared" si="14"/>
        <v>0</v>
      </c>
    </row>
    <row r="97" spans="1:12" ht="20.25" customHeight="1" x14ac:dyDescent="0.25">
      <c r="A97" s="10"/>
      <c r="B97" s="5"/>
      <c r="C97" s="9">
        <v>8</v>
      </c>
      <c r="D97" s="11"/>
      <c r="E97" s="50"/>
      <c r="F97" s="54" t="s">
        <v>69</v>
      </c>
      <c r="G97" s="64">
        <v>6722000</v>
      </c>
      <c r="H97" s="64"/>
      <c r="I97" s="64"/>
      <c r="J97" s="64"/>
      <c r="K97" s="64"/>
      <c r="L97" s="70">
        <f t="shared" si="14"/>
        <v>6722000</v>
      </c>
    </row>
    <row r="98" spans="1:12" ht="20.25" customHeight="1" x14ac:dyDescent="0.25">
      <c r="A98" s="10"/>
      <c r="B98" s="5"/>
      <c r="C98" s="9">
        <v>9</v>
      </c>
      <c r="D98" s="11"/>
      <c r="E98" s="50"/>
      <c r="F98" s="51" t="s">
        <v>28</v>
      </c>
      <c r="G98" s="62"/>
      <c r="H98" s="62"/>
      <c r="I98" s="62"/>
      <c r="J98" s="62"/>
      <c r="K98" s="62"/>
      <c r="L98" s="70">
        <f t="shared" si="14"/>
        <v>0</v>
      </c>
    </row>
    <row r="99" spans="1:12" ht="20.25" customHeight="1" x14ac:dyDescent="0.25">
      <c r="A99" s="10"/>
      <c r="B99" s="5">
        <v>4</v>
      </c>
      <c r="C99" s="9"/>
      <c r="D99" s="11"/>
      <c r="E99" s="84" t="s">
        <v>23</v>
      </c>
      <c r="F99" s="86"/>
      <c r="G99" s="62">
        <f t="shared" ref="G99:K99" si="20">SUM(G100:G102)</f>
        <v>0</v>
      </c>
      <c r="H99" s="62">
        <f t="shared" si="20"/>
        <v>0</v>
      </c>
      <c r="I99" s="62">
        <f t="shared" si="20"/>
        <v>0</v>
      </c>
      <c r="J99" s="62">
        <f t="shared" si="20"/>
        <v>0</v>
      </c>
      <c r="K99" s="62">
        <f t="shared" si="20"/>
        <v>0</v>
      </c>
      <c r="L99" s="70">
        <f t="shared" si="14"/>
        <v>0</v>
      </c>
    </row>
    <row r="100" spans="1:12" ht="20.25" customHeight="1" x14ac:dyDescent="0.25">
      <c r="A100" s="10"/>
      <c r="B100" s="5"/>
      <c r="C100" s="9">
        <v>1</v>
      </c>
      <c r="D100" s="11"/>
      <c r="E100" s="50"/>
      <c r="F100" s="57" t="s">
        <v>55</v>
      </c>
      <c r="G100" s="66"/>
      <c r="H100" s="66"/>
      <c r="I100" s="66"/>
      <c r="J100" s="66"/>
      <c r="K100" s="66"/>
      <c r="L100" s="70">
        <f t="shared" si="14"/>
        <v>0</v>
      </c>
    </row>
    <row r="101" spans="1:12" ht="20.25" customHeight="1" x14ac:dyDescent="0.25">
      <c r="A101" s="10"/>
      <c r="B101" s="5"/>
      <c r="C101" s="9">
        <v>2</v>
      </c>
      <c r="D101" s="11"/>
      <c r="E101" s="21"/>
      <c r="F101" s="57" t="s">
        <v>56</v>
      </c>
      <c r="G101" s="66"/>
      <c r="H101" s="66"/>
      <c r="I101" s="66"/>
      <c r="J101" s="66"/>
      <c r="K101" s="66"/>
      <c r="L101" s="70">
        <f t="shared" si="14"/>
        <v>0</v>
      </c>
    </row>
    <row r="102" spans="1:12" ht="20.25" customHeight="1" x14ac:dyDescent="0.25">
      <c r="A102" s="10"/>
      <c r="B102" s="5"/>
      <c r="C102" s="9">
        <v>3</v>
      </c>
      <c r="D102" s="11"/>
      <c r="E102" s="21"/>
      <c r="F102" s="54" t="s">
        <v>30</v>
      </c>
      <c r="G102" s="64"/>
      <c r="H102" s="64"/>
      <c r="I102" s="64"/>
      <c r="J102" s="64"/>
      <c r="K102" s="64"/>
      <c r="L102" s="70">
        <f t="shared" si="14"/>
        <v>0</v>
      </c>
    </row>
    <row r="103" spans="1:12" ht="20.25" customHeight="1" x14ac:dyDescent="0.25">
      <c r="A103" s="7"/>
      <c r="B103" s="7"/>
      <c r="C103" s="8"/>
      <c r="D103" s="8"/>
      <c r="E103" s="6"/>
      <c r="F103" s="74" t="s">
        <v>4</v>
      </c>
      <c r="G103" s="75">
        <f t="shared" ref="G103:K103" si="21">SUM(G65,G86)</f>
        <v>593340708</v>
      </c>
      <c r="H103" s="75">
        <f t="shared" si="21"/>
        <v>65622392</v>
      </c>
      <c r="I103" s="75">
        <f t="shared" si="21"/>
        <v>82738077</v>
      </c>
      <c r="J103" s="75">
        <f t="shared" si="21"/>
        <v>27196839</v>
      </c>
      <c r="K103" s="75">
        <f t="shared" si="21"/>
        <v>0</v>
      </c>
      <c r="L103" s="70">
        <f t="shared" si="14"/>
        <v>768898016</v>
      </c>
    </row>
    <row r="104" spans="1:12" x14ac:dyDescent="0.25">
      <c r="E104" s="1"/>
      <c r="F104" s="1"/>
      <c r="G104" s="69"/>
      <c r="H104" s="69"/>
      <c r="I104" s="69"/>
      <c r="J104" s="1"/>
      <c r="K104" s="1"/>
      <c r="L104" s="1"/>
    </row>
    <row r="105" spans="1:12" s="1" customFormat="1" ht="12" customHeight="1" x14ac:dyDescent="0.2">
      <c r="A105" s="7"/>
      <c r="B105" s="8"/>
      <c r="C105" s="6"/>
      <c r="D105" s="8"/>
      <c r="E105" s="8"/>
      <c r="F105" s="9" t="s">
        <v>89</v>
      </c>
      <c r="G105" s="41">
        <v>1</v>
      </c>
      <c r="H105" s="41">
        <v>12</v>
      </c>
      <c r="I105" s="41"/>
      <c r="J105" s="6"/>
      <c r="K105" s="6"/>
      <c r="L105" s="31">
        <f>SUM(G105:I105)</f>
        <v>13</v>
      </c>
    </row>
    <row r="106" spans="1:12" s="29" customFormat="1" ht="12" customHeight="1" x14ac:dyDescent="0.2">
      <c r="A106" s="7"/>
      <c r="B106" s="8"/>
      <c r="C106" s="31"/>
      <c r="D106" s="8"/>
      <c r="E106" s="8"/>
      <c r="F106" s="9" t="s">
        <v>90</v>
      </c>
      <c r="G106" s="41">
        <v>7</v>
      </c>
      <c r="H106" s="41"/>
      <c r="I106" s="41">
        <v>18</v>
      </c>
      <c r="J106" s="6">
        <v>5</v>
      </c>
      <c r="K106" s="6"/>
      <c r="L106" s="31">
        <f>SUM(G106:J106)</f>
        <v>30</v>
      </c>
    </row>
    <row r="107" spans="1:12" s="30" customFormat="1" ht="12" customHeight="1" x14ac:dyDescent="0.2">
      <c r="A107" s="7"/>
      <c r="B107" s="8"/>
      <c r="C107" s="36"/>
      <c r="D107" s="8"/>
      <c r="E107" s="8"/>
      <c r="F107" s="9" t="s">
        <v>91</v>
      </c>
      <c r="G107" s="41"/>
      <c r="H107" s="41"/>
      <c r="I107" s="41"/>
      <c r="J107" s="6"/>
      <c r="K107" s="6"/>
      <c r="L107" s="31">
        <f t="shared" ref="L107:L113" si="22">SUM(G107:J107)</f>
        <v>0</v>
      </c>
    </row>
    <row r="108" spans="1:12" s="29" customFormat="1" ht="12" customHeight="1" x14ac:dyDescent="0.2">
      <c r="A108" s="7"/>
      <c r="B108" s="8"/>
      <c r="C108" s="31"/>
      <c r="D108" s="8"/>
      <c r="E108" s="8"/>
      <c r="F108" s="9" t="s">
        <v>92</v>
      </c>
      <c r="G108" s="41"/>
      <c r="H108" s="41"/>
      <c r="I108" s="41"/>
      <c r="J108" s="6"/>
      <c r="K108" s="6"/>
      <c r="L108" s="31">
        <f t="shared" si="22"/>
        <v>0</v>
      </c>
    </row>
    <row r="109" spans="1:12" s="30" customFormat="1" ht="12" customHeight="1" x14ac:dyDescent="0.2">
      <c r="A109" s="7"/>
      <c r="B109" s="8"/>
      <c r="C109" s="36"/>
      <c r="D109" s="8"/>
      <c r="E109" s="8"/>
      <c r="F109" s="9" t="s">
        <v>93</v>
      </c>
      <c r="G109" s="41">
        <v>11</v>
      </c>
      <c r="H109" s="41"/>
      <c r="I109" s="41"/>
      <c r="J109" s="6">
        <v>4</v>
      </c>
      <c r="K109" s="6"/>
      <c r="L109" s="31">
        <f t="shared" si="22"/>
        <v>15</v>
      </c>
    </row>
    <row r="110" spans="1:12" s="30" customFormat="1" ht="12" customHeight="1" x14ac:dyDescent="0.2">
      <c r="A110" s="7"/>
      <c r="B110" s="8"/>
      <c r="C110" s="36"/>
      <c r="D110" s="8"/>
      <c r="E110" s="8"/>
      <c r="F110" s="9" t="s">
        <v>94</v>
      </c>
      <c r="G110" s="41"/>
      <c r="H110" s="41"/>
      <c r="I110" s="41"/>
      <c r="J110" s="6"/>
      <c r="K110" s="6"/>
      <c r="L110" s="31">
        <f t="shared" si="22"/>
        <v>0</v>
      </c>
    </row>
    <row r="111" spans="1:12" s="32" customFormat="1" ht="12" customHeight="1" x14ac:dyDescent="0.2">
      <c r="A111" s="7"/>
      <c r="B111" s="8"/>
      <c r="C111" s="37"/>
      <c r="D111" s="8"/>
      <c r="E111" s="8"/>
      <c r="F111" s="8" t="s">
        <v>95</v>
      </c>
      <c r="G111" s="42">
        <v>19</v>
      </c>
      <c r="H111" s="42">
        <v>12</v>
      </c>
      <c r="I111" s="42">
        <v>18</v>
      </c>
      <c r="J111" s="6">
        <v>9</v>
      </c>
      <c r="K111" s="6"/>
      <c r="L111" s="31">
        <f t="shared" si="22"/>
        <v>58</v>
      </c>
    </row>
    <row r="112" spans="1:12" s="35" customFormat="1" ht="12" customHeight="1" x14ac:dyDescent="0.2">
      <c r="A112" s="7"/>
      <c r="B112" s="8"/>
      <c r="C112" s="28"/>
      <c r="D112" s="8"/>
      <c r="E112" s="8"/>
      <c r="F112" s="33" t="s">
        <v>96</v>
      </c>
      <c r="G112" s="43">
        <v>19</v>
      </c>
      <c r="H112" s="43">
        <v>12</v>
      </c>
      <c r="I112" s="43">
        <v>18</v>
      </c>
      <c r="J112" s="34">
        <v>9</v>
      </c>
      <c r="K112" s="34"/>
      <c r="L112" s="31">
        <f t="shared" si="22"/>
        <v>58</v>
      </c>
    </row>
    <row r="113" spans="1:12" s="35" customFormat="1" ht="12" customHeight="1" x14ac:dyDescent="0.2">
      <c r="A113" s="7"/>
      <c r="B113" s="8"/>
      <c r="C113" s="28"/>
      <c r="D113" s="8"/>
      <c r="E113" s="8"/>
      <c r="F113" s="33" t="s">
        <v>97</v>
      </c>
      <c r="G113" s="43">
        <v>80</v>
      </c>
      <c r="H113" s="43"/>
      <c r="I113" s="43"/>
      <c r="J113" s="34"/>
      <c r="K113" s="34"/>
      <c r="L113" s="31">
        <f t="shared" si="22"/>
        <v>80</v>
      </c>
    </row>
  </sheetData>
  <mergeCells count="41">
    <mergeCell ref="E99:F99"/>
    <mergeCell ref="E55:F55"/>
    <mergeCell ref="D65:F65"/>
    <mergeCell ref="D86:F86"/>
    <mergeCell ref="E66:F66"/>
    <mergeCell ref="E67:F67"/>
    <mergeCell ref="E81:F81"/>
    <mergeCell ref="E87:F87"/>
    <mergeCell ref="E88:F88"/>
    <mergeCell ref="E89:F89"/>
    <mergeCell ref="E68:F68"/>
    <mergeCell ref="E69:F69"/>
    <mergeCell ref="E73:F73"/>
    <mergeCell ref="A62:L62"/>
    <mergeCell ref="G63:G64"/>
    <mergeCell ref="J63:J64"/>
    <mergeCell ref="A2:L2"/>
    <mergeCell ref="B6:B7"/>
    <mergeCell ref="C6:C7"/>
    <mergeCell ref="D6:D7"/>
    <mergeCell ref="G6:G7"/>
    <mergeCell ref="A6:A7"/>
    <mergeCell ref="A4:L4"/>
    <mergeCell ref="E35:F35"/>
    <mergeCell ref="D41:F41"/>
    <mergeCell ref="A3:L3"/>
    <mergeCell ref="E31:F31"/>
    <mergeCell ref="D8:F8"/>
    <mergeCell ref="E20:F20"/>
    <mergeCell ref="E9:F9"/>
    <mergeCell ref="E16:F16"/>
    <mergeCell ref="J6:J7"/>
    <mergeCell ref="K6:K7"/>
    <mergeCell ref="K63:K64"/>
    <mergeCell ref="E42:F42"/>
    <mergeCell ref="A63:A64"/>
    <mergeCell ref="B63:B64"/>
    <mergeCell ref="C63:C64"/>
    <mergeCell ref="D63:D64"/>
    <mergeCell ref="E45:F45"/>
    <mergeCell ref="E51:F51"/>
  </mergeCells>
  <phoneticPr fontId="7" type="noConversion"/>
  <printOptions horizontalCentered="1"/>
  <pageMargins left="0.19685039370078741" right="0.15748031496062992" top="0.35433070866141736" bottom="0.35433070866141736" header="0.39370078740157483" footer="0.35433070866141736"/>
  <pageSetup paperSize="9" scale="58" fitToHeight="2" orientation="landscape" r:id="rId1"/>
  <headerFooter scaleWithDoc="0" alignWithMargins="0">
    <oddHeader>&amp;R1.sz. melléklet /2017.(.) önkormányzati rendelethez</oddHeader>
  </headerFooter>
  <rowBreaks count="1" manualBreakCount="1">
    <brk id="6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Bordány 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Kálmán  Lászlóné vezető főtanácsos</dc:creator>
  <cp:lastModifiedBy>Windows-felhasználó</cp:lastModifiedBy>
  <cp:lastPrinted>2017-09-22T13:26:33Z</cp:lastPrinted>
  <dcterms:created xsi:type="dcterms:W3CDTF">2013-09-05T15:17:21Z</dcterms:created>
  <dcterms:modified xsi:type="dcterms:W3CDTF">2017-09-22T13:26:47Z</dcterms:modified>
</cp:coreProperties>
</file>