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<sst xmlns="http://schemas.openxmlformats.org/spreadsheetml/2006/main" count="138" uniqueCount="119">
  <si>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</si>
  <si>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</si>
  <si>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</si>
  <si>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</si>
  <si>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</si>
  <si>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</si>
  <si>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</si>
  <si>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</si>
  <si>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</si>
  <si>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</si>
  <si>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</si>
  <si>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</si>
  <si>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</si>
  <si>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</si>
  <si>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</si>
  <si>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</si>
  <si>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</si>
  <si>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</si>
  <si>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</si>
  <si>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</si>
  <si>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</si>
  <si>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</si>
  <si>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</si>
  <si>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</si>
  <si>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</si>
  <si>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</si>
  <si>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</si>
  <si>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</si>
  <si>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</si>
  <si>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</si>
  <si>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</si>
  <si>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</si>
  <si>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</si>
  <si>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</si>
  <si>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</si>
  <si>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</si>
  <si>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</si>
  <si>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</si>
  <si>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</si>
  <si>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</si>
  <si>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</si>
  <si>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</si>
  <si>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</si>
  <si>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</si>
  <si>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</si>
  <si>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</si>
  <si>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</si>
  <si>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</si>
  <si>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</si>
  <si>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</si>
  <si>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</si>
  <si>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</si>
  <si>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</si>
  <si>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</si>
  <si>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</si>
  <si>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</si>
  <si>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</si>
  <si>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</si>
  <si>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</si>
  <si>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</si>
  <si>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</si>
  <si>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</si>
  <si>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</si>
  <si>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</si>
  <si>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</si>
  <si>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</si>
  <si>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</si>
  <si>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</si>
  <si>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</si>
  <si>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</si>
  <si>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</si>
  <si>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</si>
  <si>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</si>
  <si>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</si>
  <si>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</si>
  <si>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</si>
  <si>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</si>
  <si>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</si>
  <si>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</si>
  <si>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</si>
  <si>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</si>
  <si>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</si>
  <si>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</si>
  <si>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</si>
  <si>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</si>
  <si>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</si>
  <si>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</si>
  <si>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</si>
  <si>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</si>
  <si>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</si>
  <si>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2015.évi terv</t>
  </si>
  <si>
    <t>Kötbér és egyéb kártérítés, költségek visszatér.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</si>
  <si>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</si>
  <si>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</si>
  <si>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</si>
  <si>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</si>
  <si>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</si>
  <si>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</si>
  <si>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</si>
  <si>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</si>
  <si>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</si>
  <si>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</si>
  <si>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</si>
  <si>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</si>
  <si>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16.</t>
  </si>
  <si>
    <t>29.</t>
  </si>
  <si>
    <t>41.</t>
  </si>
  <si>
    <t>42.</t>
  </si>
  <si>
    <t>43.</t>
  </si>
  <si>
    <t>44.</t>
  </si>
  <si>
    <t>E.i.mód Óvoda</t>
  </si>
  <si>
    <t>Egyes köznevelési feladatok támogatása</t>
  </si>
  <si>
    <t>Intézményi működési bevételek összesen: (7+9)</t>
  </si>
  <si>
    <t>Közhatalmi bevételek összesen:(16+18+21+22+23)</t>
  </si>
  <si>
    <t>E.i.mód. Önkorm.</t>
  </si>
  <si>
    <t>Kerekítési különbözet</t>
  </si>
  <si>
    <t>Központi, irányító szervi támogatás</t>
  </si>
  <si>
    <t>Eltérés</t>
  </si>
  <si>
    <r>
      <rPr>
        <sz val="8"/>
        <rFont val="Calibri"/>
        <family val="2"/>
      </rPr>
      <t>11</t>
    </r>
    <r>
      <rPr>
        <sz val="11"/>
        <rFont val="Calibri"/>
        <family val="2"/>
      </rPr>
      <t xml:space="preserve"> A 13/2015. (X.13.) önkormányzati rendelet 4. §-ának megfelelően megállapított szöveg.                                             Hatályos: 2015. október 14. napjától.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12 </t>
    </r>
    <r>
      <rPr>
        <sz val="11"/>
        <rFont val="Calibri"/>
        <family val="2"/>
      </rPr>
      <t xml:space="preserve">A 19/2015. (XI.18.) önkormányzati rendelet 5. §-ának megfelelően megállapított szöveg.                                            Hatályos: 2015. november 19. napjától.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13</t>
    </r>
    <r>
      <rPr>
        <sz val="11"/>
        <rFont val="Calibri"/>
        <family val="2"/>
      </rPr>
      <t xml:space="preserve"> A 4/2016. (V.25.) önkormányzati rendelet 4. §-ának megfelelően megállapított szöveg.                                               Hatályos: 2016. május 26. napjától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</si>
</sst>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center" wrapText="1"/>
      <protection/>
    </xf>
    <xf numFmtId="3" fontId="2" fillId="2" borderId="10" xfId="62" applyNumberFormat="1" applyFont="1" applyFill="1" applyBorder="1" applyAlignment="1">
      <alignment horizontal="right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3" xfId="62" applyNumberFormat="1" applyFont="1" applyBorder="1" applyAlignment="1">
      <alignment horizontal="righ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3" fontId="0" fillId="0" borderId="14" xfId="54" applyNumberFormat="1" applyFont="1" applyBorder="1" applyAlignment="1">
      <alignment horizontal="right"/>
      <protection/>
    </xf>
    <xf numFmtId="3" fontId="2" fillId="2" borderId="15" xfId="62" applyNumberFormat="1" applyFont="1" applyFill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54" applyNumberFormat="1" applyFont="1" applyFill="1" applyBorder="1" applyAlignment="1">
      <alignment horizontal="righ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2" xfId="54" applyFont="1" applyBorder="1" applyAlignment="1">
      <alignment horizontal="left" vertical="center" wrapText="1"/>
      <protection/>
    </xf>
    <xf numFmtId="0" fontId="3" fillId="0" borderId="12" xfId="54" applyFont="1" applyBorder="1" applyAlignment="1">
      <alignment horizontal="left" vertical="center" wrapText="1"/>
      <protection/>
    </xf>
    <xf numFmtId="0" fontId="0" fillId="0" borderId="17" xfId="54" applyFont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left" vertical="center" wrapText="1"/>
      <protection/>
    </xf>
    <xf numFmtId="0" fontId="0" fillId="0" borderId="18" xfId="54" applyFont="1" applyBorder="1" applyAlignment="1">
      <alignment horizontal="left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3" fontId="0" fillId="0" borderId="15" xfId="62" applyNumberFormat="1" applyFont="1" applyBorder="1" applyAlignment="1">
      <alignment horizontal="right" vertical="center" wrapText="1"/>
    </xf>
    <xf numFmtId="3" fontId="2" fillId="0" borderId="15" xfId="54" applyNumberFormat="1" applyFont="1" applyBorder="1" applyAlignment="1">
      <alignment horizontal="right" vertical="center" wrapText="1"/>
      <protection/>
    </xf>
    <xf numFmtId="3" fontId="0" fillId="0" borderId="19" xfId="62" applyNumberFormat="1" applyFont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3" fillId="0" borderId="11" xfId="62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62" applyNumberFormat="1" applyFont="1" applyBorder="1" applyAlignment="1">
      <alignment horizontal="right" vertical="center" wrapText="1"/>
    </xf>
    <xf numFmtId="3" fontId="2" fillId="0" borderId="11" xfId="61" applyNumberFormat="1" applyFont="1" applyFill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3" fillId="0" borderId="11" xfId="54" applyNumberFormat="1" applyFont="1" applyFill="1" applyBorder="1" applyAlignment="1">
      <alignment horizontal="right" vertical="center" wrapText="1"/>
      <protection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2" fillId="0" borderId="11" xfId="62" applyNumberFormat="1" applyFont="1" applyBorder="1" applyAlignment="1">
      <alignment horizontal="right" vertical="center" wrapText="1"/>
    </xf>
    <xf numFmtId="3" fontId="3" fillId="0" borderId="11" xfId="61" applyNumberFormat="1" applyFont="1" applyFill="1" applyBorder="1" applyAlignment="1">
      <alignment horizontal="right" vertical="center" wrapText="1"/>
    </xf>
    <xf numFmtId="3" fontId="2" fillId="0" borderId="11" xfId="54" applyNumberFormat="1" applyFont="1" applyBorder="1" applyAlignment="1">
      <alignment horizontal="righ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54" applyFont="1" applyBorder="1" applyAlignment="1">
      <alignment horizontal="left" vertical="center" wrapText="1"/>
      <protection/>
    </xf>
    <xf numFmtId="3" fontId="0" fillId="0" borderId="11" xfId="62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0" fillId="0" borderId="11" xfId="54" applyNumberFormat="1" applyFont="1" applyFill="1" applyBorder="1" applyAlignment="1">
      <alignment horizontal="right" vertical="center" wrapText="1"/>
      <protection/>
    </xf>
    <xf numFmtId="0" fontId="2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3" fontId="0" fillId="0" borderId="21" xfId="62" applyNumberFormat="1" applyFont="1" applyBorder="1" applyAlignment="1">
      <alignment horizontal="right" vertical="center" wrapText="1"/>
    </xf>
    <xf numFmtId="3" fontId="3" fillId="0" borderId="21" xfId="61" applyNumberFormat="1" applyFont="1" applyFill="1" applyBorder="1" applyAlignment="1">
      <alignment horizontal="right" vertical="center" wrapText="1"/>
    </xf>
    <xf numFmtId="3" fontId="0" fillId="0" borderId="0" xfId="62" applyNumberFormat="1" applyFont="1" applyBorder="1" applyAlignment="1">
      <alignment horizontal="right" vertical="center" wrapText="1"/>
    </xf>
    <xf numFmtId="3" fontId="3" fillId="0" borderId="0" xfId="61" applyNumberFormat="1" applyFont="1" applyFill="1" applyBorder="1" applyAlignment="1">
      <alignment horizontal="right" vertical="center" wrapText="1"/>
    </xf>
    <xf numFmtId="0" fontId="0" fillId="0" borderId="22" xfId="54" applyFont="1" applyBorder="1" applyAlignment="1">
      <alignment horizontal="center" vertical="center" wrapText="1"/>
      <protection/>
    </xf>
    <xf numFmtId="0" fontId="0" fillId="0" borderId="23" xfId="54" applyFont="1" applyBorder="1" applyAlignment="1">
      <alignment horizontal="left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3" fontId="3" fillId="0" borderId="21" xfId="62" applyNumberFormat="1" applyFont="1" applyBorder="1" applyAlignment="1">
      <alignment horizontal="right" vertical="center" wrapText="1"/>
    </xf>
    <xf numFmtId="3" fontId="3" fillId="0" borderId="21" xfId="61" applyNumberFormat="1" applyFont="1" applyBorder="1" applyAlignment="1">
      <alignment horizontal="right" vertical="center" wrapText="1"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5" xfId="54" applyFont="1" applyBorder="1" applyAlignment="1">
      <alignment horizontal="left" vertical="center" wrapText="1"/>
      <protection/>
    </xf>
    <xf numFmtId="0" fontId="23" fillId="0" borderId="0" xfId="54" applyFont="1" applyBorder="1" applyAlignment="1">
      <alignment horizontal="left" vertical="top" wrapText="1"/>
      <protection/>
    </xf>
    <xf numFmtId="0" fontId="24" fillId="0" borderId="0" xfId="54" applyFont="1" applyBorder="1" applyAlignment="1">
      <alignment horizontal="left"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view="pageLayout" workbookViewId="0" topLeftCell="A55">
      <selection activeCell="B48" sqref="B48"/>
    </sheetView>
  </sheetViews>
  <sheetFormatPr defaultColWidth="9.140625" defaultRowHeight="12.75"/>
  <cols>
    <col min="1" max="1" width="5.00390625" style="1" customWidth="1"/>
    <col min="2" max="2" width="42.57421875" style="1" customWidth="1"/>
    <col min="3" max="3" width="11.421875" style="1" customWidth="1"/>
    <col min="4" max="6" width="11.421875" style="34" customWidth="1"/>
    <col min="7" max="16384" width="9.140625" style="1" customWidth="1"/>
  </cols>
  <sheetData>
    <row r="1" ht="20.25" customHeight="1"/>
    <row r="2" spans="1:6" ht="37.5" customHeight="1">
      <c r="A2" s="3" t="s">
        <v>0</v>
      </c>
      <c r="B2" s="38" t="s">
        <v>1</v>
      </c>
      <c r="C2" s="39" t="s">
        <v>90</v>
      </c>
      <c r="D2" s="39" t="s">
        <v>114</v>
      </c>
      <c r="E2" s="39" t="s">
        <v>110</v>
      </c>
      <c r="F2" s="39" t="s">
        <v>117</v>
      </c>
    </row>
    <row r="3" spans="1:6" ht="19.5" customHeight="1">
      <c r="A3" s="6"/>
      <c r="B3" s="7" t="s">
        <v>63</v>
      </c>
      <c r="C3" s="37"/>
      <c r="D3" s="37"/>
      <c r="E3" s="37"/>
      <c r="F3" s="37"/>
    </row>
    <row r="4" spans="1:6" ht="14.25">
      <c r="A4" s="9" t="s">
        <v>2</v>
      </c>
      <c r="B4" s="50" t="s">
        <v>73</v>
      </c>
      <c r="C4" s="61">
        <v>50</v>
      </c>
      <c r="D4" s="48">
        <v>550</v>
      </c>
      <c r="E4" s="43"/>
      <c r="F4" s="62">
        <f>(D4+E4)-C4</f>
        <v>500</v>
      </c>
    </row>
    <row r="5" spans="1:6" ht="14.25">
      <c r="A5" s="9" t="s">
        <v>3</v>
      </c>
      <c r="B5" s="50" t="s">
        <v>80</v>
      </c>
      <c r="C5" s="61">
        <v>535</v>
      </c>
      <c r="D5" s="48">
        <v>1200</v>
      </c>
      <c r="E5" s="43"/>
      <c r="F5" s="62">
        <f aca="true" t="shared" si="0" ref="F5:F31">(D5+E5)-C5</f>
        <v>665</v>
      </c>
    </row>
    <row r="6" spans="1:6" ht="14.25">
      <c r="A6" s="9" t="s">
        <v>5</v>
      </c>
      <c r="B6" s="50" t="s">
        <v>4</v>
      </c>
      <c r="C6" s="61">
        <v>310</v>
      </c>
      <c r="D6" s="48">
        <v>0</v>
      </c>
      <c r="E6" s="43"/>
      <c r="F6" s="62">
        <f t="shared" si="0"/>
        <v>-310</v>
      </c>
    </row>
    <row r="7" spans="1:6" ht="14.25">
      <c r="A7" s="9" t="s">
        <v>7</v>
      </c>
      <c r="B7" s="50" t="s">
        <v>81</v>
      </c>
      <c r="C7" s="61">
        <v>250</v>
      </c>
      <c r="D7" s="48">
        <v>0</v>
      </c>
      <c r="E7" s="43"/>
      <c r="F7" s="62">
        <f t="shared" si="0"/>
        <v>-250</v>
      </c>
    </row>
    <row r="8" spans="1:6" ht="14.25">
      <c r="A8" s="9" t="s">
        <v>8</v>
      </c>
      <c r="B8" s="50" t="s">
        <v>6</v>
      </c>
      <c r="C8" s="61">
        <v>1060</v>
      </c>
      <c r="D8" s="48">
        <v>0</v>
      </c>
      <c r="E8" s="43"/>
      <c r="F8" s="62">
        <f t="shared" si="0"/>
        <v>-1060</v>
      </c>
    </row>
    <row r="9" spans="1:6" ht="14.25">
      <c r="A9" s="9" t="s">
        <v>9</v>
      </c>
      <c r="B9" s="50" t="s">
        <v>91</v>
      </c>
      <c r="C9" s="62">
        <v>1635</v>
      </c>
      <c r="D9" s="48">
        <v>1750</v>
      </c>
      <c r="E9" s="43"/>
      <c r="F9" s="62">
        <f t="shared" si="0"/>
        <v>115</v>
      </c>
    </row>
    <row r="10" spans="1:6" ht="15.75" customHeight="1">
      <c r="A10" s="13" t="s">
        <v>11</v>
      </c>
      <c r="B10" s="51" t="s">
        <v>10</v>
      </c>
      <c r="C10" s="63">
        <f>SUM(C4:C9)</f>
        <v>3840</v>
      </c>
      <c r="D10" s="64">
        <f>SUM(D4:D9)</f>
        <v>3500</v>
      </c>
      <c r="E10" s="65">
        <f>SUM(E4:E9)</f>
        <v>0</v>
      </c>
      <c r="F10" s="62">
        <f t="shared" si="0"/>
        <v>-340</v>
      </c>
    </row>
    <row r="11" spans="1:6" ht="14.25">
      <c r="A11" s="9" t="s">
        <v>13</v>
      </c>
      <c r="B11" s="50" t="s">
        <v>12</v>
      </c>
      <c r="C11" s="62">
        <v>25</v>
      </c>
      <c r="D11" s="48">
        <v>200</v>
      </c>
      <c r="E11" s="43"/>
      <c r="F11" s="62">
        <f t="shared" si="0"/>
        <v>175</v>
      </c>
    </row>
    <row r="12" spans="1:6" ht="14.25">
      <c r="A12" s="9"/>
      <c r="B12" s="50" t="s">
        <v>115</v>
      </c>
      <c r="C12" s="62">
        <v>0</v>
      </c>
      <c r="D12" s="48">
        <v>75</v>
      </c>
      <c r="E12" s="43"/>
      <c r="F12" s="62">
        <f t="shared" si="0"/>
        <v>75</v>
      </c>
    </row>
    <row r="13" spans="1:6" ht="17.25" customHeight="1">
      <c r="A13" s="13" t="s">
        <v>15</v>
      </c>
      <c r="B13" s="51" t="s">
        <v>14</v>
      </c>
      <c r="C13" s="66">
        <v>25</v>
      </c>
      <c r="D13" s="64">
        <f>SUM(D11:D12)</f>
        <v>275</v>
      </c>
      <c r="E13" s="65">
        <f>SUM(E11:E12)</f>
        <v>0</v>
      </c>
      <c r="F13" s="62">
        <f t="shared" si="0"/>
        <v>250</v>
      </c>
    </row>
    <row r="14" spans="1:6" ht="17.25" customHeight="1">
      <c r="A14" s="77" t="s">
        <v>112</v>
      </c>
      <c r="B14" s="78"/>
      <c r="C14" s="66">
        <f>C10+C13</f>
        <v>3865</v>
      </c>
      <c r="D14" s="67">
        <f>D10+D13</f>
        <v>3775</v>
      </c>
      <c r="E14" s="68">
        <f>E10+E13</f>
        <v>0</v>
      </c>
      <c r="F14" s="62">
        <f t="shared" si="0"/>
        <v>-90</v>
      </c>
    </row>
    <row r="15" spans="1:6" s="2" customFormat="1" ht="12.75">
      <c r="A15" s="14" t="s">
        <v>16</v>
      </c>
      <c r="B15" s="52" t="s">
        <v>82</v>
      </c>
      <c r="C15" s="61">
        <v>500</v>
      </c>
      <c r="D15" s="45">
        <v>1500</v>
      </c>
      <c r="E15" s="43"/>
      <c r="F15" s="62">
        <f t="shared" si="0"/>
        <v>1000</v>
      </c>
    </row>
    <row r="16" spans="1:6" ht="14.25">
      <c r="A16" s="14" t="s">
        <v>17</v>
      </c>
      <c r="B16" s="52" t="s">
        <v>83</v>
      </c>
      <c r="C16" s="61">
        <v>4000</v>
      </c>
      <c r="D16" s="45">
        <v>3200</v>
      </c>
      <c r="E16" s="43"/>
      <c r="F16" s="62">
        <f t="shared" si="0"/>
        <v>-800</v>
      </c>
    </row>
    <row r="17" spans="1:6" ht="14.25">
      <c r="A17" s="14" t="s">
        <v>18</v>
      </c>
      <c r="B17" s="52" t="s">
        <v>19</v>
      </c>
      <c r="C17" s="61">
        <v>2000</v>
      </c>
      <c r="D17" s="45">
        <v>3800</v>
      </c>
      <c r="E17" s="43"/>
      <c r="F17" s="62">
        <f t="shared" si="0"/>
        <v>1800</v>
      </c>
    </row>
    <row r="18" spans="1:6" ht="14.25">
      <c r="A18" s="14" t="s">
        <v>20</v>
      </c>
      <c r="B18" s="52" t="s">
        <v>65</v>
      </c>
      <c r="C18" s="61">
        <v>2300</v>
      </c>
      <c r="D18" s="45">
        <v>2800</v>
      </c>
      <c r="E18" s="43"/>
      <c r="F18" s="62">
        <f t="shared" si="0"/>
        <v>500</v>
      </c>
    </row>
    <row r="19" spans="1:6" ht="14.25">
      <c r="A19" s="14" t="s">
        <v>21</v>
      </c>
      <c r="B19" s="52" t="s">
        <v>84</v>
      </c>
      <c r="C19" s="61">
        <v>100</v>
      </c>
      <c r="D19" s="45">
        <v>750</v>
      </c>
      <c r="E19" s="43"/>
      <c r="F19" s="62">
        <f t="shared" si="0"/>
        <v>650</v>
      </c>
    </row>
    <row r="20" spans="1:6" ht="14.25">
      <c r="A20" s="14" t="s">
        <v>23</v>
      </c>
      <c r="B20" s="52" t="s">
        <v>92</v>
      </c>
      <c r="C20" s="61">
        <v>10</v>
      </c>
      <c r="D20" s="45">
        <v>150</v>
      </c>
      <c r="E20" s="43"/>
      <c r="F20" s="62">
        <f t="shared" si="0"/>
        <v>140</v>
      </c>
    </row>
    <row r="21" spans="1:6" ht="16.5" customHeight="1">
      <c r="A21" s="16" t="s">
        <v>104</v>
      </c>
      <c r="B21" s="53" t="s">
        <v>22</v>
      </c>
      <c r="C21" s="69">
        <f>SUM(C15:C20)</f>
        <v>8910</v>
      </c>
      <c r="D21" s="64">
        <f>SUM(D15:D20)</f>
        <v>12200</v>
      </c>
      <c r="E21" s="65">
        <f>SUM(E15:E20)</f>
        <v>0</v>
      </c>
      <c r="F21" s="62">
        <f t="shared" si="0"/>
        <v>3290</v>
      </c>
    </row>
    <row r="22" spans="1:6" ht="14.25">
      <c r="A22" s="14" t="s">
        <v>24</v>
      </c>
      <c r="B22" s="52" t="s">
        <v>26</v>
      </c>
      <c r="C22" s="61">
        <v>700</v>
      </c>
      <c r="D22" s="45">
        <v>2000</v>
      </c>
      <c r="E22" s="43"/>
      <c r="F22" s="62">
        <f t="shared" si="0"/>
        <v>1300</v>
      </c>
    </row>
    <row r="23" spans="1:6" ht="18" customHeight="1">
      <c r="A23" s="16" t="s">
        <v>25</v>
      </c>
      <c r="B23" s="53" t="s">
        <v>85</v>
      </c>
      <c r="C23" s="69">
        <f>C22</f>
        <v>700</v>
      </c>
      <c r="D23" s="70">
        <f>SUM(D22)</f>
        <v>2000</v>
      </c>
      <c r="E23" s="71">
        <f>SUM(E22)</f>
        <v>0</v>
      </c>
      <c r="F23" s="62">
        <f t="shared" si="0"/>
        <v>1300</v>
      </c>
    </row>
    <row r="24" spans="1:6" ht="14.25">
      <c r="A24" s="14" t="s">
        <v>27</v>
      </c>
      <c r="B24" s="52" t="s">
        <v>86</v>
      </c>
      <c r="C24" s="61">
        <v>50</v>
      </c>
      <c r="D24" s="45">
        <v>1250</v>
      </c>
      <c r="E24" s="43"/>
      <c r="F24" s="62">
        <f t="shared" si="0"/>
        <v>1200</v>
      </c>
    </row>
    <row r="25" spans="1:6" ht="14.25">
      <c r="A25" s="14" t="s">
        <v>72</v>
      </c>
      <c r="B25" s="52" t="s">
        <v>67</v>
      </c>
      <c r="C25" s="61">
        <v>70</v>
      </c>
      <c r="D25" s="45">
        <v>250</v>
      </c>
      <c r="E25" s="43"/>
      <c r="F25" s="62">
        <f t="shared" si="0"/>
        <v>180</v>
      </c>
    </row>
    <row r="26" spans="1:6" ht="16.5" customHeight="1">
      <c r="A26" s="16" t="s">
        <v>28</v>
      </c>
      <c r="B26" s="53" t="s">
        <v>30</v>
      </c>
      <c r="C26" s="69">
        <f>SUM(C24:C25)</f>
        <v>120</v>
      </c>
      <c r="D26" s="70">
        <f>SUM(D24:D25)</f>
        <v>1500</v>
      </c>
      <c r="E26" s="71">
        <f>SUM(E24:E25)</f>
        <v>0</v>
      </c>
      <c r="F26" s="62">
        <f t="shared" si="0"/>
        <v>1380</v>
      </c>
    </row>
    <row r="27" spans="1:6" ht="14.25">
      <c r="A27" s="14" t="s">
        <v>29</v>
      </c>
      <c r="B27" s="52" t="s">
        <v>87</v>
      </c>
      <c r="C27" s="61">
        <v>150</v>
      </c>
      <c r="D27" s="45">
        <v>50</v>
      </c>
      <c r="E27" s="43"/>
      <c r="F27" s="62">
        <f t="shared" si="0"/>
        <v>-100</v>
      </c>
    </row>
    <row r="28" spans="1:6" ht="14.25">
      <c r="A28" s="19" t="s">
        <v>31</v>
      </c>
      <c r="B28" s="54" t="s">
        <v>93</v>
      </c>
      <c r="C28" s="61">
        <v>50</v>
      </c>
      <c r="D28" s="45">
        <v>75</v>
      </c>
      <c r="E28" s="43"/>
      <c r="F28" s="62">
        <f t="shared" si="0"/>
        <v>25</v>
      </c>
    </row>
    <row r="29" spans="1:6" ht="15" customHeight="1">
      <c r="A29" s="76" t="s">
        <v>113</v>
      </c>
      <c r="B29" s="79"/>
      <c r="C29" s="72">
        <f>C21+C23+C26+C27+C28</f>
        <v>9930</v>
      </c>
      <c r="D29" s="67">
        <f>D21+D23+D26+D27+D28</f>
        <v>15825</v>
      </c>
      <c r="E29" s="68">
        <f>E21+E23+E26+E27+E28</f>
        <v>0</v>
      </c>
      <c r="F29" s="62">
        <f t="shared" si="0"/>
        <v>5895</v>
      </c>
    </row>
    <row r="30" spans="1:6" ht="14.25">
      <c r="A30" s="75" t="s">
        <v>32</v>
      </c>
      <c r="B30" s="76"/>
      <c r="C30" s="61"/>
      <c r="D30" s="48"/>
      <c r="E30" s="43"/>
      <c r="F30" s="62">
        <f t="shared" si="0"/>
        <v>0</v>
      </c>
    </row>
    <row r="31" spans="1:6" ht="18.75" customHeight="1">
      <c r="A31" s="21" t="s">
        <v>33</v>
      </c>
      <c r="B31" s="55" t="s">
        <v>94</v>
      </c>
      <c r="C31" s="61">
        <v>15684</v>
      </c>
      <c r="D31" s="45">
        <v>15699</v>
      </c>
      <c r="E31" s="43"/>
      <c r="F31" s="62">
        <f t="shared" si="0"/>
        <v>15</v>
      </c>
    </row>
    <row r="32" spans="1:6" ht="14.25">
      <c r="A32" s="21" t="s">
        <v>34</v>
      </c>
      <c r="B32" s="55" t="s">
        <v>68</v>
      </c>
      <c r="C32" s="82">
        <v>8928</v>
      </c>
      <c r="D32" s="83">
        <v>24912</v>
      </c>
      <c r="E32" s="81">
        <v>0</v>
      </c>
      <c r="F32" s="80">
        <f>(D32+E32)-C32</f>
        <v>15984</v>
      </c>
    </row>
    <row r="33" spans="1:6" ht="17.25" customHeight="1">
      <c r="A33" s="21" t="s">
        <v>35</v>
      </c>
      <c r="B33" s="56" t="s">
        <v>95</v>
      </c>
      <c r="C33" s="82"/>
      <c r="D33" s="83"/>
      <c r="E33" s="81"/>
      <c r="F33" s="80"/>
    </row>
    <row r="34" spans="1:6" ht="14.25">
      <c r="A34" s="21" t="s">
        <v>36</v>
      </c>
      <c r="B34" s="56" t="s">
        <v>111</v>
      </c>
      <c r="C34" s="82"/>
      <c r="D34" s="83"/>
      <c r="E34" s="81"/>
      <c r="F34" s="80"/>
    </row>
    <row r="35" spans="1:6" ht="14.25">
      <c r="A35" s="21" t="s">
        <v>38</v>
      </c>
      <c r="B35" s="56" t="s">
        <v>69</v>
      </c>
      <c r="C35" s="61">
        <v>5510</v>
      </c>
      <c r="D35" s="45">
        <v>5510</v>
      </c>
      <c r="E35" s="43"/>
      <c r="F35" s="61">
        <f>(E35+D35)-C35</f>
        <v>0</v>
      </c>
    </row>
    <row r="36" spans="1:6" ht="14.25">
      <c r="A36" s="21" t="s">
        <v>105</v>
      </c>
      <c r="B36" s="56" t="s">
        <v>70</v>
      </c>
      <c r="C36" s="61">
        <v>0</v>
      </c>
      <c r="D36" s="45">
        <v>0</v>
      </c>
      <c r="E36" s="43"/>
      <c r="F36" s="61">
        <f aca="true" t="shared" si="1" ref="F36:F61">(E36+D36)-C36</f>
        <v>0</v>
      </c>
    </row>
    <row r="37" spans="1:6" ht="17.25" customHeight="1">
      <c r="A37" s="21" t="s">
        <v>41</v>
      </c>
      <c r="B37" s="56" t="s">
        <v>96</v>
      </c>
      <c r="C37" s="61">
        <v>4938</v>
      </c>
      <c r="D37" s="45">
        <v>4984</v>
      </c>
      <c r="E37" s="43"/>
      <c r="F37" s="61">
        <f t="shared" si="1"/>
        <v>46</v>
      </c>
    </row>
    <row r="38" spans="1:6" ht="15.75" customHeight="1">
      <c r="A38" s="21" t="s">
        <v>42</v>
      </c>
      <c r="B38" s="56" t="s">
        <v>74</v>
      </c>
      <c r="C38" s="61">
        <v>0</v>
      </c>
      <c r="D38" s="45">
        <v>0</v>
      </c>
      <c r="E38" s="43"/>
      <c r="F38" s="61">
        <f t="shared" si="1"/>
        <v>0</v>
      </c>
    </row>
    <row r="39" spans="1:6" ht="14.25">
      <c r="A39" s="21" t="s">
        <v>45</v>
      </c>
      <c r="B39" s="56" t="s">
        <v>71</v>
      </c>
      <c r="C39" s="61">
        <v>0</v>
      </c>
      <c r="D39" s="48">
        <v>0</v>
      </c>
      <c r="E39" s="43"/>
      <c r="F39" s="61">
        <f t="shared" si="1"/>
        <v>0</v>
      </c>
    </row>
    <row r="40" spans="1:6" ht="16.5" customHeight="1">
      <c r="A40" s="92" t="s">
        <v>46</v>
      </c>
      <c r="B40" s="57" t="s">
        <v>98</v>
      </c>
      <c r="C40" s="93">
        <f>C31+C32+C35+C36+C37+C38+C39</f>
        <v>35060</v>
      </c>
      <c r="D40" s="87">
        <f>D31+D32+D35+D36+D37+D38+D39</f>
        <v>51105</v>
      </c>
      <c r="E40" s="94">
        <f>E31+E32+E35+E36+E37+E38+E39</f>
        <v>0</v>
      </c>
      <c r="F40" s="86">
        <f t="shared" si="1"/>
        <v>16045</v>
      </c>
    </row>
    <row r="41" spans="1:6" ht="14.25">
      <c r="A41" s="95" t="s">
        <v>37</v>
      </c>
      <c r="B41" s="96"/>
      <c r="C41" s="61"/>
      <c r="D41" s="74"/>
      <c r="E41" s="73"/>
      <c r="F41" s="61">
        <f t="shared" si="1"/>
        <v>0</v>
      </c>
    </row>
    <row r="42" spans="1:6" ht="8.25" customHeight="1">
      <c r="A42" s="25"/>
      <c r="B42" s="25"/>
      <c r="C42" s="88"/>
      <c r="D42" s="26"/>
      <c r="E42" s="89"/>
      <c r="F42" s="88"/>
    </row>
    <row r="43" spans="1:6" ht="90.75" customHeight="1">
      <c r="A43" s="98" t="s">
        <v>118</v>
      </c>
      <c r="B43" s="97"/>
      <c r="C43" s="97"/>
      <c r="D43" s="97"/>
      <c r="E43" s="97"/>
      <c r="F43" s="97"/>
    </row>
    <row r="44" spans="1:6" ht="14.25">
      <c r="A44" s="25"/>
      <c r="B44" s="25"/>
      <c r="C44" s="88"/>
      <c r="D44" s="26"/>
      <c r="E44" s="89"/>
      <c r="F44" s="88"/>
    </row>
    <row r="45" spans="1:6" ht="14.25">
      <c r="A45" s="25"/>
      <c r="B45" s="25"/>
      <c r="C45" s="88"/>
      <c r="D45" s="26"/>
      <c r="E45" s="89"/>
      <c r="F45" s="88"/>
    </row>
    <row r="46" spans="1:6" ht="14.25">
      <c r="A46" s="90" t="s">
        <v>47</v>
      </c>
      <c r="B46" s="91" t="s">
        <v>39</v>
      </c>
      <c r="C46" s="61">
        <v>8075</v>
      </c>
      <c r="D46" s="45">
        <v>1215</v>
      </c>
      <c r="E46" s="46"/>
      <c r="F46" s="61">
        <f t="shared" si="1"/>
        <v>-6860</v>
      </c>
    </row>
    <row r="47" spans="1:6" ht="14.25">
      <c r="A47" s="14" t="s">
        <v>50</v>
      </c>
      <c r="B47" s="52" t="s">
        <v>40</v>
      </c>
      <c r="C47" s="61">
        <v>3317</v>
      </c>
      <c r="D47" s="45">
        <v>36527</v>
      </c>
      <c r="E47" s="46"/>
      <c r="F47" s="61">
        <f t="shared" si="1"/>
        <v>33210</v>
      </c>
    </row>
    <row r="48" spans="1:6" ht="14.25">
      <c r="A48" s="14" t="s">
        <v>52</v>
      </c>
      <c r="B48" s="52" t="s">
        <v>88</v>
      </c>
      <c r="C48" s="61">
        <v>0</v>
      </c>
      <c r="D48" s="45">
        <v>25</v>
      </c>
      <c r="E48" s="46"/>
      <c r="F48" s="61">
        <f t="shared" si="1"/>
        <v>25</v>
      </c>
    </row>
    <row r="49" spans="1:6" ht="14.25">
      <c r="A49" s="14" t="s">
        <v>75</v>
      </c>
      <c r="B49" s="50" t="s">
        <v>99</v>
      </c>
      <c r="C49" s="10">
        <v>0</v>
      </c>
      <c r="D49" s="45">
        <v>18875</v>
      </c>
      <c r="E49" s="46"/>
      <c r="F49" s="61">
        <f t="shared" si="1"/>
        <v>18875</v>
      </c>
    </row>
    <row r="50" spans="1:6" ht="14.25">
      <c r="A50" s="14" t="s">
        <v>76</v>
      </c>
      <c r="B50" s="50" t="s">
        <v>100</v>
      </c>
      <c r="C50" s="10">
        <v>0</v>
      </c>
      <c r="D50" s="45">
        <v>8</v>
      </c>
      <c r="E50" s="46"/>
      <c r="F50" s="61">
        <f t="shared" si="1"/>
        <v>8</v>
      </c>
    </row>
    <row r="51" spans="1:6" ht="14.25">
      <c r="A51" s="14" t="s">
        <v>79</v>
      </c>
      <c r="B51" s="47" t="s">
        <v>116</v>
      </c>
      <c r="C51" s="10"/>
      <c r="D51" s="45">
        <v>0</v>
      </c>
      <c r="E51" s="46">
        <v>7237</v>
      </c>
      <c r="F51" s="61">
        <f t="shared" si="1"/>
        <v>7237</v>
      </c>
    </row>
    <row r="52" spans="1:6" ht="15.75" customHeight="1">
      <c r="A52" s="14" t="s">
        <v>79</v>
      </c>
      <c r="B52" s="53" t="s">
        <v>43</v>
      </c>
      <c r="C52" s="66">
        <f>SUM(C46:C48)</f>
        <v>11392</v>
      </c>
      <c r="D52" s="70">
        <f>SUM(D46:D51)</f>
        <v>56650</v>
      </c>
      <c r="E52" s="70">
        <f>SUM(E46:E51)</f>
        <v>7237</v>
      </c>
      <c r="F52" s="61">
        <f t="shared" si="1"/>
        <v>52495</v>
      </c>
    </row>
    <row r="53" spans="1:6" ht="15.75" customHeight="1">
      <c r="A53" s="75" t="s">
        <v>44</v>
      </c>
      <c r="B53" s="75"/>
      <c r="C53" s="58"/>
      <c r="D53" s="59"/>
      <c r="E53" s="59"/>
      <c r="F53" s="60">
        <f t="shared" si="1"/>
        <v>0</v>
      </c>
    </row>
    <row r="54" spans="1:6" ht="16.5" customHeight="1">
      <c r="A54" s="16" t="s">
        <v>89</v>
      </c>
      <c r="B54" s="17" t="s">
        <v>48</v>
      </c>
      <c r="C54" s="12">
        <v>0</v>
      </c>
      <c r="D54" s="18">
        <v>0</v>
      </c>
      <c r="E54" s="18">
        <v>0</v>
      </c>
      <c r="F54" s="36">
        <f t="shared" si="1"/>
        <v>0</v>
      </c>
    </row>
    <row r="55" spans="1:6" ht="15.75" customHeight="1">
      <c r="A55" s="75" t="s">
        <v>49</v>
      </c>
      <c r="B55" s="75"/>
      <c r="C55" s="11"/>
      <c r="D55" s="20"/>
      <c r="E55" s="20"/>
      <c r="F55" s="36">
        <f t="shared" si="1"/>
        <v>0</v>
      </c>
    </row>
    <row r="56" spans="1:6" ht="16.5" customHeight="1">
      <c r="A56" s="14" t="s">
        <v>106</v>
      </c>
      <c r="B56" s="22" t="s">
        <v>51</v>
      </c>
      <c r="C56" s="11">
        <v>0</v>
      </c>
      <c r="D56" s="48">
        <v>400</v>
      </c>
      <c r="E56" s="44">
        <v>0</v>
      </c>
      <c r="F56" s="36">
        <f t="shared" si="1"/>
        <v>400</v>
      </c>
    </row>
    <row r="57" spans="1:6" ht="14.25" customHeight="1">
      <c r="A57" s="75" t="s">
        <v>78</v>
      </c>
      <c r="B57" s="75"/>
      <c r="C57" s="11"/>
      <c r="D57" s="20"/>
      <c r="E57" s="20"/>
      <c r="F57" s="36">
        <f t="shared" si="1"/>
        <v>0</v>
      </c>
    </row>
    <row r="58" spans="1:6" ht="14.25">
      <c r="A58" s="14" t="s">
        <v>107</v>
      </c>
      <c r="B58" s="15" t="s">
        <v>77</v>
      </c>
      <c r="C58" s="11">
        <v>0</v>
      </c>
      <c r="D58" s="48">
        <v>13300</v>
      </c>
      <c r="E58" s="44">
        <v>0</v>
      </c>
      <c r="F58" s="36">
        <f t="shared" si="1"/>
        <v>13300</v>
      </c>
    </row>
    <row r="59" spans="1:6" ht="14.25">
      <c r="A59" s="14" t="s">
        <v>108</v>
      </c>
      <c r="B59" s="15" t="s">
        <v>101</v>
      </c>
      <c r="C59" s="11">
        <v>0</v>
      </c>
      <c r="D59" s="48">
        <v>1814</v>
      </c>
      <c r="E59" s="44">
        <v>0</v>
      </c>
      <c r="F59" s="36">
        <f t="shared" si="1"/>
        <v>1814</v>
      </c>
    </row>
    <row r="60" spans="1:6" ht="10.5" customHeight="1">
      <c r="A60" s="75" t="s">
        <v>53</v>
      </c>
      <c r="B60" s="75"/>
      <c r="C60" s="11"/>
      <c r="D60" s="20"/>
      <c r="E60" s="20"/>
      <c r="F60" s="36">
        <f t="shared" si="1"/>
        <v>0</v>
      </c>
    </row>
    <row r="61" spans="1:6" ht="12.75" customHeight="1">
      <c r="A61" s="14" t="s">
        <v>109</v>
      </c>
      <c r="B61" s="15" t="s">
        <v>97</v>
      </c>
      <c r="C61" s="11">
        <v>0</v>
      </c>
      <c r="D61" s="8">
        <v>18500</v>
      </c>
      <c r="E61" s="8">
        <v>0</v>
      </c>
      <c r="F61" s="36">
        <f t="shared" si="1"/>
        <v>18500</v>
      </c>
    </row>
    <row r="62" spans="1:6" ht="14.25">
      <c r="A62" s="85" t="s">
        <v>64</v>
      </c>
      <c r="B62" s="85"/>
      <c r="C62" s="23">
        <f>C14+C29+C40+C52+C54+C56+C58+C61</f>
        <v>60247</v>
      </c>
      <c r="D62" s="23">
        <f>D14+D29+D40+D52+D54+D56+D58+D59+D61</f>
        <v>161369</v>
      </c>
      <c r="E62" s="23">
        <f>E13+E28+E40+E52+E54+E56+E58+E59+E61</f>
        <v>7237</v>
      </c>
      <c r="F62" s="23">
        <f>(D62+E62)-C62</f>
        <v>108359</v>
      </c>
    </row>
    <row r="63" spans="1:6" ht="14.25">
      <c r="A63" s="24"/>
      <c r="B63" s="25"/>
      <c r="C63" s="26"/>
      <c r="D63" s="26"/>
      <c r="E63" s="26"/>
      <c r="F63" s="26"/>
    </row>
    <row r="64" spans="1:6" ht="14.25">
      <c r="A64" s="27"/>
      <c r="B64" s="25"/>
      <c r="C64" s="26"/>
      <c r="D64" s="26"/>
      <c r="E64" s="26"/>
      <c r="F64" s="26"/>
    </row>
    <row r="65" spans="1:6" ht="33.75">
      <c r="A65" s="3" t="s">
        <v>0</v>
      </c>
      <c r="B65" s="4" t="s">
        <v>1</v>
      </c>
      <c r="C65" s="5" t="s">
        <v>90</v>
      </c>
      <c r="D65" s="39" t="s">
        <v>114</v>
      </c>
      <c r="E65" s="39" t="s">
        <v>110</v>
      </c>
      <c r="F65" s="39" t="s">
        <v>117</v>
      </c>
    </row>
    <row r="66" spans="1:6" ht="14.25">
      <c r="A66" s="28"/>
      <c r="B66" s="7" t="s">
        <v>54</v>
      </c>
      <c r="C66" s="29"/>
      <c r="D66" s="29"/>
      <c r="E66" s="40"/>
      <c r="F66" s="29"/>
    </row>
    <row r="67" spans="1:6" ht="14.25">
      <c r="A67" s="30" t="s">
        <v>2</v>
      </c>
      <c r="B67" s="31" t="s">
        <v>55</v>
      </c>
      <c r="C67" s="11">
        <v>14445</v>
      </c>
      <c r="D67" s="32">
        <v>45482</v>
      </c>
      <c r="E67" s="32">
        <v>3505</v>
      </c>
      <c r="F67" s="42">
        <f>(D67+E67)-C67</f>
        <v>34542</v>
      </c>
    </row>
    <row r="68" spans="1:6" ht="14.25">
      <c r="A68" s="30" t="s">
        <v>3</v>
      </c>
      <c r="B68" s="31" t="s">
        <v>66</v>
      </c>
      <c r="C68" s="11">
        <v>3946</v>
      </c>
      <c r="D68" s="32">
        <v>12421</v>
      </c>
      <c r="E68" s="32">
        <v>818</v>
      </c>
      <c r="F68" s="42">
        <f aca="true" t="shared" si="2" ref="F68:F77">(D68+E68)-C68</f>
        <v>9293</v>
      </c>
    </row>
    <row r="69" spans="1:6" ht="14.25">
      <c r="A69" s="30" t="s">
        <v>5</v>
      </c>
      <c r="B69" s="31" t="s">
        <v>56</v>
      </c>
      <c r="C69" s="11">
        <v>25262</v>
      </c>
      <c r="D69" s="32">
        <v>38463</v>
      </c>
      <c r="E69" s="32">
        <v>1814</v>
      </c>
      <c r="F69" s="42">
        <f t="shared" si="2"/>
        <v>15015</v>
      </c>
    </row>
    <row r="70" spans="1:6" ht="14.25">
      <c r="A70" s="30" t="s">
        <v>8</v>
      </c>
      <c r="B70" s="31" t="s">
        <v>57</v>
      </c>
      <c r="C70" s="11">
        <v>3836</v>
      </c>
      <c r="D70" s="32">
        <v>3836</v>
      </c>
      <c r="E70" s="32">
        <v>0</v>
      </c>
      <c r="F70" s="42">
        <f t="shared" si="2"/>
        <v>0</v>
      </c>
    </row>
    <row r="71" spans="1:6" ht="14.25">
      <c r="A71" s="30" t="s">
        <v>9</v>
      </c>
      <c r="B71" s="31" t="s">
        <v>58</v>
      </c>
      <c r="C71" s="11">
        <v>397</v>
      </c>
      <c r="D71" s="32">
        <v>3497</v>
      </c>
      <c r="E71" s="32">
        <v>0</v>
      </c>
      <c r="F71" s="42">
        <f t="shared" si="2"/>
        <v>3100</v>
      </c>
    </row>
    <row r="72" spans="1:6" ht="14.25">
      <c r="A72" s="30" t="s">
        <v>11</v>
      </c>
      <c r="B72" s="31" t="s">
        <v>59</v>
      </c>
      <c r="C72" s="11">
        <v>12161</v>
      </c>
      <c r="D72" s="32">
        <v>13286</v>
      </c>
      <c r="E72" s="32">
        <v>0</v>
      </c>
      <c r="F72" s="42">
        <f t="shared" si="2"/>
        <v>1125</v>
      </c>
    </row>
    <row r="73" spans="1:6" ht="14.25">
      <c r="A73" s="30" t="s">
        <v>13</v>
      </c>
      <c r="B73" s="31" t="s">
        <v>60</v>
      </c>
      <c r="C73" s="11">
        <v>200</v>
      </c>
      <c r="D73" s="32">
        <v>200</v>
      </c>
      <c r="E73" s="32">
        <v>0</v>
      </c>
      <c r="F73" s="42">
        <f t="shared" si="2"/>
        <v>0</v>
      </c>
    </row>
    <row r="74" spans="1:6" ht="14.25">
      <c r="A74" s="30" t="s">
        <v>15</v>
      </c>
      <c r="B74" s="33" t="s">
        <v>61</v>
      </c>
      <c r="C74" s="11">
        <v>0</v>
      </c>
      <c r="D74" s="32">
        <v>250</v>
      </c>
      <c r="E74" s="32">
        <v>0</v>
      </c>
      <c r="F74" s="42">
        <f t="shared" si="2"/>
        <v>250</v>
      </c>
    </row>
    <row r="75" spans="1:6" ht="14.25">
      <c r="A75" s="30" t="s">
        <v>16</v>
      </c>
      <c r="B75" s="35" t="s">
        <v>102</v>
      </c>
      <c r="C75" s="11">
        <v>0</v>
      </c>
      <c r="D75" s="32">
        <v>18500</v>
      </c>
      <c r="E75" s="32">
        <v>0</v>
      </c>
      <c r="F75" s="42">
        <f t="shared" si="2"/>
        <v>18500</v>
      </c>
    </row>
    <row r="76" spans="1:6" ht="14.25">
      <c r="A76" s="30" t="s">
        <v>17</v>
      </c>
      <c r="B76" s="35" t="s">
        <v>103</v>
      </c>
      <c r="C76" s="11">
        <v>0</v>
      </c>
      <c r="D76" s="32">
        <v>2947</v>
      </c>
      <c r="E76" s="32">
        <v>0</v>
      </c>
      <c r="F76" s="42">
        <f t="shared" si="2"/>
        <v>2947</v>
      </c>
    </row>
    <row r="77" spans="1:6" ht="14.25">
      <c r="A77" s="30" t="s">
        <v>18</v>
      </c>
      <c r="B77" s="49" t="s">
        <v>116</v>
      </c>
      <c r="C77" s="11">
        <v>0</v>
      </c>
      <c r="D77" s="32">
        <v>7237</v>
      </c>
      <c r="E77" s="32">
        <v>0</v>
      </c>
      <c r="F77" s="42">
        <f t="shared" si="2"/>
        <v>7237</v>
      </c>
    </row>
    <row r="78" spans="1:6" ht="14.25">
      <c r="A78" s="84" t="s">
        <v>62</v>
      </c>
      <c r="B78" s="84"/>
      <c r="C78" s="23">
        <f>SUM(C67:C77)</f>
        <v>60247</v>
      </c>
      <c r="D78" s="41">
        <f>SUM(D67:D77)</f>
        <v>146119</v>
      </c>
      <c r="E78" s="41">
        <f>SUM(E67:E76)</f>
        <v>6137</v>
      </c>
      <c r="F78" s="23">
        <f>(D78+E78)-C78</f>
        <v>92009</v>
      </c>
    </row>
    <row r="79" spans="4:5" ht="14.25">
      <c r="D79" s="1"/>
      <c r="E79" s="1"/>
    </row>
    <row r="80" spans="4:5" ht="14.25">
      <c r="D80" s="1"/>
      <c r="E80" s="1"/>
    </row>
  </sheetData>
  <sheetProtection/>
  <mergeCells count="15">
    <mergeCell ref="A43:F43"/>
    <mergeCell ref="A53:B53"/>
    <mergeCell ref="A78:B78"/>
    <mergeCell ref="A55:B55"/>
    <mergeCell ref="A57:B57"/>
    <mergeCell ref="A60:B60"/>
    <mergeCell ref="A62:B62"/>
    <mergeCell ref="A41:B41"/>
    <mergeCell ref="A14:B14"/>
    <mergeCell ref="A29:B29"/>
    <mergeCell ref="A30:B30"/>
    <mergeCell ref="F32:F34"/>
    <mergeCell ref="E32:E34"/>
    <mergeCell ref="C32:C34"/>
    <mergeCell ref="D32:D34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&amp;C3. melléklet&amp;X11 12 13&amp;X
az 1/2015. (II.12.) önkormányzati rendelethez
az önkormányzat 2015. évi működési célú bevételei és kiadásai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User</cp:lastModifiedBy>
  <cp:lastPrinted>2016-05-26T20:14:53Z</cp:lastPrinted>
  <dcterms:created xsi:type="dcterms:W3CDTF">2016-05-19T15:23:47Z</dcterms:created>
  <dcterms:modified xsi:type="dcterms:W3CDTF">2016-05-26T20:14:55Z</dcterms:modified>
  <cp:category/>
  <cp:version/>
  <cp:contentType/>
  <cp:contentStatus/>
</cp:coreProperties>
</file>