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2. sz. mell VK" sheetId="1" r:id="rId1"/>
  </sheets>
  <definedNames>
    <definedName name="_xlnm.Print_Titles" localSheetId="0">'9.5.2. sz. mell VK'!$1:$6</definedName>
  </definedNames>
  <calcPr calcId="145621"/>
</workbook>
</file>

<file path=xl/calcChain.xml><?xml version="1.0" encoding="utf-8"?>
<calcChain xmlns="http://schemas.openxmlformats.org/spreadsheetml/2006/main">
  <c r="C51" i="1" l="1"/>
  <c r="C48" i="1"/>
  <c r="C47" i="1"/>
  <c r="C46" i="1"/>
  <c r="C45" i="1" s="1"/>
  <c r="C57" i="1" s="1"/>
  <c r="C40" i="1"/>
  <c r="C37" i="1"/>
  <c r="C30" i="1"/>
  <c r="C26" i="1"/>
  <c r="C20" i="1"/>
  <c r="C14" i="1"/>
  <c r="C10" i="1"/>
  <c r="C8" i="1" s="1"/>
  <c r="C36" i="1" s="1"/>
  <c r="C41" i="1" s="1"/>
</calcChain>
</file>

<file path=xl/sharedStrings.xml><?xml version="1.0" encoding="utf-8"?>
<sst xmlns="http://schemas.openxmlformats.org/spreadsheetml/2006/main" count="111" uniqueCount="96">
  <si>
    <t>Költségvetési szerv megnevezése</t>
  </si>
  <si>
    <t>Városi Kincstár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</si>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</sst>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#,##0.0"/>
    <numFmt numFmtId="166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3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165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C60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1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20300646</v>
      </c>
    </row>
    <row r="9" spans="1:3" s="28" customFormat="1" ht="12" customHeight="1" x14ac:dyDescent="0.2">
      <c r="A9" s="29" t="s">
        <v>15</v>
      </c>
      <c r="B9" s="30" t="s">
        <v>16</v>
      </c>
      <c r="C9" s="31">
        <v>52677</v>
      </c>
    </row>
    <row r="10" spans="1:3" s="28" customFormat="1" ht="12" customHeight="1" x14ac:dyDescent="0.2">
      <c r="A10" s="32" t="s">
        <v>17</v>
      </c>
      <c r="B10" s="33" t="s">
        <v>18</v>
      </c>
      <c r="C10" s="34">
        <f>16701996+3500000</f>
        <v>20201996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v>25000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>
        <f>6750+14223</f>
        <v>20973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0</v>
      </c>
    </row>
    <row r="21" spans="1:3" s="37" customFormat="1" ht="12" customHeight="1" x14ac:dyDescent="0.2">
      <c r="A21" s="32" t="s">
        <v>39</v>
      </c>
      <c r="B21" s="39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34"/>
    </row>
    <row r="24" spans="1:3" s="37" customFormat="1" ht="12" customHeight="1" thickBot="1" x14ac:dyDescent="0.25">
      <c r="A24" s="32" t="s">
        <v>45</v>
      </c>
      <c r="B24" s="33" t="s">
        <v>46</v>
      </c>
      <c r="C24" s="34"/>
    </row>
    <row r="25" spans="1:3" s="37" customFormat="1" ht="12" customHeight="1" thickBot="1" x14ac:dyDescent="0.25">
      <c r="A25" s="40" t="s">
        <v>47</v>
      </c>
      <c r="B25" s="41" t="s">
        <v>48</v>
      </c>
      <c r="C25" s="42"/>
    </row>
    <row r="26" spans="1:3" s="37" customFormat="1" ht="12" customHeight="1" thickBot="1" x14ac:dyDescent="0.25">
      <c r="A26" s="40" t="s">
        <v>49</v>
      </c>
      <c r="B26" s="41" t="s">
        <v>50</v>
      </c>
      <c r="C26" s="27">
        <f>+C27+C28</f>
        <v>0</v>
      </c>
    </row>
    <row r="27" spans="1:3" s="37" customFormat="1" ht="12" customHeight="1" x14ac:dyDescent="0.2">
      <c r="A27" s="43" t="s">
        <v>51</v>
      </c>
      <c r="B27" s="44" t="s">
        <v>42</v>
      </c>
      <c r="C27" s="45"/>
    </row>
    <row r="28" spans="1:3" s="37" customFormat="1" ht="12" customHeight="1" x14ac:dyDescent="0.2">
      <c r="A28" s="43" t="s">
        <v>52</v>
      </c>
      <c r="B28" s="46" t="s">
        <v>53</v>
      </c>
      <c r="C28" s="47"/>
    </row>
    <row r="29" spans="1:3" s="37" customFormat="1" ht="12" customHeight="1" thickBot="1" x14ac:dyDescent="0.25">
      <c r="A29" s="32" t="s">
        <v>54</v>
      </c>
      <c r="B29" s="48" t="s">
        <v>55</v>
      </c>
      <c r="C29" s="49"/>
    </row>
    <row r="30" spans="1:3" s="37" customFormat="1" ht="12" customHeight="1" thickBot="1" x14ac:dyDescent="0.25">
      <c r="A30" s="40" t="s">
        <v>56</v>
      </c>
      <c r="B30" s="41" t="s">
        <v>57</v>
      </c>
      <c r="C30" s="27">
        <f>+C31+C32+C33</f>
        <v>0</v>
      </c>
    </row>
    <row r="31" spans="1:3" s="37" customFormat="1" ht="12" customHeight="1" x14ac:dyDescent="0.2">
      <c r="A31" s="43" t="s">
        <v>58</v>
      </c>
      <c r="B31" s="44" t="s">
        <v>59</v>
      </c>
      <c r="C31" s="45"/>
    </row>
    <row r="32" spans="1:3" s="37" customFormat="1" ht="12" customHeight="1" x14ac:dyDescent="0.2">
      <c r="A32" s="43" t="s">
        <v>60</v>
      </c>
      <c r="B32" s="46" t="s">
        <v>61</v>
      </c>
      <c r="C32" s="47"/>
    </row>
    <row r="33" spans="1:3" s="37" customFormat="1" ht="12" customHeight="1" thickBot="1" x14ac:dyDescent="0.25">
      <c r="A33" s="32" t="s">
        <v>62</v>
      </c>
      <c r="B33" s="48" t="s">
        <v>63</v>
      </c>
      <c r="C33" s="49"/>
    </row>
    <row r="34" spans="1:3" s="28" customFormat="1" ht="12" customHeight="1" thickBot="1" x14ac:dyDescent="0.25">
      <c r="A34" s="40" t="s">
        <v>64</v>
      </c>
      <c r="B34" s="41" t="s">
        <v>65</v>
      </c>
      <c r="C34" s="42"/>
    </row>
    <row r="35" spans="1:3" s="28" customFormat="1" ht="12" customHeight="1" thickBot="1" x14ac:dyDescent="0.25">
      <c r="A35" s="40" t="s">
        <v>66</v>
      </c>
      <c r="B35" s="41" t="s">
        <v>67</v>
      </c>
      <c r="C35" s="50"/>
    </row>
    <row r="36" spans="1:3" s="28" customFormat="1" ht="12" customHeight="1" thickBot="1" x14ac:dyDescent="0.25">
      <c r="A36" s="19" t="s">
        <v>68</v>
      </c>
      <c r="B36" s="41" t="s">
        <v>69</v>
      </c>
      <c r="C36" s="51">
        <f>+C8+C20+C25+C26+C30+C34+C35</f>
        <v>20300646</v>
      </c>
    </row>
    <row r="37" spans="1:3" s="28" customFormat="1" ht="12" customHeight="1" thickBot="1" x14ac:dyDescent="0.25">
      <c r="A37" s="52" t="s">
        <v>70</v>
      </c>
      <c r="B37" s="41" t="s">
        <v>71</v>
      </c>
      <c r="C37" s="51">
        <f>+C38+C39+C40</f>
        <v>7477638</v>
      </c>
    </row>
    <row r="38" spans="1:3" s="28" customFormat="1" ht="12" customHeight="1" x14ac:dyDescent="0.2">
      <c r="A38" s="43" t="s">
        <v>72</v>
      </c>
      <c r="B38" s="44" t="s">
        <v>73</v>
      </c>
      <c r="C38" s="45"/>
    </row>
    <row r="39" spans="1:3" s="28" customFormat="1" ht="12" customHeight="1" x14ac:dyDescent="0.2">
      <c r="A39" s="43" t="s">
        <v>74</v>
      </c>
      <c r="B39" s="46" t="s">
        <v>75</v>
      </c>
      <c r="C39" s="47"/>
    </row>
    <row r="40" spans="1:3" s="37" customFormat="1" ht="12" customHeight="1" thickBot="1" x14ac:dyDescent="0.25">
      <c r="A40" s="32" t="s">
        <v>76</v>
      </c>
      <c r="B40" s="48" t="s">
        <v>77</v>
      </c>
      <c r="C40" s="53">
        <f>9381830+71808-3500000+254000+1270000</f>
        <v>7477638</v>
      </c>
    </row>
    <row r="41" spans="1:3" s="37" customFormat="1" ht="15" customHeight="1" thickBot="1" x14ac:dyDescent="0.25">
      <c r="A41" s="52" t="s">
        <v>78</v>
      </c>
      <c r="B41" s="54" t="s">
        <v>79</v>
      </c>
      <c r="C41" s="55">
        <f>+C36+C37</f>
        <v>27778284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80</v>
      </c>
      <c r="C44" s="55"/>
    </row>
    <row r="45" spans="1:3" s="64" customFormat="1" ht="12" customHeight="1" thickBot="1" x14ac:dyDescent="0.25">
      <c r="A45" s="40" t="s">
        <v>13</v>
      </c>
      <c r="B45" s="41" t="s">
        <v>81</v>
      </c>
      <c r="C45" s="27">
        <f>SUM(C46:C50)</f>
        <v>27711384</v>
      </c>
    </row>
    <row r="46" spans="1:3" ht="12" customHeight="1" x14ac:dyDescent="0.2">
      <c r="A46" s="32" t="s">
        <v>15</v>
      </c>
      <c r="B46" s="39" t="s">
        <v>82</v>
      </c>
      <c r="C46" s="45">
        <f>5490499+59808</f>
        <v>5550307</v>
      </c>
    </row>
    <row r="47" spans="1:3" ht="12" customHeight="1" x14ac:dyDescent="0.2">
      <c r="A47" s="32" t="s">
        <v>17</v>
      </c>
      <c r="B47" s="33" t="s">
        <v>83</v>
      </c>
      <c r="C47" s="65">
        <f>1227785+12000</f>
        <v>1239785</v>
      </c>
    </row>
    <row r="48" spans="1:3" ht="12" customHeight="1" x14ac:dyDescent="0.2">
      <c r="A48" s="32" t="s">
        <v>19</v>
      </c>
      <c r="B48" s="33" t="s">
        <v>84</v>
      </c>
      <c r="C48" s="66">
        <f>19397292+254000+1270000</f>
        <v>20921292</v>
      </c>
    </row>
    <row r="49" spans="1:3" ht="12" customHeight="1" x14ac:dyDescent="0.2">
      <c r="A49" s="32" t="s">
        <v>21</v>
      </c>
      <c r="B49" s="33" t="s">
        <v>85</v>
      </c>
      <c r="C49" s="65"/>
    </row>
    <row r="50" spans="1:3" ht="12" customHeight="1" thickBot="1" x14ac:dyDescent="0.25">
      <c r="A50" s="32" t="s">
        <v>23</v>
      </c>
      <c r="B50" s="33" t="s">
        <v>86</v>
      </c>
      <c r="C50" s="65"/>
    </row>
    <row r="51" spans="1:3" ht="12" customHeight="1" thickBot="1" x14ac:dyDescent="0.25">
      <c r="A51" s="40" t="s">
        <v>37</v>
      </c>
      <c r="B51" s="41" t="s">
        <v>87</v>
      </c>
      <c r="C51" s="27">
        <f>SUM(C52:C54)</f>
        <v>66900</v>
      </c>
    </row>
    <row r="52" spans="1:3" s="64" customFormat="1" ht="12" customHeight="1" x14ac:dyDescent="0.2">
      <c r="A52" s="32" t="s">
        <v>39</v>
      </c>
      <c r="B52" s="39" t="s">
        <v>88</v>
      </c>
      <c r="C52" s="45">
        <v>66900</v>
      </c>
    </row>
    <row r="53" spans="1:3" ht="12" customHeight="1" x14ac:dyDescent="0.2">
      <c r="A53" s="32" t="s">
        <v>41</v>
      </c>
      <c r="B53" s="33" t="s">
        <v>89</v>
      </c>
      <c r="C53" s="65"/>
    </row>
    <row r="54" spans="1:3" ht="12" customHeight="1" x14ac:dyDescent="0.2">
      <c r="A54" s="32" t="s">
        <v>43</v>
      </c>
      <c r="B54" s="33" t="s">
        <v>90</v>
      </c>
      <c r="C54" s="65"/>
    </row>
    <row r="55" spans="1:3" ht="12" customHeight="1" thickBot="1" x14ac:dyDescent="0.25">
      <c r="A55" s="32" t="s">
        <v>45</v>
      </c>
      <c r="B55" s="33" t="s">
        <v>91</v>
      </c>
      <c r="C55" s="65"/>
    </row>
    <row r="56" spans="1:3" ht="15" customHeight="1" thickBot="1" x14ac:dyDescent="0.25">
      <c r="A56" s="40" t="s">
        <v>47</v>
      </c>
      <c r="B56" s="41" t="s">
        <v>92</v>
      </c>
      <c r="C56" s="42"/>
    </row>
    <row r="57" spans="1:3" ht="13.5" thickBot="1" x14ac:dyDescent="0.25">
      <c r="A57" s="40" t="s">
        <v>49</v>
      </c>
      <c r="B57" s="67" t="s">
        <v>93</v>
      </c>
      <c r="C57" s="68">
        <f>+C45+C51+C56</f>
        <v>27778284</v>
      </c>
    </row>
    <row r="58" spans="1:3" ht="15" customHeight="1" thickBot="1" x14ac:dyDescent="0.25">
      <c r="C58" s="70"/>
    </row>
    <row r="59" spans="1:3" ht="14.25" customHeight="1" thickBot="1" x14ac:dyDescent="0.25">
      <c r="A59" s="71" t="s">
        <v>94</v>
      </c>
      <c r="B59" s="72"/>
      <c r="C59" s="73">
        <v>3.5</v>
      </c>
    </row>
    <row r="60" spans="1:3" ht="13.5" thickBot="1" x14ac:dyDescent="0.25">
      <c r="A60" s="71" t="s">
        <v>95</v>
      </c>
      <c r="B60" s="72"/>
      <c r="C60" s="7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&amp;R20. melléklet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9.5.2. sz. mell VK</vt:lpstr>
      <vt:lpstr>'9.5.2.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2017-12-04T10:58:10Z</dcterms:created>
  <dcterms:modified xsi:type="dcterms:W3CDTF">2017-12-04T10:58:10Z</dcterms:modified>
</cp:coreProperties>
</file>