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1570" windowHeight="8160" firstSheet="4" activeTab="4"/>
  </bookViews>
  <sheets>
    <sheet name="Munka1" sheetId="1" r:id="rId1"/>
    <sheet name="Munka2" sheetId="2" r:id="rId2"/>
    <sheet name="Munka2 (2)" sheetId="6" r:id="rId3"/>
    <sheet name="Munka2 (3)" sheetId="7" r:id="rId4"/>
    <sheet name="Munka1 (2)" sheetId="4" r:id="rId5"/>
    <sheet name="Munka2 (4)" sheetId="8" r:id="rId6"/>
    <sheet name="Munka2 (5)" sheetId="9" r:id="rId7"/>
    <sheet name="Munka3" sheetId="3" r:id="rId8"/>
    <sheet name="Munka5" sheetId="5" r:id="rId9"/>
    <sheet name="Munka4" sheetId="10" r:id="rId10"/>
    <sheet name="Munka6" sheetId="11" r:id="rId11"/>
  </sheets>
  <calcPr calcId="152511"/>
</workbook>
</file>

<file path=xl/calcChain.xml><?xml version="1.0" encoding="utf-8"?>
<calcChain xmlns="http://schemas.openxmlformats.org/spreadsheetml/2006/main">
  <c r="B15" i="9" l="1"/>
  <c r="B6" i="9"/>
  <c r="B23" i="3"/>
  <c r="K24" i="11"/>
  <c r="N6" i="10"/>
  <c r="B24" i="9"/>
  <c r="B11" i="2"/>
  <c r="K14" i="11"/>
  <c r="B17" i="8"/>
  <c r="B21" i="8" s="1"/>
  <c r="B6" i="8"/>
  <c r="B10" i="8" s="1"/>
  <c r="E31" i="11"/>
  <c r="F31" i="11"/>
  <c r="G31" i="11"/>
  <c r="H31" i="11"/>
  <c r="I31" i="11"/>
  <c r="J31" i="11"/>
  <c r="K7" i="11"/>
  <c r="K8" i="11"/>
  <c r="K9" i="11"/>
  <c r="K10" i="11"/>
  <c r="K11" i="11"/>
  <c r="K12" i="11"/>
  <c r="K13" i="11"/>
  <c r="K15" i="11"/>
  <c r="K16" i="11"/>
  <c r="K17" i="11"/>
  <c r="K18" i="11"/>
  <c r="K19" i="11"/>
  <c r="K20" i="11"/>
  <c r="K21" i="11"/>
  <c r="K22" i="11"/>
  <c r="K23" i="11"/>
  <c r="K25" i="11"/>
  <c r="K26" i="11"/>
  <c r="K27" i="11"/>
  <c r="K28" i="11"/>
  <c r="K29" i="11"/>
  <c r="K30" i="11"/>
  <c r="K6" i="11"/>
  <c r="D31" i="11"/>
  <c r="C31" i="11"/>
  <c r="N18" i="10"/>
  <c r="N16" i="10"/>
  <c r="N17" i="10"/>
  <c r="N15" i="10"/>
  <c r="C19" i="10"/>
  <c r="D19" i="10"/>
  <c r="E19" i="10"/>
  <c r="F19" i="10"/>
  <c r="G19" i="10"/>
  <c r="H19" i="10"/>
  <c r="I19" i="10"/>
  <c r="J19" i="10"/>
  <c r="K19" i="10"/>
  <c r="L19" i="10"/>
  <c r="M19" i="10"/>
  <c r="D14" i="10"/>
  <c r="E14" i="10"/>
  <c r="F14" i="10"/>
  <c r="G14" i="10"/>
  <c r="H14" i="10"/>
  <c r="I14" i="10"/>
  <c r="J14" i="10"/>
  <c r="K14" i="10"/>
  <c r="L14" i="10"/>
  <c r="M14" i="10"/>
  <c r="B19" i="10"/>
  <c r="B14" i="10"/>
  <c r="N8" i="10"/>
  <c r="N9" i="10"/>
  <c r="N10" i="10"/>
  <c r="N11" i="10"/>
  <c r="N12" i="10"/>
  <c r="N13" i="10"/>
  <c r="D17" i="5"/>
  <c r="D13" i="5"/>
  <c r="D7" i="5"/>
  <c r="B22" i="5"/>
  <c r="B17" i="5"/>
  <c r="B13" i="5"/>
  <c r="B7" i="5"/>
  <c r="B30" i="8"/>
  <c r="B23" i="4"/>
  <c r="B18" i="4"/>
  <c r="B10" i="4"/>
  <c r="B6" i="4" s="1"/>
  <c r="B17" i="7"/>
  <c r="B8" i="7"/>
  <c r="B20" i="6"/>
  <c r="B25" i="6" s="1"/>
  <c r="B6" i="6"/>
  <c r="B12" i="6" s="1"/>
  <c r="B35" i="6"/>
  <c r="B26" i="2"/>
  <c r="B18" i="2"/>
  <c r="B39" i="1"/>
  <c r="B32" i="1"/>
  <c r="B29" i="1"/>
  <c r="B25" i="1"/>
  <c r="B18" i="1"/>
  <c r="B17" i="1" s="1"/>
  <c r="B12" i="1"/>
  <c r="B8" i="1"/>
  <c r="B24" i="1" l="1"/>
  <c r="K31" i="11"/>
  <c r="D21" i="5"/>
  <c r="D26" i="5" s="1"/>
  <c r="N19" i="10"/>
  <c r="B21" i="5"/>
  <c r="B26" i="5" s="1"/>
  <c r="B15" i="4"/>
  <c r="B26" i="4" s="1"/>
  <c r="B28" i="4" s="1"/>
  <c r="B6" i="1"/>
  <c r="B38" i="1" s="1"/>
  <c r="B43" i="1" s="1"/>
  <c r="N7" i="10" l="1"/>
  <c r="N14" i="10" s="1"/>
  <c r="C14" i="10"/>
</calcChain>
</file>

<file path=xl/sharedStrings.xml><?xml version="1.0" encoding="utf-8"?>
<sst xmlns="http://schemas.openxmlformats.org/spreadsheetml/2006/main" count="330" uniqueCount="251">
  <si>
    <t>Megnevezés</t>
  </si>
  <si>
    <t>eredeti
előirányzat</t>
  </si>
  <si>
    <t>Ezer Ft-ban</t>
  </si>
  <si>
    <t>I. KÖLTSÉGVETÉSI BEVÉTELEK</t>
  </si>
  <si>
    <t>1. MŰKÖDÉSI BEVÉTELEK</t>
  </si>
  <si>
    <t>1.1. Működési bevételek</t>
  </si>
  <si>
    <t>1.2. Önkormányzat sajátos működési bevétele</t>
  </si>
  <si>
    <t>1.2.1. Helyi adók</t>
  </si>
  <si>
    <t>1.2.3. Bírság, pótlék, egyéb sajátos bevételek</t>
  </si>
  <si>
    <t>1.3. Működési támogatások</t>
  </si>
  <si>
    <t>1.3.1. Általános támogatások</t>
  </si>
  <si>
    <t>1.3.2. Központosított előirányzatok működési célú</t>
  </si>
  <si>
    <t>1.3.3. Helyi önkorm.kiegészítő támogatása</t>
  </si>
  <si>
    <t>1.4. Egyéb működési támogatások</t>
  </si>
  <si>
    <t>1.4.1. Támogatásértékű működési bevételek össz.</t>
  </si>
  <si>
    <t>1.4.1.1. ebből Társalombizts.Alapból átvett</t>
  </si>
  <si>
    <t>1.4.1.2. Fejezet kezelési előirányzatból átvett</t>
  </si>
  <si>
    <t>1.4.1.3. Önkormányzat költségvetési szervektől átvett</t>
  </si>
  <si>
    <t>1.4.2. Működési célú pénzeszk.átvétel államházt.kívülről</t>
  </si>
  <si>
    <t>1.4.3. Előző évi működési célú maradvány</t>
  </si>
  <si>
    <t>2. FELHALMOZÁSI BEVÉTELEK</t>
  </si>
  <si>
    <t>2.1. Felhalmozási és tőke jellegű bevételek</t>
  </si>
  <si>
    <t>2.1.1. Tárgyi eszközök, immater.javak értékesítése</t>
  </si>
  <si>
    <t>2.1.2. Önkormányzat sajátos felhalm. és tőkebevételei</t>
  </si>
  <si>
    <t>2.1.3. Pénzügyi befektetések bevételei</t>
  </si>
  <si>
    <t>2.2. Felhalmozási támogatások</t>
  </si>
  <si>
    <t>2.2.1. Központosított előirányzatból felhalmozási célú</t>
  </si>
  <si>
    <t>2.2.2. Fejlesztési célú támogatások</t>
  </si>
  <si>
    <t>2.3. Egyéb felhalmozási bevételek</t>
  </si>
  <si>
    <t>2.3.1. Támogatásértékű fehalmozási bevételek összesen</t>
  </si>
  <si>
    <t>2.3.2. Felhalmozási célú pénzeszkö átvétel államh.kívülről</t>
  </si>
  <si>
    <t>2.3.3. Előző évi felhalmozási célú maradvány</t>
  </si>
  <si>
    <t>3. Támogatási kölcsönök visszatérülése, igénybevétele</t>
  </si>
  <si>
    <t>4. Pénzforgalom nélküli bevételek</t>
  </si>
  <si>
    <t>5. KÖLTSÉGVETÉSI BEVÉTELEK ÖSSZESEN</t>
  </si>
  <si>
    <t>6. Előző évek pénzmaradványának igénybevétele</t>
  </si>
  <si>
    <t>6.1. Működési célra</t>
  </si>
  <si>
    <t>6.2. Felhalmozási célra</t>
  </si>
  <si>
    <t>7. Finanszírozási bevételek</t>
  </si>
  <si>
    <t>8. TÁRGYÉVI BEVÉTELEK,  a belső és a külső 
finanszírozási műveletekkel együtt</t>
  </si>
  <si>
    <t>1. Iparűzési adó</t>
  </si>
  <si>
    <t>2. Magánszemélyek kommunális adó</t>
  </si>
  <si>
    <t>Helyi adók összesen</t>
  </si>
  <si>
    <t>Önkormányzat sajátos működési bevétele</t>
  </si>
  <si>
    <t>Helyi adók részletezése</t>
  </si>
  <si>
    <t>1. Gépjárműadó</t>
  </si>
  <si>
    <t>Bírság, pótlék, egyéb sajátos bevételek  részletezése</t>
  </si>
  <si>
    <t>1. Pótlékok, bírságok</t>
  </si>
  <si>
    <t>Bírság, pótlék, egyéb sajátos bevételek   összesen</t>
  </si>
  <si>
    <t>Működési támogatások részletezése</t>
  </si>
  <si>
    <t>1. Támogatások</t>
  </si>
  <si>
    <t>1.1. Általános támogatások</t>
  </si>
  <si>
    <t>1.2. Egyes köznevelési és gyermekjóléti feladatainak támogatása</t>
  </si>
  <si>
    <t>1.3. Szociális és gyermekjóléti feladatok támogatása</t>
  </si>
  <si>
    <t>Működési támogatások összesen</t>
  </si>
  <si>
    <t>Egyéb működési bevételek részletezése</t>
  </si>
  <si>
    <t>1. Támogatásértékű működési kiadások</t>
  </si>
  <si>
    <t>1.1. TB Alapból</t>
  </si>
  <si>
    <t>1.2. Fejezet kezelésű előirányzattól</t>
  </si>
  <si>
    <t>1.3. Önkormányzati költségvetési szervektől</t>
  </si>
  <si>
    <t>2. Működési célú pénzeszk.átvétel államházt.kívülről</t>
  </si>
  <si>
    <t>Egyéb működési bevételek összesen</t>
  </si>
  <si>
    <t>Felhalmozási bevételek   összesen</t>
  </si>
  <si>
    <t>Támogatási kölcsönök viszatérülésének részletezése</t>
  </si>
  <si>
    <t>1. Működési célú (szociális kölcsön)</t>
  </si>
  <si>
    <t>2. Felhalmozási célú (munkáltatói kölcsön)</t>
  </si>
  <si>
    <t>Támogatási kölcsönök viszatérülése összesen</t>
  </si>
  <si>
    <t>Előző évek pénzmaradványának részletezése</t>
  </si>
  <si>
    <t>1. Működési célú pénzmaradvány</t>
  </si>
  <si>
    <t>2. Felhalmozási célú pénzmaradvány</t>
  </si>
  <si>
    <t>Előző évek pénzmaradvány összesen</t>
  </si>
  <si>
    <t>I. KÖLTSÉGVETÉSI KIADÁSOK</t>
  </si>
  <si>
    <t>1. MŰKÖDÉSI KIADÁSOK</t>
  </si>
  <si>
    <t>1.1. Személyi juttatások</t>
  </si>
  <si>
    <t>1.2. Munkaadót terhelő járulékok</t>
  </si>
  <si>
    <t>1.3.Dologi és egyéb folyó kiadások</t>
  </si>
  <si>
    <t>1.4. Egyéb működési kiadások</t>
  </si>
  <si>
    <t>1.4.1. Támogatásértékű működési kiadások</t>
  </si>
  <si>
    <t>1.4.3.Társadalom, szociálpolitikai és egyéb juttatás, támog.</t>
  </si>
  <si>
    <t>1.4.4. Előző évi működési célú maradvány</t>
  </si>
  <si>
    <t>2. FELHALMOZÁSI KIADÁSOK</t>
  </si>
  <si>
    <t>2.2. Felújítási kiadások Áfa-val</t>
  </si>
  <si>
    <t>2.3.Egyéb felhalmozási kiadások</t>
  </si>
  <si>
    <t>2.3.2. Felhalmozási célú pénzeszköz átadás államh.kívülre</t>
  </si>
  <si>
    <t>3. Támogatási kölcsönök nyújtása, törlesztése</t>
  </si>
  <si>
    <t>4. Pénzforgalom nélküli kiadások</t>
  </si>
  <si>
    <t>4.1. Általános tartalék</t>
  </si>
  <si>
    <t>4.2. Céltartalék</t>
  </si>
  <si>
    <t>5. KÖLTSÉGVETÉSI KIADÁSOK ÖSSZESEN</t>
  </si>
  <si>
    <t>1.4.2. Működési célú pénzeszköz átadás áht.-n kívülre</t>
  </si>
  <si>
    <t>2.1. Beruházási kiadások Áfa-val</t>
  </si>
  <si>
    <t>2.3.1. Támogatásértékű felhalmozási kiadások</t>
  </si>
  <si>
    <t>Személyi juttatások részletezése</t>
  </si>
  <si>
    <t>Személyi juttatások összesen</t>
  </si>
  <si>
    <t>Munkaadót terhelő járulékok részletezése</t>
  </si>
  <si>
    <t>Munkaadót terhelő járulékok összesen</t>
  </si>
  <si>
    <t>Dologi és egyéb folyó kiadások részletezése</t>
  </si>
  <si>
    <t>Dologi és egyéb folyó kiadások összesen</t>
  </si>
  <si>
    <t>Támogatásértékű működési kiadások és működési célú 
pénzeszköz átadás államháztartáson kívülre</t>
  </si>
  <si>
    <t>Támogatásértékű kiadások összesen</t>
  </si>
  <si>
    <t>Működési célú pénzeszköz átadások államháztartáson kívülre részletezése</t>
  </si>
  <si>
    <t>1. Dél zalai Innovatív Vidékfejlesztési Egyesület</t>
  </si>
  <si>
    <t>2. Fogorvosi ellátás</t>
  </si>
  <si>
    <t>Működési célú pénzeszköz átadások összesen</t>
  </si>
  <si>
    <t>1. Rendszeres szociális segély</t>
  </si>
  <si>
    <t>2. Rendelkezésre állási támogatás</t>
  </si>
  <si>
    <t>3. Foglalkoztatást helyettesítő támogatás</t>
  </si>
  <si>
    <t>4. Időskorúak járadéka</t>
  </si>
  <si>
    <t>5. Lakásfenntartási támogatás (normatív)</t>
  </si>
  <si>
    <t>6. Adósságkezelési szolgáltatásban részesülőknek kifizetett 
lakásfenntartási támogatás</t>
  </si>
  <si>
    <t>7. Lakásfenntartási támogatás ( helyi megállapítású )</t>
  </si>
  <si>
    <t>8. Ápolási díj (normatív)</t>
  </si>
  <si>
    <t>9. Ápolási díj ( helyi megállapítású )</t>
  </si>
  <si>
    <t>10. Átmeneti segély</t>
  </si>
  <si>
    <t>11. Temetési segély</t>
  </si>
  <si>
    <t>12. Rendszeres gyermekvédelmi kedvezményben részesülök
pénzbeli támogatása</t>
  </si>
  <si>
    <t>13. Kiegészítő gyermekvédelmi támogatások</t>
  </si>
  <si>
    <t>14. Óvodáztatási támogatás</t>
  </si>
  <si>
    <t>15. Rendkívüli gyermekvédelmi támog. (helyi megállapítású)</t>
  </si>
  <si>
    <t>16.Egyéb önkormányzati rendeletben megállapított juttatások</t>
  </si>
  <si>
    <t>17. Rászorultságtól függő pénzbeli szociális, gyermekvédelmi 
ellátások összesen</t>
  </si>
  <si>
    <t>1. MŰKÖDÉSI KÖLTSÉGVETÉS</t>
  </si>
  <si>
    <t>1.2. Önkormányzat sajátos működési bevételei</t>
  </si>
  <si>
    <t>1.4. Egyéb működési bevételek</t>
  </si>
  <si>
    <t>1.3. Dologi és egyéb folyó kiadások</t>
  </si>
  <si>
    <t>1.5. Ellátottak pénzbeli juttatásai</t>
  </si>
  <si>
    <t>2. FELHALMOZÁSI KÖLTSÉGVETÉS</t>
  </si>
  <si>
    <t>2.2. Felhalmozási jellegű támogatások</t>
  </si>
  <si>
    <t>2.3. Egyéb felhalmozási kiadások</t>
  </si>
  <si>
    <t>3. Támogatási kölcsönök visszatérülése</t>
  </si>
  <si>
    <t>3.1. Működési célra</t>
  </si>
  <si>
    <t>3.2. Felhalmozási célra</t>
  </si>
  <si>
    <t>6. Előző évi pénzmaradvány</t>
  </si>
  <si>
    <t>7. Finanszírozási bevételek összesen</t>
  </si>
  <si>
    <t>8. TÁRGYÉVI BEVÉTELEK, a belső és külső 
finanszírozási műveletekkel együtt</t>
  </si>
  <si>
    <t>3. Támogatási kölcsönök nyújtása</t>
  </si>
  <si>
    <t>6. Finanszírozási kiadások összesen</t>
  </si>
  <si>
    <t>7. TÁRGYÉVI KIADÁSOK, a belső és külső 
finanszírozási műveletekkel együtt</t>
  </si>
  <si>
    <t>január</t>
  </si>
  <si>
    <t>február</t>
  </si>
  <si>
    <t>március</t>
  </si>
  <si>
    <t>május</t>
  </si>
  <si>
    <t>június</t>
  </si>
  <si>
    <t>július</t>
  </si>
  <si>
    <t>augusztus</t>
  </si>
  <si>
    <t>szeptember</t>
  </si>
  <si>
    <t xml:space="preserve">október </t>
  </si>
  <si>
    <t>november</t>
  </si>
  <si>
    <t>december</t>
  </si>
  <si>
    <t>összesen</t>
  </si>
  <si>
    <t>1. Pénzmaradvány</t>
  </si>
  <si>
    <t>2. Bevételi többlet</t>
  </si>
  <si>
    <t>4. Önk.sajátos működési bev.</t>
  </si>
  <si>
    <t>5. Működési támogatások</t>
  </si>
  <si>
    <t>6. Egyéb működési bevételek</t>
  </si>
  <si>
    <t>7. Felhalmozási bevételek</t>
  </si>
  <si>
    <t>BEVÉTELEK ÖSSZESEN</t>
  </si>
  <si>
    <t>KIADÁSOK ÖSSZESEN</t>
  </si>
  <si>
    <t>8. Támogatási kölcsönök</t>
  </si>
  <si>
    <t>9. Működési célú és támog.
értékű kiadás</t>
  </si>
  <si>
    <t>10. Önk.működési kiadásai</t>
  </si>
  <si>
    <t>11. Felhalmozási kiadások</t>
  </si>
  <si>
    <t>12. Tartalék</t>
  </si>
  <si>
    <t>3. Működési bevételek</t>
  </si>
  <si>
    <t>ezer Ft-ban</t>
  </si>
  <si>
    <t>április</t>
  </si>
  <si>
    <t>Szakfeladat</t>
  </si>
  <si>
    <t>Foglalkoztatotti
létszám</t>
  </si>
  <si>
    <t>Személyi
juttatások</t>
  </si>
  <si>
    <t>Munkaadót
terhelő jár.</t>
  </si>
  <si>
    <t>Dologi
 kiadások</t>
  </si>
  <si>
    <t>Szociálpol.
ellátás</t>
  </si>
  <si>
    <t>Műk.pénzeszk.
és támog.ért.kiadás</t>
  </si>
  <si>
    <t>Felhalm.
Kiadás</t>
  </si>
  <si>
    <t>Tartalék</t>
  </si>
  <si>
    <t>Összesen</t>
  </si>
  <si>
    <t>Mindösszesen</t>
  </si>
  <si>
    <t>Kiadások alakulása tevékenységenként</t>
  </si>
  <si>
    <t xml:space="preserve"> Közösségi hulladék</t>
  </si>
  <si>
    <t xml:space="preserve"> Közutak üzemeltetése</t>
  </si>
  <si>
    <t>Saját v. bérelt ingatlan</t>
  </si>
  <si>
    <t>Önkormányzat igazg.tev.</t>
  </si>
  <si>
    <t xml:space="preserve"> Közvilágítás</t>
  </si>
  <si>
    <t xml:space="preserve"> Háziorvosi alapellátás</t>
  </si>
  <si>
    <t xml:space="preserve"> Fogorvosi szolgáltatás</t>
  </si>
  <si>
    <t xml:space="preserve"> Foglalkoztatást helyett.tám.</t>
  </si>
  <si>
    <t xml:space="preserve"> Lakásfenntart. Támog.</t>
  </si>
  <si>
    <t xml:space="preserve"> Ápolási díj alanyi jogon</t>
  </si>
  <si>
    <t>Ápolási díj helyi megáll.</t>
  </si>
  <si>
    <t xml:space="preserve"> Rendszeres gyermekvéd.</t>
  </si>
  <si>
    <t xml:space="preserve"> Átmeneti segély</t>
  </si>
  <si>
    <t>Temetési segély</t>
  </si>
  <si>
    <t>Szociális étkeztetés</t>
  </si>
  <si>
    <t>Közfoglalkoztatás</t>
  </si>
  <si>
    <t>Óvodai étkeztetés</t>
  </si>
  <si>
    <t>Iskolai étkeztetés</t>
  </si>
  <si>
    <t xml:space="preserve"> Sportlétes. működtetése</t>
  </si>
  <si>
    <t xml:space="preserve"> Köztemető fenntartása</t>
  </si>
  <si>
    <t>Közművelődési tevékenységek</t>
  </si>
  <si>
    <t>Falugondnoki, tanyagondn.ell.</t>
  </si>
  <si>
    <t>Gelsesziget Község Önkormányzat által folyósított ellátások részletezése</t>
  </si>
  <si>
    <t>6. Finanszírozási kiadások</t>
  </si>
  <si>
    <t>7. TÁRGYÉVI KIADÁSOK,  a belső és a külső 
finanszírozási műveletekkel együtt</t>
  </si>
  <si>
    <t>2. Egyéb sajátos bevételek</t>
  </si>
  <si>
    <t>1.Önkormányzati vagyon bérbeadása (bérleti díj)</t>
  </si>
  <si>
    <t>2. Üzemeltetésre átadás (szennyvíztisztitó)</t>
  </si>
  <si>
    <t>1. Gelsesziget Község Önkormányzat</t>
  </si>
  <si>
    <t>1.1 Igazgatás</t>
  </si>
  <si>
    <t>1.2. Közfoglalkoztatás</t>
  </si>
  <si>
    <t>1.3. Falugondnok</t>
  </si>
  <si>
    <t>1. Támogatásértékű kiadás helyi önk.-nak és ktgvetési szervének</t>
  </si>
  <si>
    <t>1.1. Közös hivatalhoz hozzájárulás</t>
  </si>
  <si>
    <t>1.2. Óvoda működéséhez hozzájárulás</t>
  </si>
  <si>
    <t>1.3. Óvoda étkeztetéshez hozzájárulás</t>
  </si>
  <si>
    <t>1.4. Iskolai étkeztetéshez hozzájárulás</t>
  </si>
  <si>
    <t>2. Támogatásértékű kiadás kistérségi társulásnak</t>
  </si>
  <si>
    <t>1.5. Háziorvosi ügyelethez</t>
  </si>
  <si>
    <t>Óvodai nevelés</t>
  </si>
  <si>
    <t>3. Talajterhelési díj</t>
  </si>
  <si>
    <t>1.2.2.Közhatalmi bevételek</t>
  </si>
  <si>
    <t>1.3.4.Egyes jövedelempótló támogatások</t>
  </si>
  <si>
    <t>2. Igazgatási szolgáltatási díjak</t>
  </si>
  <si>
    <t>Közhatalmi bevételek részletezése</t>
  </si>
  <si>
    <t>Közhatalmi bevételek összesen</t>
  </si>
  <si>
    <t>2. Egyes jövedelempótló támogatások</t>
  </si>
  <si>
    <t>3. Foglalkoztatási rehabilitáció</t>
  </si>
  <si>
    <t>Zöldfelület kezelés</t>
  </si>
  <si>
    <t>1.2. melléklet a ………../2015. (……) önkormányzati rendelethez</t>
  </si>
  <si>
    <t>1.3. melléklet a ………../2015. (……) önkormányzati rendelethez</t>
  </si>
  <si>
    <t>3. Központosított támogatások</t>
  </si>
  <si>
    <t>1.4.melléklet a ………../2015. (……) önkormányzati rendelethez</t>
  </si>
  <si>
    <t>1.5.melléklet a ………../2015. (……) önkormányzati rendelethez</t>
  </si>
  <si>
    <t>Tulajdosnosi bevételek részletezése</t>
  </si>
  <si>
    <t>1.6. melléklet a ………../2015. (……) önkormányzati rendelethez</t>
  </si>
  <si>
    <t>1.7. melléklet a ………../2015. (……) önkormányzati rendelethez</t>
  </si>
  <si>
    <t>1. számú melléklet a ……./2015. (…….) önkormányzati rendelethez</t>
  </si>
  <si>
    <t>1.1. Működési és tulajdonosi bevételek</t>
  </si>
  <si>
    <t>2. számú melléklet a ……./2015. (…….) önkormányzati rendelethez</t>
  </si>
  <si>
    <t>2.1. melléklet a ………../2015 (……) önkormányzati rendelethez</t>
  </si>
  <si>
    <t>2.2. melléklet a ………../2015. (……) önkormányzati rendelethez</t>
  </si>
  <si>
    <t>2.3. melléklet a ………../2015. (……) önkormányzati rendelethez</t>
  </si>
  <si>
    <t>2.4. melléklet a ………../2015. (……) önkormányzati rendelethez</t>
  </si>
  <si>
    <t>3. Bursa Ösztöndíj</t>
  </si>
  <si>
    <t>2.5. melléklet a ………../2015. (……) önkormányzati rendelethez</t>
  </si>
  <si>
    <t>Települési támogatás</t>
  </si>
  <si>
    <t>3. melléklet a ………../2015. (……) önkormányzati rendelethez</t>
  </si>
  <si>
    <t>Gelsesziget Község Önkormányzat 2015. évi költségvetési mérlege</t>
  </si>
  <si>
    <t>5. melléklet a ……………/2015. (……..) önkormányzati rendelethez</t>
  </si>
  <si>
    <t xml:space="preserve">2015. évi Előirányzat felhasználási ütemterv </t>
  </si>
  <si>
    <t>4. melléklet ………/2015. ( …….) önkormányzati rendelethez</t>
  </si>
  <si>
    <t>1.6. Fogorvosi ellátáshoz hozzájárulás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</si>
</sst>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horizontal="right" wrapText="1"/>
    </xf>
    <xf numFmtId="3" fontId="0" fillId="0" borderId="0" xfId="0" applyNumberFormat="1"/>
    <xf numFmtId="0" fontId="3" fillId="0" borderId="2" xfId="0" applyFont="1" applyBorder="1"/>
    <xf numFmtId="0" fontId="4" fillId="0" borderId="2" xfId="0" applyFont="1" applyBorder="1" applyAlignment="1">
      <alignment horizontal="left" indent="3"/>
    </xf>
    <xf numFmtId="0" fontId="0" fillId="0" borderId="2" xfId="0" applyBorder="1" applyAlignment="1">
      <alignment horizontal="left" indent="8"/>
    </xf>
    <xf numFmtId="0" fontId="0" fillId="0" borderId="2" xfId="0" applyBorder="1" applyAlignment="1">
      <alignment horizontal="left" indent="10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indent="3"/>
    </xf>
    <xf numFmtId="0" fontId="2" fillId="0" borderId="6" xfId="0" applyFont="1" applyBorder="1" applyAlignment="1">
      <alignment horizontal="center" vertical="center" wrapText="1"/>
    </xf>
    <xf numFmtId="3" fontId="0" fillId="0" borderId="7" xfId="0" applyNumberFormat="1" applyBorder="1"/>
    <xf numFmtId="3" fontId="4" fillId="0" borderId="5" xfId="0" applyNumberFormat="1" applyFont="1" applyBorder="1"/>
    <xf numFmtId="3" fontId="0" fillId="0" borderId="7" xfId="0" applyNumberFormat="1" applyBorder="1" applyAlignment="1">
      <alignment horizontal="left"/>
    </xf>
    <xf numFmtId="3" fontId="4" fillId="0" borderId="7" xfId="0" applyNumberFormat="1" applyFont="1" applyBorder="1"/>
    <xf numFmtId="3" fontId="2" fillId="0" borderId="7" xfId="0" applyNumberFormat="1" applyFont="1" applyBorder="1"/>
    <xf numFmtId="0" fontId="4" fillId="0" borderId="1" xfId="0" applyFont="1" applyBorder="1" applyAlignment="1">
      <alignment horizontal="left" indent="3"/>
    </xf>
    <xf numFmtId="3" fontId="4" fillId="0" borderId="8" xfId="0" applyNumberFormat="1" applyFont="1" applyBorder="1"/>
    <xf numFmtId="0" fontId="1" fillId="0" borderId="3" xfId="0" applyFont="1" applyBorder="1" applyAlignment="1">
      <alignment horizontal="left" indent="6"/>
    </xf>
    <xf numFmtId="3" fontId="1" fillId="0" borderId="6" xfId="0" applyNumberFormat="1" applyFont="1" applyBorder="1"/>
    <xf numFmtId="0" fontId="4" fillId="0" borderId="4" xfId="0" applyFont="1" applyBorder="1" applyAlignment="1">
      <alignment horizontal="left" indent="8"/>
    </xf>
    <xf numFmtId="0" fontId="4" fillId="0" borderId="4" xfId="0" applyFont="1" applyBorder="1" applyAlignment="1">
      <alignment horizontal="left" wrapText="1" indent="8"/>
    </xf>
    <xf numFmtId="0" fontId="1" fillId="0" borderId="9" xfId="0" applyFont="1" applyBorder="1" applyAlignment="1">
      <alignment horizontal="left" indent="6"/>
    </xf>
    <xf numFmtId="3" fontId="1" fillId="0" borderId="10" xfId="0" applyNumberFormat="1" applyFont="1" applyBorder="1"/>
    <xf numFmtId="0" fontId="0" fillId="0" borderId="11" xfId="0" applyBorder="1"/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3" fontId="0" fillId="0" borderId="11" xfId="0" applyNumberFormat="1" applyBorder="1"/>
    <xf numFmtId="3" fontId="2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right"/>
    </xf>
    <xf numFmtId="0" fontId="0" fillId="0" borderId="11" xfId="0" applyBorder="1" applyAlignment="1">
      <alignment horizontal="left" indent="3"/>
    </xf>
    <xf numFmtId="0" fontId="0" fillId="0" borderId="11" xfId="0" applyBorder="1" applyAlignment="1">
      <alignment horizontal="left" indent="2"/>
    </xf>
    <xf numFmtId="3" fontId="0" fillId="0" borderId="11" xfId="0" applyNumberFormat="1" applyBorder="1" applyAlignment="1">
      <alignment horizontal="lef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1" fillId="0" borderId="12" xfId="0" applyFont="1" applyBorder="1" applyAlignment="1">
      <alignment horizontal="left" indent="6"/>
    </xf>
    <xf numFmtId="0" fontId="6" fillId="0" borderId="0" xfId="0" applyFont="1" applyAlignment="1">
      <alignment horizontal="right" wrapText="1"/>
    </xf>
    <xf numFmtId="0" fontId="0" fillId="0" borderId="11" xfId="0" applyBorder="1" applyAlignment="1">
      <alignment horizontal="left" indent="6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left" indent="3"/>
    </xf>
    <xf numFmtId="0" fontId="0" fillId="0" borderId="2" xfId="0" applyBorder="1" applyAlignment="1">
      <alignment horizontal="left" wrapText="1" indent="3"/>
    </xf>
    <xf numFmtId="0" fontId="5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wrapText="1" indent="3"/>
    </xf>
    <xf numFmtId="3" fontId="2" fillId="0" borderId="5" xfId="0" applyNumberFormat="1" applyFont="1" applyBorder="1"/>
    <xf numFmtId="3" fontId="0" fillId="0" borderId="15" xfId="0" applyNumberFormat="1" applyBorder="1"/>
    <xf numFmtId="3" fontId="0" fillId="0" borderId="15" xfId="0" applyNumberFormat="1" applyBorder="1" applyAlignment="1">
      <alignment horizontal="left"/>
    </xf>
    <xf numFmtId="0" fontId="0" fillId="0" borderId="2" xfId="0" applyBorder="1"/>
    <xf numFmtId="0" fontId="0" fillId="0" borderId="0" xfId="0" applyBorder="1"/>
    <xf numFmtId="0" fontId="2" fillId="0" borderId="2" xfId="0" applyFont="1" applyBorder="1"/>
    <xf numFmtId="3" fontId="2" fillId="0" borderId="15" xfId="0" applyNumberFormat="1" applyFont="1" applyBorder="1"/>
    <xf numFmtId="0" fontId="2" fillId="0" borderId="0" xfId="0" applyFont="1" applyBorder="1"/>
    <xf numFmtId="0" fontId="0" fillId="0" borderId="2" xfId="0" applyBorder="1" applyAlignment="1">
      <alignment horizontal="left" indent="4"/>
    </xf>
    <xf numFmtId="0" fontId="0" fillId="0" borderId="0" xfId="0" applyBorder="1" applyAlignment="1">
      <alignment horizontal="left" indent="4"/>
    </xf>
    <xf numFmtId="0" fontId="2" fillId="0" borderId="12" xfId="0" applyFont="1" applyBorder="1" applyAlignment="1">
      <alignment horizontal="left" indent="2"/>
    </xf>
    <xf numFmtId="3" fontId="2" fillId="0" borderId="11" xfId="0" applyNumberFormat="1" applyFont="1" applyBorder="1"/>
    <xf numFmtId="0" fontId="2" fillId="0" borderId="16" xfId="0" applyFont="1" applyBorder="1" applyAlignment="1">
      <alignment horizontal="left" indent="2"/>
    </xf>
    <xf numFmtId="3" fontId="2" fillId="0" borderId="10" xfId="0" applyNumberFormat="1" applyFont="1" applyBorder="1"/>
    <xf numFmtId="0" fontId="2" fillId="0" borderId="17" xfId="0" applyFont="1" applyBorder="1" applyAlignment="1">
      <alignment horizontal="left" indent="2"/>
    </xf>
    <xf numFmtId="0" fontId="5" fillId="0" borderId="12" xfId="0" applyFont="1" applyBorder="1"/>
    <xf numFmtId="3" fontId="5" fillId="0" borderId="11" xfId="0" applyNumberFormat="1" applyFont="1" applyBorder="1"/>
    <xf numFmtId="0" fontId="5" fillId="0" borderId="17" xfId="0" applyFont="1" applyBorder="1"/>
    <xf numFmtId="3" fontId="5" fillId="0" borderId="10" xfId="0" applyNumberFormat="1" applyFont="1" applyBorder="1"/>
    <xf numFmtId="0" fontId="2" fillId="0" borderId="12" xfId="0" applyFont="1" applyBorder="1"/>
    <xf numFmtId="0" fontId="2" fillId="0" borderId="17" xfId="0" applyFont="1" applyBorder="1"/>
    <xf numFmtId="0" fontId="7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8" fillId="0" borderId="2" xfId="0" applyFont="1" applyBorder="1"/>
    <xf numFmtId="0" fontId="8" fillId="0" borderId="0" xfId="0" applyFont="1" applyBorder="1"/>
    <xf numFmtId="0" fontId="9" fillId="0" borderId="0" xfId="0" applyFont="1"/>
    <xf numFmtId="0" fontId="9" fillId="0" borderId="2" xfId="0" applyFont="1" applyBorder="1"/>
    <xf numFmtId="3" fontId="0" fillId="0" borderId="18" xfId="0" applyNumberFormat="1" applyBorder="1"/>
    <xf numFmtId="0" fontId="9" fillId="0" borderId="2" xfId="0" applyFont="1" applyBorder="1" applyAlignment="1">
      <alignment wrapText="1"/>
    </xf>
    <xf numFmtId="0" fontId="8" fillId="0" borderId="4" xfId="0" applyFont="1" applyBorder="1"/>
    <xf numFmtId="3" fontId="5" fillId="0" borderId="19" xfId="0" applyNumberFormat="1" applyFont="1" applyBorder="1"/>
    <xf numFmtId="3" fontId="5" fillId="0" borderId="20" xfId="0" applyNumberFormat="1" applyFont="1" applyBorder="1"/>
    <xf numFmtId="3" fontId="0" fillId="0" borderId="22" xfId="0" applyNumberFormat="1" applyBorder="1"/>
    <xf numFmtId="3" fontId="5" fillId="0" borderId="21" xfId="0" applyNumberFormat="1" applyFont="1" applyBorder="1"/>
    <xf numFmtId="0" fontId="2" fillId="0" borderId="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9" fillId="0" borderId="9" xfId="0" applyFont="1" applyBorder="1"/>
    <xf numFmtId="0" fontId="9" fillId="0" borderId="23" xfId="0" applyFont="1" applyBorder="1"/>
    <xf numFmtId="0" fontId="0" fillId="0" borderId="24" xfId="0" applyBorder="1"/>
    <xf numFmtId="3" fontId="0" fillId="0" borderId="24" xfId="0" applyNumberFormat="1" applyBorder="1"/>
    <xf numFmtId="3" fontId="0" fillId="0" borderId="25" xfId="0" applyNumberFormat="1" applyBorder="1"/>
    <xf numFmtId="0" fontId="7" fillId="0" borderId="2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26" xfId="0" applyFont="1" applyBorder="1"/>
    <xf numFmtId="0" fontId="2" fillId="0" borderId="20" xfId="0" applyFont="1" applyBorder="1"/>
    <xf numFmtId="3" fontId="2" fillId="0" borderId="20" xfId="0" applyNumberFormat="1" applyFont="1" applyBorder="1"/>
    <xf numFmtId="0" fontId="3" fillId="0" borderId="4" xfId="0" applyFont="1" applyBorder="1" applyAlignment="1">
      <alignment wrapText="1"/>
    </xf>
    <xf numFmtId="3" fontId="3" fillId="0" borderId="20" xfId="0" applyNumberFormat="1" applyFont="1" applyBorder="1"/>
    <xf numFmtId="0" fontId="3" fillId="0" borderId="27" xfId="0" applyFont="1" applyBorder="1" applyAlignment="1">
      <alignment wrapText="1"/>
    </xf>
    <xf numFmtId="3" fontId="3" fillId="0" borderId="5" xfId="0" applyNumberFormat="1" applyFont="1" applyBorder="1"/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/>
    <xf numFmtId="3" fontId="1" fillId="0" borderId="1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zoomScaleNormal="100" workbookViewId="0">
      <selection activeCell="B40" sqref="B40:B41"/>
    </sheetView>
  </sheetViews>
  <sheetFormatPr defaultColWidth="15.7109375" defaultRowHeight="20.100000000000001" customHeight="1" x14ac:dyDescent="0.25"/>
  <cols>
    <col min="1" max="1" width="62.85546875" bestFit="1" customWidth="1"/>
  </cols>
  <sheetData>
    <row r="1" spans="1:2" ht="20.100000000000001" customHeight="1" x14ac:dyDescent="0.25">
      <c r="A1" s="114" t="s">
        <v>235</v>
      </c>
      <c r="B1" s="114"/>
    </row>
    <row r="3" spans="1:2" ht="12.75" customHeight="1" thickBot="1" x14ac:dyDescent="0.3">
      <c r="B3" s="1" t="s">
        <v>2</v>
      </c>
    </row>
    <row r="4" spans="1:2" ht="30" x14ac:dyDescent="0.25">
      <c r="A4" s="8" t="s">
        <v>0</v>
      </c>
      <c r="B4" s="10" t="s">
        <v>1</v>
      </c>
    </row>
    <row r="5" spans="1:2" ht="20.100000000000001" customHeight="1" thickBot="1" x14ac:dyDescent="0.3">
      <c r="A5" s="3" t="s">
        <v>3</v>
      </c>
      <c r="B5" s="11"/>
    </row>
    <row r="6" spans="1:2" ht="20.100000000000001" customHeight="1" x14ac:dyDescent="0.25">
      <c r="A6" s="16" t="s">
        <v>4</v>
      </c>
      <c r="B6" s="17">
        <f>SUM(B7,B8,B12,B17)</f>
        <v>18509</v>
      </c>
    </row>
    <row r="7" spans="1:2" ht="20.100000000000001" customHeight="1" x14ac:dyDescent="0.25">
      <c r="A7" s="22" t="s">
        <v>236</v>
      </c>
      <c r="B7" s="23">
        <v>1739</v>
      </c>
    </row>
    <row r="8" spans="1:2" ht="20.100000000000001" customHeight="1" x14ac:dyDescent="0.25">
      <c r="A8" s="22" t="s">
        <v>6</v>
      </c>
      <c r="B8" s="23">
        <f>SUM(B9:B11)</f>
        <v>3090</v>
      </c>
    </row>
    <row r="9" spans="1:2" ht="20.100000000000001" customHeight="1" x14ac:dyDescent="0.25">
      <c r="A9" s="5" t="s">
        <v>7</v>
      </c>
      <c r="B9" s="13">
        <v>2500</v>
      </c>
    </row>
    <row r="10" spans="1:2" ht="20.100000000000001" customHeight="1" x14ac:dyDescent="0.25">
      <c r="A10" s="5" t="s">
        <v>219</v>
      </c>
      <c r="B10" s="13">
        <v>590</v>
      </c>
    </row>
    <row r="11" spans="1:2" ht="20.100000000000001" customHeight="1" x14ac:dyDescent="0.25">
      <c r="A11" s="5" t="s">
        <v>8</v>
      </c>
      <c r="B11" s="13">
        <v>0</v>
      </c>
    </row>
    <row r="12" spans="1:2" ht="20.100000000000001" customHeight="1" x14ac:dyDescent="0.25">
      <c r="A12" s="22" t="s">
        <v>9</v>
      </c>
      <c r="B12" s="23">
        <f>SUM(B13:B16)</f>
        <v>13141</v>
      </c>
    </row>
    <row r="13" spans="1:2" ht="20.100000000000001" customHeight="1" x14ac:dyDescent="0.25">
      <c r="A13" s="5" t="s">
        <v>10</v>
      </c>
      <c r="B13" s="13">
        <v>12492</v>
      </c>
    </row>
    <row r="14" spans="1:2" ht="20.100000000000001" customHeight="1" x14ac:dyDescent="0.25">
      <c r="A14" s="5" t="s">
        <v>11</v>
      </c>
      <c r="B14" s="13">
        <v>116</v>
      </c>
    </row>
    <row r="15" spans="1:2" ht="20.100000000000001" customHeight="1" x14ac:dyDescent="0.25">
      <c r="A15" s="5" t="s">
        <v>12</v>
      </c>
      <c r="B15" s="13">
        <v>0</v>
      </c>
    </row>
    <row r="16" spans="1:2" ht="20.100000000000001" customHeight="1" x14ac:dyDescent="0.25">
      <c r="A16" s="5" t="s">
        <v>220</v>
      </c>
      <c r="B16" s="13">
        <v>533</v>
      </c>
    </row>
    <row r="17" spans="1:2" ht="20.100000000000001" customHeight="1" x14ac:dyDescent="0.25">
      <c r="A17" s="22" t="s">
        <v>13</v>
      </c>
      <c r="B17" s="23">
        <f>SUM(B18,B22:B23)</f>
        <v>539</v>
      </c>
    </row>
    <row r="18" spans="1:2" ht="20.100000000000001" customHeight="1" x14ac:dyDescent="0.25">
      <c r="A18" s="5" t="s">
        <v>14</v>
      </c>
      <c r="B18" s="11">
        <f>SUM(B19:B21)</f>
        <v>539</v>
      </c>
    </row>
    <row r="19" spans="1:2" ht="20.100000000000001" customHeight="1" x14ac:dyDescent="0.25">
      <c r="A19" s="6" t="s">
        <v>15</v>
      </c>
      <c r="B19" s="13"/>
    </row>
    <row r="20" spans="1:2" ht="20.100000000000001" customHeight="1" x14ac:dyDescent="0.25">
      <c r="A20" s="6" t="s">
        <v>16</v>
      </c>
      <c r="B20" s="13">
        <v>539</v>
      </c>
    </row>
    <row r="21" spans="1:2" ht="20.100000000000001" customHeight="1" x14ac:dyDescent="0.25">
      <c r="A21" s="6" t="s">
        <v>17</v>
      </c>
      <c r="B21" s="13"/>
    </row>
    <row r="22" spans="1:2" ht="20.100000000000001" customHeight="1" x14ac:dyDescent="0.25">
      <c r="A22" s="5" t="s">
        <v>18</v>
      </c>
      <c r="B22" s="11">
        <v>0</v>
      </c>
    </row>
    <row r="23" spans="1:2" ht="20.100000000000001" customHeight="1" thickBot="1" x14ac:dyDescent="0.3">
      <c r="A23" s="5" t="s">
        <v>19</v>
      </c>
      <c r="B23" s="11">
        <v>0</v>
      </c>
    </row>
    <row r="24" spans="1:2" ht="20.100000000000001" customHeight="1" thickBot="1" x14ac:dyDescent="0.3">
      <c r="A24" s="9" t="s">
        <v>20</v>
      </c>
      <c r="B24" s="12">
        <f>SUM(B25,B29,B32)</f>
        <v>0</v>
      </c>
    </row>
    <row r="25" spans="1:2" ht="20.100000000000001" customHeight="1" x14ac:dyDescent="0.25">
      <c r="A25" s="18" t="s">
        <v>21</v>
      </c>
      <c r="B25" s="19">
        <f>SUM(B26:B28)</f>
        <v>0</v>
      </c>
    </row>
    <row r="26" spans="1:2" ht="20.100000000000001" customHeight="1" x14ac:dyDescent="0.25">
      <c r="A26" s="5" t="s">
        <v>22</v>
      </c>
      <c r="B26" s="13">
        <v>0</v>
      </c>
    </row>
    <row r="27" spans="1:2" ht="20.100000000000001" customHeight="1" x14ac:dyDescent="0.25">
      <c r="A27" s="5" t="s">
        <v>23</v>
      </c>
      <c r="B27" s="13">
        <v>0</v>
      </c>
    </row>
    <row r="28" spans="1:2" ht="20.100000000000001" customHeight="1" x14ac:dyDescent="0.25">
      <c r="A28" s="5" t="s">
        <v>24</v>
      </c>
      <c r="B28" s="13">
        <v>0</v>
      </c>
    </row>
    <row r="29" spans="1:2" ht="20.100000000000001" customHeight="1" x14ac:dyDescent="0.25">
      <c r="A29" s="22" t="s">
        <v>25</v>
      </c>
      <c r="B29" s="23">
        <f>SUM(B30:B31)</f>
        <v>0</v>
      </c>
    </row>
    <row r="30" spans="1:2" ht="20.100000000000001" customHeight="1" x14ac:dyDescent="0.25">
      <c r="A30" s="5" t="s">
        <v>26</v>
      </c>
      <c r="B30" s="13"/>
    </row>
    <row r="31" spans="1:2" ht="20.100000000000001" customHeight="1" x14ac:dyDescent="0.25">
      <c r="A31" s="5" t="s">
        <v>27</v>
      </c>
      <c r="B31" s="13"/>
    </row>
    <row r="32" spans="1:2" ht="20.100000000000001" customHeight="1" x14ac:dyDescent="0.25">
      <c r="A32" s="22" t="s">
        <v>28</v>
      </c>
      <c r="B32" s="23">
        <f>SUM(B33:B35)</f>
        <v>0</v>
      </c>
    </row>
    <row r="33" spans="1:2" ht="20.100000000000001" customHeight="1" x14ac:dyDescent="0.25">
      <c r="A33" s="5" t="s">
        <v>29</v>
      </c>
      <c r="B33" s="13"/>
    </row>
    <row r="34" spans="1:2" ht="20.100000000000001" customHeight="1" x14ac:dyDescent="0.25">
      <c r="A34" s="5" t="s">
        <v>30</v>
      </c>
      <c r="B34" s="13"/>
    </row>
    <row r="35" spans="1:2" ht="20.100000000000001" customHeight="1" x14ac:dyDescent="0.25">
      <c r="A35" s="5" t="s">
        <v>31</v>
      </c>
      <c r="B35" s="13"/>
    </row>
    <row r="36" spans="1:2" ht="20.100000000000001" customHeight="1" x14ac:dyDescent="0.25">
      <c r="A36" s="4" t="s">
        <v>32</v>
      </c>
      <c r="B36" s="14">
        <v>70</v>
      </c>
    </row>
    <row r="37" spans="1:2" ht="20.100000000000001" customHeight="1" thickBot="1" x14ac:dyDescent="0.3">
      <c r="A37" s="4" t="s">
        <v>33</v>
      </c>
      <c r="B37" s="14">
        <v>0</v>
      </c>
    </row>
    <row r="38" spans="1:2" ht="20.100000000000001" customHeight="1" thickBot="1" x14ac:dyDescent="0.3">
      <c r="A38" s="20" t="s">
        <v>34</v>
      </c>
      <c r="B38" s="12">
        <f>SUM(B6,B24,B36:B37)</f>
        <v>18579</v>
      </c>
    </row>
    <row r="39" spans="1:2" ht="20.100000000000001" customHeight="1" x14ac:dyDescent="0.25">
      <c r="A39" s="4" t="s">
        <v>35</v>
      </c>
      <c r="B39" s="14">
        <f>SUM(B40:B41)</f>
        <v>0</v>
      </c>
    </row>
    <row r="40" spans="1:2" ht="20.100000000000001" customHeight="1" x14ac:dyDescent="0.25">
      <c r="A40" s="5" t="s">
        <v>36</v>
      </c>
      <c r="B40" s="13"/>
    </row>
    <row r="41" spans="1:2" ht="20.100000000000001" customHeight="1" x14ac:dyDescent="0.25">
      <c r="A41" s="5" t="s">
        <v>37</v>
      </c>
      <c r="B41" s="13"/>
    </row>
    <row r="42" spans="1:2" ht="20.100000000000001" customHeight="1" thickBot="1" x14ac:dyDescent="0.3">
      <c r="A42" s="7" t="s">
        <v>38</v>
      </c>
      <c r="B42" s="15">
        <v>0</v>
      </c>
    </row>
    <row r="43" spans="1:2" ht="32.25" thickBot="1" x14ac:dyDescent="0.3">
      <c r="A43" s="21" t="s">
        <v>39</v>
      </c>
      <c r="B43" s="12">
        <f>SUM(B38:B39,B42)</f>
        <v>18579</v>
      </c>
    </row>
    <row r="44" spans="1:2" ht="20.100000000000001" customHeight="1" x14ac:dyDescent="0.25">
      <c r="B44" s="2"/>
    </row>
    <row r="45" spans="1:2" ht="20.100000000000001" customHeight="1" x14ac:dyDescent="0.25">
      <c r="B45" s="2"/>
    </row>
    <row r="46" spans="1:2" ht="20.100000000000001" customHeight="1" x14ac:dyDescent="0.25">
      <c r="B46" s="2"/>
    </row>
    <row r="47" spans="1:2" ht="20.100000000000001" customHeight="1" x14ac:dyDescent="0.25">
      <c r="B47" s="2"/>
    </row>
    <row r="48" spans="1:2" ht="20.100000000000001" customHeight="1" x14ac:dyDescent="0.25">
      <c r="B48" s="2"/>
    </row>
    <row r="49" spans="2:2" ht="20.100000000000001" customHeight="1" x14ac:dyDescent="0.25">
      <c r="B49" s="2"/>
    </row>
    <row r="50" spans="2:2" ht="20.100000000000001" customHeight="1" x14ac:dyDescent="0.25">
      <c r="B50" s="2"/>
    </row>
    <row r="51" spans="2:2" ht="20.100000000000001" customHeight="1" x14ac:dyDescent="0.25">
      <c r="B51" s="2"/>
    </row>
    <row r="52" spans="2:2" ht="20.100000000000001" customHeight="1" x14ac:dyDescent="0.25">
      <c r="B52" s="2"/>
    </row>
    <row r="53" spans="2:2" ht="20.100000000000001" customHeight="1" x14ac:dyDescent="0.25">
      <c r="B53" s="2"/>
    </row>
    <row r="54" spans="2:2" ht="20.100000000000001" customHeight="1" x14ac:dyDescent="0.25">
      <c r="B54" s="2"/>
    </row>
    <row r="55" spans="2:2" ht="20.100000000000001" customHeight="1" x14ac:dyDescent="0.25">
      <c r="B55" s="2"/>
    </row>
    <row r="56" spans="2:2" ht="20.100000000000001" customHeight="1" x14ac:dyDescent="0.25">
      <c r="B56" s="2"/>
    </row>
    <row r="57" spans="2:2" ht="20.100000000000001" customHeight="1" x14ac:dyDescent="0.25">
      <c r="B57" s="2"/>
    </row>
    <row r="58" spans="2:2" ht="20.100000000000001" customHeight="1" x14ac:dyDescent="0.25">
      <c r="B58" s="2"/>
    </row>
    <row r="59" spans="2:2" ht="20.100000000000001" customHeight="1" x14ac:dyDescent="0.25">
      <c r="B59" s="2"/>
    </row>
    <row r="60" spans="2:2" ht="20.100000000000001" customHeight="1" x14ac:dyDescent="0.25">
      <c r="B60" s="2"/>
    </row>
    <row r="61" spans="2:2" ht="20.100000000000001" customHeight="1" x14ac:dyDescent="0.25">
      <c r="B61" s="2"/>
    </row>
    <row r="62" spans="2:2" ht="20.100000000000001" customHeight="1" x14ac:dyDescent="0.25">
      <c r="B62" s="2"/>
    </row>
    <row r="63" spans="2:2" ht="20.100000000000001" customHeight="1" x14ac:dyDescent="0.25">
      <c r="B63" s="2"/>
    </row>
    <row r="64" spans="2:2" ht="20.100000000000001" customHeight="1" x14ac:dyDescent="0.25">
      <c r="B64" s="2"/>
    </row>
    <row r="65" spans="2:2" ht="20.100000000000001" customHeight="1" x14ac:dyDescent="0.25">
      <c r="B65" s="2"/>
    </row>
    <row r="66" spans="2:2" ht="20.100000000000001" customHeight="1" x14ac:dyDescent="0.25">
      <c r="B66" s="2"/>
    </row>
    <row r="67" spans="2:2" ht="15" x14ac:dyDescent="0.25">
      <c r="B67" s="2"/>
    </row>
    <row r="68" spans="2:2" ht="20.100000000000001" customHeight="1" x14ac:dyDescent="0.25">
      <c r="B68" s="2"/>
    </row>
    <row r="69" spans="2:2" ht="20.100000000000001" customHeight="1" x14ac:dyDescent="0.25">
      <c r="B69" s="2"/>
    </row>
    <row r="70" spans="2:2" ht="20.100000000000001" customHeight="1" x14ac:dyDescent="0.25">
      <c r="B70" s="2"/>
    </row>
  </sheetData>
  <mergeCells count="1">
    <mergeCell ref="A1:B1"/>
  </mergeCells>
  <printOptions horizontalCentered="1"/>
  <pageMargins left="0.70866141732283472" right="0.70866141732283472" top="0.49" bottom="0.16" header="0.31496062992125984" footer="0.31496062992125984"/>
  <pageSetup paperSize="9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zoomScaleNormal="100" workbookViewId="0">
      <selection activeCell="B17" sqref="B17"/>
    </sheetView>
  </sheetViews>
  <sheetFormatPr defaultColWidth="15.7109375" defaultRowHeight="20.100000000000001" customHeight="1" x14ac:dyDescent="0.25"/>
  <cols>
    <col min="1" max="1" width="23.7109375" customWidth="1"/>
    <col min="2" max="14" width="8.7109375" customWidth="1"/>
  </cols>
  <sheetData>
    <row r="1" spans="1:14" ht="20.100000000000001" customHeight="1" x14ac:dyDescent="0.25">
      <c r="A1" s="117" t="s">
        <v>247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4" ht="10.5" customHeight="1" x14ac:dyDescent="0.25"/>
    <row r="3" spans="1:14" ht="20.100000000000001" customHeight="1" x14ac:dyDescent="0.25">
      <c r="A3" s="115" t="s">
        <v>248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4" ht="20.100000000000001" customHeight="1" thickBot="1" x14ac:dyDescent="0.3">
      <c r="N4" s="31" t="s">
        <v>164</v>
      </c>
    </row>
    <row r="5" spans="1:14" ht="20.100000000000001" customHeight="1" thickBot="1" x14ac:dyDescent="0.3">
      <c r="A5" s="81" t="s">
        <v>0</v>
      </c>
      <c r="B5" s="82" t="s">
        <v>138</v>
      </c>
      <c r="C5" s="82" t="s">
        <v>139</v>
      </c>
      <c r="D5" s="83" t="s">
        <v>140</v>
      </c>
      <c r="E5" s="82" t="s">
        <v>165</v>
      </c>
      <c r="F5" s="82" t="s">
        <v>141</v>
      </c>
      <c r="G5" s="82" t="s">
        <v>142</v>
      </c>
      <c r="H5" s="82" t="s">
        <v>143</v>
      </c>
      <c r="I5" s="82" t="s">
        <v>144</v>
      </c>
      <c r="J5" s="82" t="s">
        <v>145</v>
      </c>
      <c r="K5" s="82" t="s">
        <v>146</v>
      </c>
      <c r="L5" s="82" t="s">
        <v>147</v>
      </c>
      <c r="M5" s="82" t="s">
        <v>148</v>
      </c>
      <c r="N5" s="84" t="s">
        <v>149</v>
      </c>
    </row>
    <row r="6" spans="1:14" ht="20.100000000000001" customHeight="1" x14ac:dyDescent="0.25">
      <c r="A6" s="73" t="s">
        <v>150</v>
      </c>
      <c r="B6" s="46"/>
      <c r="C6" s="46"/>
      <c r="D6" s="79"/>
      <c r="E6" s="46"/>
      <c r="F6" s="46"/>
      <c r="G6" s="46"/>
      <c r="H6" s="46"/>
      <c r="I6" s="46"/>
      <c r="J6" s="46"/>
      <c r="K6" s="46"/>
      <c r="L6" s="46"/>
      <c r="M6" s="46"/>
      <c r="N6" s="74">
        <f>SUM(B6:M6)</f>
        <v>0</v>
      </c>
    </row>
    <row r="7" spans="1:14" ht="20.100000000000001" customHeight="1" x14ac:dyDescent="0.25">
      <c r="A7" s="73" t="s">
        <v>151</v>
      </c>
      <c r="B7" s="46"/>
      <c r="C7" s="46"/>
      <c r="D7" s="79"/>
      <c r="E7" s="46"/>
      <c r="F7" s="46"/>
      <c r="G7" s="46"/>
      <c r="H7" s="46"/>
      <c r="I7" s="46"/>
      <c r="J7" s="46"/>
      <c r="K7" s="46"/>
      <c r="L7" s="46"/>
      <c r="M7" s="46"/>
      <c r="N7" s="74">
        <f t="shared" ref="N7:N13" si="0">SUM(B7:M7)</f>
        <v>0</v>
      </c>
    </row>
    <row r="8" spans="1:14" ht="20.100000000000001" customHeight="1" x14ac:dyDescent="0.25">
      <c r="A8" s="73" t="s">
        <v>163</v>
      </c>
      <c r="B8" s="46">
        <v>113</v>
      </c>
      <c r="C8" s="46">
        <v>158</v>
      </c>
      <c r="D8" s="46">
        <v>158</v>
      </c>
      <c r="E8" s="46">
        <v>158</v>
      </c>
      <c r="F8" s="46">
        <v>158</v>
      </c>
      <c r="G8" s="46">
        <v>158</v>
      </c>
      <c r="H8" s="46">
        <v>158</v>
      </c>
      <c r="I8" s="46">
        <v>158</v>
      </c>
      <c r="J8" s="46">
        <v>145</v>
      </c>
      <c r="K8" s="46">
        <v>140</v>
      </c>
      <c r="L8" s="46">
        <v>140</v>
      </c>
      <c r="M8" s="46">
        <v>140</v>
      </c>
      <c r="N8" s="74">
        <f t="shared" si="0"/>
        <v>1784</v>
      </c>
    </row>
    <row r="9" spans="1:14" ht="20.100000000000001" customHeight="1" x14ac:dyDescent="0.25">
      <c r="A9" s="73" t="s">
        <v>152</v>
      </c>
      <c r="B9" s="46"/>
      <c r="C9" s="46"/>
      <c r="D9" s="79"/>
      <c r="E9" s="46">
        <v>1100</v>
      </c>
      <c r="F9" s="46">
        <v>300</v>
      </c>
      <c r="G9" s="46">
        <v>150</v>
      </c>
      <c r="H9" s="46"/>
      <c r="I9" s="46"/>
      <c r="J9" s="46">
        <v>1100</v>
      </c>
      <c r="K9" s="46">
        <v>300</v>
      </c>
      <c r="L9" s="46">
        <v>140</v>
      </c>
      <c r="M9" s="46"/>
      <c r="N9" s="74">
        <f t="shared" si="0"/>
        <v>3090</v>
      </c>
    </row>
    <row r="10" spans="1:14" ht="20.100000000000001" customHeight="1" x14ac:dyDescent="0.25">
      <c r="A10" s="73" t="s">
        <v>153</v>
      </c>
      <c r="B10" s="46">
        <v>1051</v>
      </c>
      <c r="C10" s="46">
        <v>1051</v>
      </c>
      <c r="D10" s="46">
        <v>1051</v>
      </c>
      <c r="E10" s="46">
        <v>1041</v>
      </c>
      <c r="F10" s="46">
        <v>1041</v>
      </c>
      <c r="G10" s="46">
        <v>1251</v>
      </c>
      <c r="H10" s="46">
        <v>1141</v>
      </c>
      <c r="I10" s="46">
        <v>1095</v>
      </c>
      <c r="J10" s="46">
        <v>1251</v>
      </c>
      <c r="K10" s="46">
        <v>1041</v>
      </c>
      <c r="L10" s="46">
        <v>1041</v>
      </c>
      <c r="M10" s="46">
        <v>1041</v>
      </c>
      <c r="N10" s="74">
        <f t="shared" si="0"/>
        <v>13096</v>
      </c>
    </row>
    <row r="11" spans="1:14" ht="20.100000000000001" customHeight="1" x14ac:dyDescent="0.25">
      <c r="A11" s="73" t="s">
        <v>154</v>
      </c>
      <c r="B11" s="46"/>
      <c r="C11" s="46">
        <v>539</v>
      </c>
      <c r="D11" s="79"/>
      <c r="E11" s="46"/>
      <c r="F11" s="46"/>
      <c r="G11" s="46"/>
      <c r="H11" s="46"/>
      <c r="I11" s="46"/>
      <c r="J11" s="46"/>
      <c r="K11" s="46"/>
      <c r="L11" s="46"/>
      <c r="M11" s="46"/>
      <c r="N11" s="74">
        <f t="shared" si="0"/>
        <v>539</v>
      </c>
    </row>
    <row r="12" spans="1:14" ht="20.100000000000001" customHeight="1" x14ac:dyDescent="0.25">
      <c r="A12" s="73" t="s">
        <v>155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74">
        <f t="shared" si="0"/>
        <v>0</v>
      </c>
    </row>
    <row r="13" spans="1:14" ht="20.100000000000001" customHeight="1" thickBot="1" x14ac:dyDescent="0.3">
      <c r="A13" s="73" t="s">
        <v>158</v>
      </c>
      <c r="B13" s="46"/>
      <c r="C13" s="46"/>
      <c r="D13" s="79"/>
      <c r="E13" s="46">
        <v>70</v>
      </c>
      <c r="F13" s="46"/>
      <c r="G13" s="46"/>
      <c r="H13" s="46"/>
      <c r="I13" s="46"/>
      <c r="J13" s="46"/>
      <c r="K13" s="46"/>
      <c r="L13" s="46"/>
      <c r="M13" s="46"/>
      <c r="N13" s="74">
        <f t="shared" si="0"/>
        <v>70</v>
      </c>
    </row>
    <row r="14" spans="1:14" ht="20.100000000000001" customHeight="1" thickBot="1" x14ac:dyDescent="0.3">
      <c r="A14" s="76" t="s">
        <v>156</v>
      </c>
      <c r="B14" s="78">
        <f>SUM(B6:B13)</f>
        <v>1164</v>
      </c>
      <c r="C14" s="78">
        <f t="shared" ref="C14:M14" si="1">SUM(C6:C13)</f>
        <v>1748</v>
      </c>
      <c r="D14" s="80">
        <f t="shared" si="1"/>
        <v>1209</v>
      </c>
      <c r="E14" s="78">
        <f t="shared" si="1"/>
        <v>2369</v>
      </c>
      <c r="F14" s="78">
        <f t="shared" si="1"/>
        <v>1499</v>
      </c>
      <c r="G14" s="78">
        <f t="shared" si="1"/>
        <v>1559</v>
      </c>
      <c r="H14" s="78">
        <f t="shared" si="1"/>
        <v>1299</v>
      </c>
      <c r="I14" s="78">
        <f t="shared" si="1"/>
        <v>1253</v>
      </c>
      <c r="J14" s="78">
        <f t="shared" si="1"/>
        <v>2496</v>
      </c>
      <c r="K14" s="78">
        <f t="shared" si="1"/>
        <v>1481</v>
      </c>
      <c r="L14" s="78">
        <f t="shared" si="1"/>
        <v>1321</v>
      </c>
      <c r="M14" s="78">
        <f t="shared" si="1"/>
        <v>1181</v>
      </c>
      <c r="N14" s="77">
        <f>SUM(N6:N13)</f>
        <v>18579</v>
      </c>
    </row>
    <row r="15" spans="1:14" ht="27.75" customHeight="1" x14ac:dyDescent="0.25">
      <c r="A15" s="75" t="s">
        <v>159</v>
      </c>
      <c r="B15" s="46">
        <v>129</v>
      </c>
      <c r="C15" s="46">
        <v>129</v>
      </c>
      <c r="D15" s="79">
        <v>129</v>
      </c>
      <c r="E15" s="46">
        <v>129</v>
      </c>
      <c r="F15" s="46">
        <v>129</v>
      </c>
      <c r="G15" s="46">
        <v>129</v>
      </c>
      <c r="H15" s="46">
        <v>129</v>
      </c>
      <c r="I15" s="46">
        <v>129</v>
      </c>
      <c r="J15" s="46">
        <v>129</v>
      </c>
      <c r="K15" s="46">
        <v>129</v>
      </c>
      <c r="L15" s="46">
        <v>129</v>
      </c>
      <c r="M15" s="46">
        <v>130</v>
      </c>
      <c r="N15" s="74">
        <f>SUM(B15:M15)</f>
        <v>1549</v>
      </c>
    </row>
    <row r="16" spans="1:14" ht="20.100000000000001" customHeight="1" x14ac:dyDescent="0.25">
      <c r="A16" s="73" t="s">
        <v>160</v>
      </c>
      <c r="B16" s="46">
        <v>1110</v>
      </c>
      <c r="C16" s="46">
        <v>1109</v>
      </c>
      <c r="D16" s="46">
        <v>1109</v>
      </c>
      <c r="E16" s="46">
        <v>1109</v>
      </c>
      <c r="F16" s="46">
        <v>1109</v>
      </c>
      <c r="G16" s="46">
        <v>1109</v>
      </c>
      <c r="H16" s="46">
        <v>1109</v>
      </c>
      <c r="I16" s="46">
        <v>1109</v>
      </c>
      <c r="J16" s="46">
        <v>1109</v>
      </c>
      <c r="K16" s="46">
        <v>1109</v>
      </c>
      <c r="L16" s="46">
        <v>1109</v>
      </c>
      <c r="M16" s="46">
        <v>1109</v>
      </c>
      <c r="N16" s="74">
        <f t="shared" ref="N16:N18" si="2">SUM(B16:M16)</f>
        <v>13309</v>
      </c>
    </row>
    <row r="17" spans="1:14" ht="20.100000000000001" customHeight="1" x14ac:dyDescent="0.25">
      <c r="A17" s="73" t="s">
        <v>161</v>
      </c>
      <c r="B17" s="46"/>
      <c r="C17" s="46"/>
      <c r="D17" s="79"/>
      <c r="E17" s="46"/>
      <c r="F17" s="46"/>
      <c r="G17" s="46"/>
      <c r="H17" s="46"/>
      <c r="I17" s="46"/>
      <c r="J17" s="46"/>
      <c r="K17" s="46"/>
      <c r="L17" s="46"/>
      <c r="M17" s="46"/>
      <c r="N17" s="74">
        <f t="shared" si="2"/>
        <v>0</v>
      </c>
    </row>
    <row r="18" spans="1:14" ht="20.100000000000001" customHeight="1" thickBot="1" x14ac:dyDescent="0.3">
      <c r="A18" s="73" t="s">
        <v>162</v>
      </c>
      <c r="B18" s="46">
        <v>3721</v>
      </c>
      <c r="C18" s="46"/>
      <c r="D18" s="79"/>
      <c r="E18" s="46"/>
      <c r="F18" s="46"/>
      <c r="G18" s="46"/>
      <c r="H18" s="46"/>
      <c r="I18" s="46"/>
      <c r="J18" s="46"/>
      <c r="K18" s="46"/>
      <c r="L18" s="46"/>
      <c r="M18" s="46"/>
      <c r="N18" s="74">
        <f t="shared" si="2"/>
        <v>3721</v>
      </c>
    </row>
    <row r="19" spans="1:14" ht="20.100000000000001" customHeight="1" thickBot="1" x14ac:dyDescent="0.3">
      <c r="A19" s="76" t="s">
        <v>157</v>
      </c>
      <c r="B19" s="78">
        <f>SUM(B15:B18)</f>
        <v>4960</v>
      </c>
      <c r="C19" s="78">
        <f t="shared" ref="C19:M19" si="3">SUM(C15:C18)</f>
        <v>1238</v>
      </c>
      <c r="D19" s="80">
        <f t="shared" si="3"/>
        <v>1238</v>
      </c>
      <c r="E19" s="78">
        <f t="shared" si="3"/>
        <v>1238</v>
      </c>
      <c r="F19" s="78">
        <f t="shared" si="3"/>
        <v>1238</v>
      </c>
      <c r="G19" s="78">
        <f t="shared" si="3"/>
        <v>1238</v>
      </c>
      <c r="H19" s="78">
        <f t="shared" si="3"/>
        <v>1238</v>
      </c>
      <c r="I19" s="78">
        <f t="shared" si="3"/>
        <v>1238</v>
      </c>
      <c r="J19" s="78">
        <f t="shared" si="3"/>
        <v>1238</v>
      </c>
      <c r="K19" s="78">
        <f t="shared" si="3"/>
        <v>1238</v>
      </c>
      <c r="L19" s="78">
        <f t="shared" si="3"/>
        <v>1238</v>
      </c>
      <c r="M19" s="78">
        <f t="shared" si="3"/>
        <v>1239</v>
      </c>
      <c r="N19" s="77">
        <f>SUM(N15:N18)</f>
        <v>18579</v>
      </c>
    </row>
    <row r="20" spans="1:14" ht="20.100000000000001" customHeight="1" x14ac:dyDescent="0.25">
      <c r="A20" s="72"/>
    </row>
    <row r="21" spans="1:14" ht="20.100000000000001" customHeight="1" x14ac:dyDescent="0.25">
      <c r="A21" s="72"/>
    </row>
    <row r="22" spans="1:14" ht="20.100000000000001" customHeight="1" x14ac:dyDescent="0.25">
      <c r="A22" s="72"/>
    </row>
    <row r="23" spans="1:14" ht="20.100000000000001" customHeight="1" x14ac:dyDescent="0.25">
      <c r="A23" s="72"/>
    </row>
    <row r="24" spans="1:14" ht="20.100000000000001" customHeight="1" x14ac:dyDescent="0.25">
      <c r="A24" s="72"/>
    </row>
    <row r="25" spans="1:14" ht="20.100000000000001" customHeight="1" x14ac:dyDescent="0.25">
      <c r="A25" s="72"/>
    </row>
  </sheetData>
  <mergeCells count="2">
    <mergeCell ref="A3:N3"/>
    <mergeCell ref="A1:N1"/>
  </mergeCells>
  <printOptions horizontalCentered="1"/>
  <pageMargins left="0.55000000000000004" right="0.52" top="0.74803149606299213" bottom="0.74803149606299213" header="0.38" footer="0.31496062992125984"/>
  <pageSetup paperSize="9" scale="9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opLeftCell="A7" workbookViewId="0">
      <selection activeCell="I29" sqref="I29"/>
    </sheetView>
  </sheetViews>
  <sheetFormatPr defaultColWidth="15.7109375" defaultRowHeight="20.100000000000001" customHeight="1" x14ac:dyDescent="0.25"/>
  <cols>
    <col min="1" max="1" width="26" customWidth="1"/>
    <col min="2" max="2" width="11" customWidth="1"/>
    <col min="3" max="3" width="13" customWidth="1"/>
    <col min="4" max="4" width="9.140625" customWidth="1"/>
    <col min="5" max="5" width="9.85546875" customWidth="1"/>
    <col min="6" max="6" width="8.42578125" customWidth="1"/>
    <col min="7" max="7" width="9.5703125" customWidth="1"/>
    <col min="8" max="8" width="13.42578125" customWidth="1"/>
    <col min="9" max="10" width="8.7109375" customWidth="1"/>
    <col min="11" max="11" width="10.85546875" customWidth="1"/>
  </cols>
  <sheetData>
    <row r="1" spans="1:11" ht="20.100000000000001" customHeight="1" x14ac:dyDescent="0.25">
      <c r="A1" s="117" t="s">
        <v>249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ht="7.5" customHeight="1" x14ac:dyDescent="0.25"/>
    <row r="3" spans="1:11" ht="20.100000000000001" customHeight="1" x14ac:dyDescent="0.25">
      <c r="A3" s="115" t="s">
        <v>177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1" ht="14.25" customHeight="1" thickBot="1" x14ac:dyDescent="0.3">
      <c r="K4" s="31" t="s">
        <v>164</v>
      </c>
    </row>
    <row r="5" spans="1:11" ht="36.75" thickBot="1" x14ac:dyDescent="0.3">
      <c r="A5" s="90" t="s">
        <v>0</v>
      </c>
      <c r="B5" s="91" t="s">
        <v>166</v>
      </c>
      <c r="C5" s="92" t="s">
        <v>167</v>
      </c>
      <c r="D5" s="92" t="s">
        <v>168</v>
      </c>
      <c r="E5" s="92" t="s">
        <v>169</v>
      </c>
      <c r="F5" s="92" t="s">
        <v>170</v>
      </c>
      <c r="G5" s="92" t="s">
        <v>171</v>
      </c>
      <c r="H5" s="92" t="s">
        <v>172</v>
      </c>
      <c r="I5" s="92" t="s">
        <v>173</v>
      </c>
      <c r="J5" s="92" t="s">
        <v>174</v>
      </c>
      <c r="K5" s="93" t="s">
        <v>175</v>
      </c>
    </row>
    <row r="6" spans="1:11" ht="18" customHeight="1" x14ac:dyDescent="0.25">
      <c r="A6" s="86" t="s">
        <v>178</v>
      </c>
      <c r="B6" s="87">
        <v>382101</v>
      </c>
      <c r="C6" s="88"/>
      <c r="D6" s="88"/>
      <c r="E6" s="88"/>
      <c r="F6" s="88">
        <v>33</v>
      </c>
      <c r="G6" s="88"/>
      <c r="H6" s="88"/>
      <c r="I6" s="88"/>
      <c r="J6" s="88"/>
      <c r="K6" s="89">
        <f>SUM(D6:J6)</f>
        <v>33</v>
      </c>
    </row>
    <row r="7" spans="1:11" ht="18" customHeight="1" x14ac:dyDescent="0.25">
      <c r="A7" s="85" t="s">
        <v>179</v>
      </c>
      <c r="B7" s="24">
        <v>552110</v>
      </c>
      <c r="C7" s="28"/>
      <c r="D7" s="28"/>
      <c r="E7" s="28"/>
      <c r="F7" s="28">
        <v>309</v>
      </c>
      <c r="G7" s="28"/>
      <c r="H7" s="28"/>
      <c r="I7" s="28"/>
      <c r="J7" s="28"/>
      <c r="K7" s="89">
        <f t="shared" ref="K7:K30" si="0">SUM(D7:J7)</f>
        <v>309</v>
      </c>
    </row>
    <row r="8" spans="1:11" ht="18" customHeight="1" x14ac:dyDescent="0.25">
      <c r="A8" s="85" t="s">
        <v>194</v>
      </c>
      <c r="B8" s="24">
        <v>562912</v>
      </c>
      <c r="C8" s="28"/>
      <c r="D8" s="28"/>
      <c r="E8" s="28"/>
      <c r="F8" s="28"/>
      <c r="G8" s="28"/>
      <c r="H8" s="28"/>
      <c r="I8" s="28"/>
      <c r="J8" s="28"/>
      <c r="K8" s="89">
        <f t="shared" si="0"/>
        <v>0</v>
      </c>
    </row>
    <row r="9" spans="1:11" ht="18" customHeight="1" x14ac:dyDescent="0.25">
      <c r="A9" s="85" t="s">
        <v>195</v>
      </c>
      <c r="B9" s="24">
        <v>562913</v>
      </c>
      <c r="C9" s="28"/>
      <c r="D9" s="28"/>
      <c r="E9" s="28"/>
      <c r="F9" s="28"/>
      <c r="G9" s="28"/>
      <c r="H9" s="28"/>
      <c r="I9" s="28"/>
      <c r="J9" s="28"/>
      <c r="K9" s="89">
        <f t="shared" si="0"/>
        <v>0</v>
      </c>
    </row>
    <row r="10" spans="1:11" ht="18" customHeight="1" x14ac:dyDescent="0.25">
      <c r="A10" s="85" t="s">
        <v>180</v>
      </c>
      <c r="B10" s="24">
        <v>680002</v>
      </c>
      <c r="C10" s="28"/>
      <c r="D10" s="28"/>
      <c r="E10" s="28"/>
      <c r="F10" s="28">
        <v>58</v>
      </c>
      <c r="G10" s="28"/>
      <c r="H10" s="28"/>
      <c r="I10" s="28"/>
      <c r="J10" s="28"/>
      <c r="K10" s="89">
        <f t="shared" si="0"/>
        <v>58</v>
      </c>
    </row>
    <row r="11" spans="1:11" ht="18" customHeight="1" x14ac:dyDescent="0.25">
      <c r="A11" s="85" t="s">
        <v>181</v>
      </c>
      <c r="B11" s="24">
        <v>841126</v>
      </c>
      <c r="C11" s="28"/>
      <c r="D11" s="28">
        <v>1881</v>
      </c>
      <c r="E11" s="28">
        <v>445</v>
      </c>
      <c r="F11" s="28">
        <v>1111</v>
      </c>
      <c r="G11" s="28"/>
      <c r="H11" s="28">
        <v>427</v>
      </c>
      <c r="I11" s="28"/>
      <c r="J11" s="28">
        <v>1822</v>
      </c>
      <c r="K11" s="89">
        <f t="shared" si="0"/>
        <v>5686</v>
      </c>
    </row>
    <row r="12" spans="1:11" ht="18" customHeight="1" x14ac:dyDescent="0.25">
      <c r="A12" s="85" t="s">
        <v>182</v>
      </c>
      <c r="B12" s="24">
        <v>841402</v>
      </c>
      <c r="C12" s="28"/>
      <c r="D12" s="28"/>
      <c r="E12" s="28"/>
      <c r="F12" s="28">
        <v>480</v>
      </c>
      <c r="G12" s="28"/>
      <c r="H12" s="28"/>
      <c r="I12" s="28"/>
      <c r="J12" s="28"/>
      <c r="K12" s="89">
        <f t="shared" si="0"/>
        <v>480</v>
      </c>
    </row>
    <row r="13" spans="1:11" ht="18" customHeight="1" x14ac:dyDescent="0.25">
      <c r="A13" s="85" t="s">
        <v>226</v>
      </c>
      <c r="B13" s="24">
        <v>813000</v>
      </c>
      <c r="C13" s="28"/>
      <c r="D13" s="28"/>
      <c r="E13" s="28"/>
      <c r="F13" s="28">
        <v>1422</v>
      </c>
      <c r="G13" s="28"/>
      <c r="H13" s="28"/>
      <c r="I13" s="28"/>
      <c r="J13" s="28"/>
      <c r="K13" s="89">
        <f t="shared" si="0"/>
        <v>1422</v>
      </c>
    </row>
    <row r="14" spans="1:11" ht="18" customHeight="1" x14ac:dyDescent="0.25">
      <c r="A14" s="85" t="s">
        <v>217</v>
      </c>
      <c r="B14" s="24">
        <v>851011</v>
      </c>
      <c r="C14" s="28"/>
      <c r="D14" s="28"/>
      <c r="E14" s="28"/>
      <c r="F14" s="28"/>
      <c r="G14" s="28"/>
      <c r="H14" s="28">
        <v>0</v>
      </c>
      <c r="I14" s="28"/>
      <c r="J14" s="28"/>
      <c r="K14" s="89">
        <f t="shared" si="0"/>
        <v>0</v>
      </c>
    </row>
    <row r="15" spans="1:11" ht="18" customHeight="1" x14ac:dyDescent="0.25">
      <c r="A15" s="85" t="s">
        <v>183</v>
      </c>
      <c r="B15" s="24">
        <v>862101</v>
      </c>
      <c r="C15" s="28"/>
      <c r="D15" s="28"/>
      <c r="E15" s="28"/>
      <c r="F15" s="28"/>
      <c r="G15" s="28"/>
      <c r="H15" s="28">
        <v>142</v>
      </c>
      <c r="I15" s="28"/>
      <c r="J15" s="28"/>
      <c r="K15" s="89">
        <f t="shared" si="0"/>
        <v>142</v>
      </c>
    </row>
    <row r="16" spans="1:11" ht="18" customHeight="1" x14ac:dyDescent="0.25">
      <c r="A16" s="85" t="s">
        <v>184</v>
      </c>
      <c r="B16" s="24">
        <v>862301</v>
      </c>
      <c r="C16" s="28"/>
      <c r="D16" s="28"/>
      <c r="E16" s="28"/>
      <c r="F16" s="28"/>
      <c r="G16" s="28"/>
      <c r="H16" s="28">
        <v>51</v>
      </c>
      <c r="I16" s="28"/>
      <c r="J16" s="28"/>
      <c r="K16" s="89">
        <f t="shared" si="0"/>
        <v>51</v>
      </c>
    </row>
    <row r="17" spans="1:11" ht="18" customHeight="1" x14ac:dyDescent="0.25">
      <c r="A17" s="85" t="s">
        <v>185</v>
      </c>
      <c r="B17" s="24">
        <v>882111</v>
      </c>
      <c r="C17" s="28"/>
      <c r="D17" s="28"/>
      <c r="E17" s="28"/>
      <c r="F17" s="28"/>
      <c r="G17" s="28">
        <v>68</v>
      </c>
      <c r="H17" s="28"/>
      <c r="I17" s="28"/>
      <c r="J17" s="28"/>
      <c r="K17" s="89">
        <f t="shared" si="0"/>
        <v>68</v>
      </c>
    </row>
    <row r="18" spans="1:11" ht="18" customHeight="1" x14ac:dyDescent="0.25">
      <c r="A18" s="85" t="s">
        <v>186</v>
      </c>
      <c r="B18" s="24">
        <v>882113</v>
      </c>
      <c r="C18" s="28"/>
      <c r="D18" s="28"/>
      <c r="E18" s="28"/>
      <c r="F18" s="28"/>
      <c r="G18" s="28">
        <v>65</v>
      </c>
      <c r="H18" s="28"/>
      <c r="I18" s="28"/>
      <c r="J18" s="28"/>
      <c r="K18" s="89">
        <f t="shared" si="0"/>
        <v>65</v>
      </c>
    </row>
    <row r="19" spans="1:11" ht="18" customHeight="1" x14ac:dyDescent="0.25">
      <c r="A19" s="85" t="s">
        <v>187</v>
      </c>
      <c r="B19" s="24">
        <v>882115</v>
      </c>
      <c r="C19" s="28"/>
      <c r="D19" s="28"/>
      <c r="E19" s="28"/>
      <c r="F19" s="28"/>
      <c r="G19" s="28">
        <v>0</v>
      </c>
      <c r="H19" s="28"/>
      <c r="I19" s="28"/>
      <c r="J19" s="28"/>
      <c r="K19" s="89">
        <f t="shared" si="0"/>
        <v>0</v>
      </c>
    </row>
    <row r="20" spans="1:11" ht="18" customHeight="1" x14ac:dyDescent="0.25">
      <c r="A20" s="85" t="s">
        <v>188</v>
      </c>
      <c r="B20" s="24">
        <v>882116</v>
      </c>
      <c r="C20" s="28"/>
      <c r="D20" s="28"/>
      <c r="E20" s="28"/>
      <c r="F20" s="28"/>
      <c r="G20" s="28"/>
      <c r="H20" s="28"/>
      <c r="I20" s="28"/>
      <c r="J20" s="28"/>
      <c r="K20" s="89">
        <f t="shared" si="0"/>
        <v>0</v>
      </c>
    </row>
    <row r="21" spans="1:11" ht="18" customHeight="1" x14ac:dyDescent="0.25">
      <c r="A21" s="85" t="s">
        <v>189</v>
      </c>
      <c r="B21" s="24">
        <v>882117</v>
      </c>
      <c r="C21" s="28"/>
      <c r="D21" s="28"/>
      <c r="E21" s="28"/>
      <c r="F21" s="28"/>
      <c r="G21" s="28">
        <v>116</v>
      </c>
      <c r="H21" s="28"/>
      <c r="I21" s="28"/>
      <c r="J21" s="28"/>
      <c r="K21" s="89">
        <f t="shared" si="0"/>
        <v>116</v>
      </c>
    </row>
    <row r="22" spans="1:11" ht="18" customHeight="1" x14ac:dyDescent="0.25">
      <c r="A22" s="85" t="s">
        <v>190</v>
      </c>
      <c r="B22" s="24">
        <v>882122</v>
      </c>
      <c r="C22" s="28"/>
      <c r="D22" s="28"/>
      <c r="E22" s="28"/>
      <c r="F22" s="28"/>
      <c r="G22" s="28">
        <v>50</v>
      </c>
      <c r="H22" s="28"/>
      <c r="I22" s="28"/>
      <c r="J22" s="28"/>
      <c r="K22" s="89">
        <f t="shared" si="0"/>
        <v>50</v>
      </c>
    </row>
    <row r="23" spans="1:11" ht="18" customHeight="1" x14ac:dyDescent="0.25">
      <c r="A23" s="85" t="s">
        <v>191</v>
      </c>
      <c r="B23" s="24">
        <v>882123</v>
      </c>
      <c r="C23" s="28"/>
      <c r="D23" s="28"/>
      <c r="E23" s="28"/>
      <c r="F23" s="28"/>
      <c r="G23" s="28">
        <v>30</v>
      </c>
      <c r="H23" s="28"/>
      <c r="I23" s="28"/>
      <c r="J23" s="28"/>
      <c r="K23" s="89">
        <f t="shared" si="0"/>
        <v>30</v>
      </c>
    </row>
    <row r="24" spans="1:11" ht="18" customHeight="1" x14ac:dyDescent="0.25">
      <c r="A24" s="85" t="s">
        <v>244</v>
      </c>
      <c r="B24" s="24">
        <v>882129</v>
      </c>
      <c r="C24" s="28"/>
      <c r="D24" s="28"/>
      <c r="E24" s="28"/>
      <c r="F24" s="28"/>
      <c r="G24" s="28">
        <v>600</v>
      </c>
      <c r="H24" s="28"/>
      <c r="I24" s="28"/>
      <c r="J24" s="28"/>
      <c r="K24" s="89">
        <f t="shared" si="0"/>
        <v>600</v>
      </c>
    </row>
    <row r="25" spans="1:11" ht="18" customHeight="1" x14ac:dyDescent="0.25">
      <c r="A25" s="85" t="s">
        <v>192</v>
      </c>
      <c r="B25" s="24">
        <v>889921</v>
      </c>
      <c r="C25" s="28"/>
      <c r="D25" s="28"/>
      <c r="E25" s="28"/>
      <c r="F25" s="28">
        <v>2447</v>
      </c>
      <c r="G25" s="28"/>
      <c r="H25" s="28"/>
      <c r="I25" s="28"/>
      <c r="J25" s="28"/>
      <c r="K25" s="89">
        <f t="shared" si="0"/>
        <v>2447</v>
      </c>
    </row>
    <row r="26" spans="1:11" ht="18" customHeight="1" x14ac:dyDescent="0.25">
      <c r="A26" s="85" t="s">
        <v>199</v>
      </c>
      <c r="B26" s="24">
        <v>889928</v>
      </c>
      <c r="C26" s="28">
        <v>1</v>
      </c>
      <c r="D26" s="28">
        <v>1457</v>
      </c>
      <c r="E26" s="28">
        <v>401</v>
      </c>
      <c r="F26" s="28">
        <v>1201</v>
      </c>
      <c r="G26" s="28"/>
      <c r="H26" s="28"/>
      <c r="I26" s="28"/>
      <c r="J26" s="28"/>
      <c r="K26" s="89">
        <f t="shared" si="0"/>
        <v>3059</v>
      </c>
    </row>
    <row r="27" spans="1:11" ht="18" customHeight="1" x14ac:dyDescent="0.25">
      <c r="A27" s="85" t="s">
        <v>193</v>
      </c>
      <c r="B27" s="24">
        <v>890442</v>
      </c>
      <c r="C27" s="28">
        <v>3</v>
      </c>
      <c r="D27" s="28">
        <v>1266</v>
      </c>
      <c r="E27" s="28">
        <v>278</v>
      </c>
      <c r="F27" s="28"/>
      <c r="G27" s="28"/>
      <c r="H27" s="28"/>
      <c r="I27" s="28"/>
      <c r="J27" s="28"/>
      <c r="K27" s="89">
        <f t="shared" si="0"/>
        <v>1544</v>
      </c>
    </row>
    <row r="28" spans="1:11" ht="18" customHeight="1" x14ac:dyDescent="0.25">
      <c r="A28" s="85" t="s">
        <v>198</v>
      </c>
      <c r="B28" s="24">
        <v>910501</v>
      </c>
      <c r="C28" s="28"/>
      <c r="D28" s="28"/>
      <c r="E28" s="28"/>
      <c r="F28" s="28">
        <v>971</v>
      </c>
      <c r="G28" s="28"/>
      <c r="H28" s="28"/>
      <c r="I28" s="28">
        <v>1000</v>
      </c>
      <c r="J28" s="28"/>
      <c r="K28" s="89">
        <f t="shared" si="0"/>
        <v>1971</v>
      </c>
    </row>
    <row r="29" spans="1:11" ht="18" customHeight="1" x14ac:dyDescent="0.25">
      <c r="A29" s="85" t="s">
        <v>196</v>
      </c>
      <c r="B29" s="24">
        <v>931102</v>
      </c>
      <c r="C29" s="28"/>
      <c r="D29" s="28"/>
      <c r="E29" s="28"/>
      <c r="F29" s="28">
        <v>64</v>
      </c>
      <c r="G29" s="28"/>
      <c r="H29" s="28"/>
      <c r="I29" s="28"/>
      <c r="J29" s="28"/>
      <c r="K29" s="89">
        <f t="shared" si="0"/>
        <v>64</v>
      </c>
    </row>
    <row r="30" spans="1:11" ht="18" customHeight="1" thickBot="1" x14ac:dyDescent="0.3">
      <c r="A30" s="85" t="s">
        <v>197</v>
      </c>
      <c r="B30" s="24">
        <v>960302</v>
      </c>
      <c r="C30" s="28"/>
      <c r="D30" s="28"/>
      <c r="E30" s="28"/>
      <c r="F30" s="28">
        <v>384</v>
      </c>
      <c r="G30" s="28"/>
      <c r="H30" s="28"/>
      <c r="I30" s="28"/>
      <c r="J30" s="28"/>
      <c r="K30" s="89">
        <f t="shared" si="0"/>
        <v>384</v>
      </c>
    </row>
    <row r="31" spans="1:11" ht="18" customHeight="1" thickBot="1" x14ac:dyDescent="0.3">
      <c r="A31" s="94" t="s">
        <v>176</v>
      </c>
      <c r="B31" s="95"/>
      <c r="C31" s="96">
        <f>SUM(C6:C30)</f>
        <v>4</v>
      </c>
      <c r="D31" s="96">
        <f>SUM(D6:D30)</f>
        <v>4604</v>
      </c>
      <c r="E31" s="96">
        <f t="shared" ref="E31:J31" si="1">SUM(E6:E30)</f>
        <v>1124</v>
      </c>
      <c r="F31" s="96">
        <f t="shared" si="1"/>
        <v>8480</v>
      </c>
      <c r="G31" s="96">
        <f t="shared" si="1"/>
        <v>929</v>
      </c>
      <c r="H31" s="96">
        <f t="shared" si="1"/>
        <v>620</v>
      </c>
      <c r="I31" s="96">
        <f t="shared" si="1"/>
        <v>1000</v>
      </c>
      <c r="J31" s="96">
        <f t="shared" si="1"/>
        <v>1822</v>
      </c>
      <c r="K31" s="45">
        <f>SUM(K6:K30)</f>
        <v>18579</v>
      </c>
    </row>
    <row r="33" spans="11:11" ht="20.100000000000001" customHeight="1" x14ac:dyDescent="0.25">
      <c r="K33" s="2"/>
    </row>
  </sheetData>
  <sortState ref="A6:K28">
    <sortCondition ref="B6:B28"/>
  </sortState>
  <mergeCells count="2">
    <mergeCell ref="A1:K1"/>
    <mergeCell ref="A3:K3"/>
  </mergeCells>
  <pageMargins left="0.26" right="0.23" top="0.19" bottom="0.3" header="0.21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B18" sqref="B18"/>
    </sheetView>
  </sheetViews>
  <sheetFormatPr defaultColWidth="15.7109375" defaultRowHeight="20.100000000000001" customHeight="1" x14ac:dyDescent="0.25"/>
  <cols>
    <col min="1" max="1" width="59.28515625" customWidth="1"/>
  </cols>
  <sheetData>
    <row r="1" spans="1:2" ht="20.100000000000001" customHeight="1" x14ac:dyDescent="0.25">
      <c r="A1" s="113" t="s">
        <v>227</v>
      </c>
      <c r="B1" s="105"/>
    </row>
    <row r="2" spans="1:2" ht="20.100000000000001" customHeight="1" x14ac:dyDescent="0.25">
      <c r="A2" s="30"/>
      <c r="B2" s="30"/>
    </row>
    <row r="3" spans="1:2" ht="20.100000000000001" customHeight="1" x14ac:dyDescent="0.25">
      <c r="A3" s="108" t="s">
        <v>43</v>
      </c>
      <c r="B3" s="108"/>
    </row>
    <row r="4" spans="1:2" ht="20.100000000000001" customHeight="1" x14ac:dyDescent="0.25">
      <c r="A4" s="106"/>
      <c r="B4" s="106"/>
    </row>
    <row r="5" spans="1:2" ht="20.100000000000001" customHeight="1" x14ac:dyDescent="0.25">
      <c r="A5" s="106" t="s">
        <v>44</v>
      </c>
      <c r="B5" s="106"/>
    </row>
    <row r="6" spans="1:2" ht="20.100000000000001" customHeight="1" x14ac:dyDescent="0.25">
      <c r="B6" s="31" t="s">
        <v>2</v>
      </c>
    </row>
    <row r="7" spans="1:2" ht="30" x14ac:dyDescent="0.25">
      <c r="A7" s="25" t="s">
        <v>0</v>
      </c>
      <c r="B7" s="26" t="s">
        <v>1</v>
      </c>
    </row>
    <row r="8" spans="1:2" ht="20.100000000000001" customHeight="1" x14ac:dyDescent="0.25">
      <c r="A8" s="24" t="s">
        <v>40</v>
      </c>
      <c r="B8" s="28">
        <v>1200</v>
      </c>
    </row>
    <row r="9" spans="1:2" ht="20.100000000000001" customHeight="1" x14ac:dyDescent="0.25">
      <c r="A9" s="24" t="s">
        <v>41</v>
      </c>
      <c r="B9" s="28">
        <v>1000</v>
      </c>
    </row>
    <row r="10" spans="1:2" ht="20.100000000000001" customHeight="1" x14ac:dyDescent="0.25">
      <c r="A10" s="24" t="s">
        <v>218</v>
      </c>
      <c r="B10" s="28">
        <v>300</v>
      </c>
    </row>
    <row r="11" spans="1:2" ht="20.100000000000001" customHeight="1" x14ac:dyDescent="0.25">
      <c r="A11" s="27" t="s">
        <v>42</v>
      </c>
      <c r="B11" s="29">
        <f>SUM(B8:B10)</f>
        <v>2500</v>
      </c>
    </row>
    <row r="12" spans="1:2" ht="30" customHeight="1" x14ac:dyDescent="0.25"/>
    <row r="13" spans="1:2" ht="20.100000000000001" customHeight="1" x14ac:dyDescent="0.25">
      <c r="A13" s="110" t="s">
        <v>222</v>
      </c>
      <c r="B13" s="106"/>
    </row>
    <row r="14" spans="1:2" ht="20.100000000000001" customHeight="1" x14ac:dyDescent="0.25">
      <c r="B14" s="31" t="s">
        <v>2</v>
      </c>
    </row>
    <row r="15" spans="1:2" ht="36" customHeight="1" x14ac:dyDescent="0.25">
      <c r="A15" s="25" t="s">
        <v>0</v>
      </c>
      <c r="B15" s="26" t="s">
        <v>1</v>
      </c>
    </row>
    <row r="16" spans="1:2" ht="20.100000000000001" customHeight="1" x14ac:dyDescent="0.25">
      <c r="A16" s="24" t="s">
        <v>45</v>
      </c>
      <c r="B16" s="28">
        <v>580</v>
      </c>
    </row>
    <row r="17" spans="1:2" ht="20.100000000000001" customHeight="1" x14ac:dyDescent="0.25">
      <c r="A17" s="24" t="s">
        <v>221</v>
      </c>
      <c r="B17" s="28">
        <v>10</v>
      </c>
    </row>
    <row r="18" spans="1:2" ht="20.100000000000001" customHeight="1" x14ac:dyDescent="0.25">
      <c r="A18" s="27" t="s">
        <v>223</v>
      </c>
      <c r="B18" s="29">
        <f>SUM(B16:B17)</f>
        <v>590</v>
      </c>
    </row>
    <row r="21" spans="1:2" ht="20.100000000000001" customHeight="1" x14ac:dyDescent="0.25">
      <c r="A21" s="106" t="s">
        <v>46</v>
      </c>
      <c r="B21" s="106"/>
    </row>
    <row r="22" spans="1:2" ht="20.100000000000001" customHeight="1" x14ac:dyDescent="0.25">
      <c r="B22" s="31" t="s">
        <v>2</v>
      </c>
    </row>
    <row r="23" spans="1:2" ht="33" customHeight="1" x14ac:dyDescent="0.25">
      <c r="A23" s="25" t="s">
        <v>0</v>
      </c>
      <c r="B23" s="26" t="s">
        <v>1</v>
      </c>
    </row>
    <row r="24" spans="1:2" ht="20.100000000000001" customHeight="1" x14ac:dyDescent="0.25">
      <c r="A24" s="24" t="s">
        <v>47</v>
      </c>
      <c r="B24" s="28"/>
    </row>
    <row r="25" spans="1:2" ht="20.100000000000001" customHeight="1" x14ac:dyDescent="0.25">
      <c r="A25" s="24" t="s">
        <v>203</v>
      </c>
      <c r="B25" s="28"/>
    </row>
    <row r="26" spans="1:2" ht="20.100000000000001" customHeight="1" x14ac:dyDescent="0.25">
      <c r="A26" s="27" t="s">
        <v>48</v>
      </c>
      <c r="B26" s="29">
        <f>SUM(B24:B25)</f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activeCell="B35" sqref="B35"/>
    </sheetView>
  </sheetViews>
  <sheetFormatPr defaultColWidth="15.7109375" defaultRowHeight="20.100000000000001" customHeight="1" x14ac:dyDescent="0.25"/>
  <cols>
    <col min="1" max="1" width="60.28515625" customWidth="1"/>
  </cols>
  <sheetData>
    <row r="1" spans="1:2" ht="20.100000000000001" customHeight="1" x14ac:dyDescent="0.25">
      <c r="A1" s="111" t="s">
        <v>228</v>
      </c>
      <c r="B1" s="109"/>
    </row>
    <row r="2" spans="1:2" ht="20.100000000000001" customHeight="1" x14ac:dyDescent="0.25">
      <c r="A2" s="30"/>
      <c r="B2" s="30"/>
    </row>
    <row r="3" spans="1:2" ht="20.100000000000001" customHeight="1" x14ac:dyDescent="0.25">
      <c r="A3" s="106" t="s">
        <v>49</v>
      </c>
      <c r="B3" s="106"/>
    </row>
    <row r="4" spans="1:2" ht="20.100000000000001" customHeight="1" x14ac:dyDescent="0.25">
      <c r="B4" s="31" t="s">
        <v>2</v>
      </c>
    </row>
    <row r="5" spans="1:2" ht="30.75" customHeight="1" x14ac:dyDescent="0.25">
      <c r="A5" s="25" t="s">
        <v>0</v>
      </c>
      <c r="B5" s="26" t="s">
        <v>1</v>
      </c>
    </row>
    <row r="6" spans="1:2" ht="20.100000000000001" customHeight="1" x14ac:dyDescent="0.25">
      <c r="A6" s="24" t="s">
        <v>50</v>
      </c>
      <c r="B6" s="28">
        <f>SUM(B7:B9)</f>
        <v>12492</v>
      </c>
    </row>
    <row r="7" spans="1:2" ht="20.100000000000001" customHeight="1" x14ac:dyDescent="0.25">
      <c r="A7" s="33" t="s">
        <v>51</v>
      </c>
      <c r="B7" s="34">
        <v>8182</v>
      </c>
    </row>
    <row r="8" spans="1:2" ht="20.100000000000001" customHeight="1" x14ac:dyDescent="0.25">
      <c r="A8" s="33" t="s">
        <v>52</v>
      </c>
      <c r="B8" s="34">
        <v>0</v>
      </c>
    </row>
    <row r="9" spans="1:2" ht="20.100000000000001" customHeight="1" x14ac:dyDescent="0.25">
      <c r="A9" s="33" t="s">
        <v>53</v>
      </c>
      <c r="B9" s="34">
        <v>4310</v>
      </c>
    </row>
    <row r="10" spans="1:2" ht="20.100000000000001" customHeight="1" x14ac:dyDescent="0.25">
      <c r="A10" s="24" t="s">
        <v>224</v>
      </c>
      <c r="B10" s="28">
        <v>533</v>
      </c>
    </row>
    <row r="11" spans="1:2" ht="20.100000000000001" customHeight="1" x14ac:dyDescent="0.25">
      <c r="A11" s="24" t="s">
        <v>229</v>
      </c>
      <c r="B11" s="28">
        <v>116</v>
      </c>
    </row>
    <row r="12" spans="1:2" ht="20.100000000000001" customHeight="1" x14ac:dyDescent="0.25">
      <c r="A12" s="27" t="s">
        <v>54</v>
      </c>
      <c r="B12" s="29">
        <f>SUM(B6,B10,B11)</f>
        <v>13141</v>
      </c>
    </row>
    <row r="13" spans="1:2" ht="20.100000000000001" customHeight="1" x14ac:dyDescent="0.25">
      <c r="A13" s="35"/>
      <c r="B13" s="36"/>
    </row>
    <row r="15" spans="1:2" ht="20.100000000000001" customHeight="1" x14ac:dyDescent="0.25">
      <c r="A15" s="111" t="s">
        <v>230</v>
      </c>
      <c r="B15" s="109"/>
    </row>
    <row r="17" spans="1:2" ht="20.100000000000001" customHeight="1" x14ac:dyDescent="0.25">
      <c r="A17" s="106" t="s">
        <v>55</v>
      </c>
      <c r="B17" s="106"/>
    </row>
    <row r="18" spans="1:2" ht="30" customHeight="1" x14ac:dyDescent="0.25">
      <c r="B18" s="31" t="s">
        <v>2</v>
      </c>
    </row>
    <row r="19" spans="1:2" ht="29.25" customHeight="1" x14ac:dyDescent="0.25">
      <c r="A19" s="25" t="s">
        <v>0</v>
      </c>
      <c r="B19" s="26" t="s">
        <v>1</v>
      </c>
    </row>
    <row r="20" spans="1:2" ht="20.100000000000001" customHeight="1" x14ac:dyDescent="0.25">
      <c r="A20" s="24" t="s">
        <v>56</v>
      </c>
      <c r="B20" s="28">
        <f>SUM(B21:B23)</f>
        <v>539</v>
      </c>
    </row>
    <row r="21" spans="1:2" ht="20.100000000000001" customHeight="1" x14ac:dyDescent="0.25">
      <c r="A21" s="33" t="s">
        <v>57</v>
      </c>
      <c r="B21" s="34"/>
    </row>
    <row r="22" spans="1:2" ht="20.100000000000001" customHeight="1" x14ac:dyDescent="0.25">
      <c r="A22" s="33" t="s">
        <v>58</v>
      </c>
      <c r="B22" s="34">
        <v>539</v>
      </c>
    </row>
    <row r="23" spans="1:2" ht="20.100000000000001" customHeight="1" x14ac:dyDescent="0.25">
      <c r="A23" s="33" t="s">
        <v>59</v>
      </c>
      <c r="B23" s="34"/>
    </row>
    <row r="24" spans="1:2" ht="20.100000000000001" customHeight="1" x14ac:dyDescent="0.25">
      <c r="A24" s="24" t="s">
        <v>60</v>
      </c>
      <c r="B24" s="28">
        <v>0</v>
      </c>
    </row>
    <row r="25" spans="1:2" ht="20.100000000000001" customHeight="1" x14ac:dyDescent="0.25">
      <c r="A25" s="27" t="s">
        <v>61</v>
      </c>
      <c r="B25" s="29">
        <f>SUM(B20,B24)</f>
        <v>539</v>
      </c>
    </row>
    <row r="26" spans="1:2" ht="20.100000000000001" customHeight="1" x14ac:dyDescent="0.25">
      <c r="A26" s="35"/>
      <c r="B26" s="36"/>
    </row>
    <row r="28" spans="1:2" ht="20.100000000000001" customHeight="1" x14ac:dyDescent="0.25">
      <c r="A28" s="111" t="s">
        <v>231</v>
      </c>
      <c r="B28" s="109"/>
    </row>
    <row r="30" spans="1:2" ht="20.100000000000001" customHeight="1" x14ac:dyDescent="0.25">
      <c r="A30" s="112" t="s">
        <v>232</v>
      </c>
      <c r="B30" s="106"/>
    </row>
    <row r="31" spans="1:2" ht="20.100000000000001" customHeight="1" x14ac:dyDescent="0.25">
      <c r="B31" s="31" t="s">
        <v>2</v>
      </c>
    </row>
    <row r="32" spans="1:2" ht="32.25" customHeight="1" x14ac:dyDescent="0.25">
      <c r="A32" s="25" t="s">
        <v>0</v>
      </c>
      <c r="B32" s="26" t="s">
        <v>1</v>
      </c>
    </row>
    <row r="33" spans="1:2" ht="20.100000000000001" customHeight="1" x14ac:dyDescent="0.25">
      <c r="A33" s="24" t="s">
        <v>204</v>
      </c>
      <c r="B33" s="28"/>
    </row>
    <row r="34" spans="1:2" ht="20.100000000000001" customHeight="1" x14ac:dyDescent="0.25">
      <c r="A34" s="24" t="s">
        <v>205</v>
      </c>
      <c r="B34" s="28">
        <v>100</v>
      </c>
    </row>
    <row r="35" spans="1:2" ht="20.100000000000001" customHeight="1" x14ac:dyDescent="0.25">
      <c r="A35" s="27" t="s">
        <v>62</v>
      </c>
      <c r="B35" s="29">
        <f>SUM(B33:B34)</f>
        <v>100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16" sqref="B16"/>
    </sheetView>
  </sheetViews>
  <sheetFormatPr defaultColWidth="15.7109375" defaultRowHeight="20.100000000000001" customHeight="1" x14ac:dyDescent="0.25"/>
  <cols>
    <col min="1" max="1" width="59.28515625" customWidth="1"/>
  </cols>
  <sheetData>
    <row r="1" spans="1:2" ht="20.100000000000001" customHeight="1" x14ac:dyDescent="0.25">
      <c r="A1" s="114" t="s">
        <v>233</v>
      </c>
      <c r="B1" s="114"/>
    </row>
    <row r="2" spans="1:2" ht="20.100000000000001" customHeight="1" x14ac:dyDescent="0.25">
      <c r="A2" s="30"/>
      <c r="B2" s="30"/>
    </row>
    <row r="3" spans="1:2" ht="20.100000000000001" customHeight="1" x14ac:dyDescent="0.25">
      <c r="A3" s="106" t="s">
        <v>63</v>
      </c>
      <c r="B3" s="106"/>
    </row>
    <row r="4" spans="1:2" ht="20.100000000000001" customHeight="1" x14ac:dyDescent="0.25">
      <c r="B4" s="31" t="s">
        <v>2</v>
      </c>
    </row>
    <row r="5" spans="1:2" ht="30" x14ac:dyDescent="0.25">
      <c r="A5" s="25" t="s">
        <v>0</v>
      </c>
      <c r="B5" s="26" t="s">
        <v>1</v>
      </c>
    </row>
    <row r="6" spans="1:2" ht="20.100000000000001" customHeight="1" x14ac:dyDescent="0.25">
      <c r="A6" s="24" t="s">
        <v>64</v>
      </c>
      <c r="B6" s="28">
        <v>30</v>
      </c>
    </row>
    <row r="7" spans="1:2" ht="20.100000000000001" customHeight="1" x14ac:dyDescent="0.25">
      <c r="A7" s="24" t="s">
        <v>65</v>
      </c>
      <c r="B7" s="28">
        <v>40</v>
      </c>
    </row>
    <row r="8" spans="1:2" ht="20.100000000000001" customHeight="1" x14ac:dyDescent="0.25">
      <c r="A8" s="27" t="s">
        <v>66</v>
      </c>
      <c r="B8" s="29">
        <f>SUM(B6:B7)</f>
        <v>70</v>
      </c>
    </row>
    <row r="9" spans="1:2" ht="30" customHeight="1" x14ac:dyDescent="0.25"/>
    <row r="10" spans="1:2" ht="20.25" customHeight="1" x14ac:dyDescent="0.25">
      <c r="A10" s="114" t="s">
        <v>234</v>
      </c>
      <c r="B10" s="114"/>
    </row>
    <row r="11" spans="1:2" ht="20.25" customHeight="1" x14ac:dyDescent="0.25"/>
    <row r="12" spans="1:2" ht="20.100000000000001" customHeight="1" x14ac:dyDescent="0.25">
      <c r="A12" s="106" t="s">
        <v>67</v>
      </c>
      <c r="B12" s="106"/>
    </row>
    <row r="13" spans="1:2" ht="20.100000000000001" customHeight="1" x14ac:dyDescent="0.25">
      <c r="B13" s="31" t="s">
        <v>2</v>
      </c>
    </row>
    <row r="14" spans="1:2" ht="39" customHeight="1" x14ac:dyDescent="0.25">
      <c r="A14" s="25" t="s">
        <v>0</v>
      </c>
      <c r="B14" s="26" t="s">
        <v>1</v>
      </c>
    </row>
    <row r="15" spans="1:2" ht="20.100000000000001" customHeight="1" x14ac:dyDescent="0.25">
      <c r="A15" s="24" t="s">
        <v>68</v>
      </c>
      <c r="B15" s="28"/>
    </row>
    <row r="16" spans="1:2" ht="20.100000000000001" customHeight="1" x14ac:dyDescent="0.25">
      <c r="A16" s="24" t="s">
        <v>69</v>
      </c>
      <c r="B16" s="28"/>
    </row>
    <row r="17" spans="1:2" ht="20.100000000000001" customHeight="1" x14ac:dyDescent="0.25">
      <c r="A17" s="27" t="s">
        <v>70</v>
      </c>
      <c r="B17" s="29">
        <f>SUM(B15:B16)</f>
        <v>0</v>
      </c>
    </row>
  </sheetData>
  <mergeCells count="2">
    <mergeCell ref="A1:B1"/>
    <mergeCell ref="A10:B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5"/>
  <sheetViews>
    <sheetView tabSelected="1" zoomScaleNormal="100" workbookViewId="0">
      <selection activeCell="B10" sqref="B10"/>
    </sheetView>
  </sheetViews>
  <sheetFormatPr defaultColWidth="15.7109375" defaultRowHeight="20.100000000000001" customHeight="1" x14ac:dyDescent="0.25"/>
  <cols>
    <col min="1" max="1" width="62.85546875" bestFit="1" customWidth="1"/>
  </cols>
  <sheetData>
    <row r="1" spans="1:2" ht="20.100000000000001" customHeight="1" x14ac:dyDescent="0.25">
      <c r="A1" s="114" t="s">
        <v>237</v>
      </c>
      <c r="B1" s="114"/>
    </row>
    <row r="3" spans="1:2" ht="12.75" customHeight="1" thickBot="1" x14ac:dyDescent="0.3">
      <c r="B3" s="38" t="s">
        <v>2</v>
      </c>
    </row>
    <row r="4" spans="1:2" ht="30" x14ac:dyDescent="0.25">
      <c r="A4" s="8" t="s">
        <v>0</v>
      </c>
      <c r="B4" s="10" t="s">
        <v>1</v>
      </c>
    </row>
    <row r="5" spans="1:2" ht="21.75" customHeight="1" thickBot="1" x14ac:dyDescent="0.3">
      <c r="A5" s="3" t="s">
        <v>71</v>
      </c>
      <c r="B5" s="11"/>
    </row>
    <row r="6" spans="1:2" ht="20.100000000000001" customHeight="1" x14ac:dyDescent="0.25">
      <c r="A6" s="16" t="s">
        <v>72</v>
      </c>
      <c r="B6" s="17">
        <f>SUM(B7,B8,B9,B10)</f>
        <v>15757</v>
      </c>
    </row>
    <row r="7" spans="1:2" ht="20.100000000000001" customHeight="1" x14ac:dyDescent="0.25">
      <c r="A7" s="22" t="s">
        <v>73</v>
      </c>
      <c r="B7" s="23">
        <v>4604</v>
      </c>
    </row>
    <row r="8" spans="1:2" ht="20.100000000000001" customHeight="1" x14ac:dyDescent="0.25">
      <c r="A8" s="22" t="s">
        <v>74</v>
      </c>
      <c r="B8" s="23">
        <v>1124</v>
      </c>
    </row>
    <row r="9" spans="1:2" ht="20.100000000000001" customHeight="1" x14ac:dyDescent="0.25">
      <c r="A9" s="22" t="s">
        <v>75</v>
      </c>
      <c r="B9" s="23">
        <v>8480</v>
      </c>
    </row>
    <row r="10" spans="1:2" ht="20.100000000000001" customHeight="1" x14ac:dyDescent="0.25">
      <c r="A10" s="37" t="s">
        <v>76</v>
      </c>
      <c r="B10" s="23">
        <f>SUM(B11:B14)</f>
        <v>1549</v>
      </c>
    </row>
    <row r="11" spans="1:2" ht="20.100000000000001" customHeight="1" x14ac:dyDescent="0.25">
      <c r="A11" s="5" t="s">
        <v>77</v>
      </c>
      <c r="B11" s="13">
        <v>559</v>
      </c>
    </row>
    <row r="12" spans="1:2" ht="20.100000000000001" customHeight="1" x14ac:dyDescent="0.25">
      <c r="A12" s="5" t="s">
        <v>89</v>
      </c>
      <c r="B12" s="13">
        <v>61</v>
      </c>
    </row>
    <row r="13" spans="1:2" ht="20.100000000000001" customHeight="1" x14ac:dyDescent="0.25">
      <c r="A13" s="5" t="s">
        <v>78</v>
      </c>
      <c r="B13" s="13">
        <v>929</v>
      </c>
    </row>
    <row r="14" spans="1:2" ht="20.100000000000001" customHeight="1" thickBot="1" x14ac:dyDescent="0.3">
      <c r="A14" s="5" t="s">
        <v>79</v>
      </c>
      <c r="B14" s="13">
        <v>0</v>
      </c>
    </row>
    <row r="15" spans="1:2" ht="20.100000000000001" customHeight="1" thickBot="1" x14ac:dyDescent="0.3">
      <c r="A15" s="9" t="s">
        <v>80</v>
      </c>
      <c r="B15" s="12">
        <f>SUM(B16,B17,B18)</f>
        <v>1000</v>
      </c>
    </row>
    <row r="16" spans="1:2" ht="20.100000000000001" customHeight="1" x14ac:dyDescent="0.25">
      <c r="A16" s="18" t="s">
        <v>90</v>
      </c>
      <c r="B16" s="19"/>
    </row>
    <row r="17" spans="1:2" ht="20.100000000000001" customHeight="1" x14ac:dyDescent="0.25">
      <c r="A17" s="22" t="s">
        <v>81</v>
      </c>
      <c r="B17" s="23">
        <v>1000</v>
      </c>
    </row>
    <row r="18" spans="1:2" ht="20.100000000000001" customHeight="1" x14ac:dyDescent="0.25">
      <c r="A18" s="22" t="s">
        <v>82</v>
      </c>
      <c r="B18" s="23">
        <f>SUM(B19:B21)</f>
        <v>0</v>
      </c>
    </row>
    <row r="19" spans="1:2" ht="20.100000000000001" customHeight="1" x14ac:dyDescent="0.25">
      <c r="A19" s="5" t="s">
        <v>91</v>
      </c>
      <c r="B19" s="13"/>
    </row>
    <row r="20" spans="1:2" ht="20.100000000000001" customHeight="1" x14ac:dyDescent="0.25">
      <c r="A20" s="5" t="s">
        <v>83</v>
      </c>
      <c r="B20" s="13"/>
    </row>
    <row r="21" spans="1:2" ht="20.100000000000001" customHeight="1" x14ac:dyDescent="0.25">
      <c r="A21" s="5" t="s">
        <v>31</v>
      </c>
      <c r="B21" s="13"/>
    </row>
    <row r="22" spans="1:2" ht="20.100000000000001" customHeight="1" x14ac:dyDescent="0.25">
      <c r="A22" s="4" t="s">
        <v>84</v>
      </c>
      <c r="B22" s="14">
        <v>0</v>
      </c>
    </row>
    <row r="23" spans="1:2" ht="20.100000000000001" customHeight="1" x14ac:dyDescent="0.25">
      <c r="A23" s="4" t="s">
        <v>85</v>
      </c>
      <c r="B23" s="14">
        <f>SUM(B24:B25)</f>
        <v>1822</v>
      </c>
    </row>
    <row r="24" spans="1:2" ht="20.100000000000001" customHeight="1" x14ac:dyDescent="0.25">
      <c r="A24" s="5" t="s">
        <v>86</v>
      </c>
      <c r="B24" s="13">
        <v>1822</v>
      </c>
    </row>
    <row r="25" spans="1:2" ht="20.100000000000001" customHeight="1" thickBot="1" x14ac:dyDescent="0.3">
      <c r="A25" s="5" t="s">
        <v>87</v>
      </c>
      <c r="B25" s="13"/>
    </row>
    <row r="26" spans="1:2" ht="21.75" customHeight="1" thickBot="1" x14ac:dyDescent="0.3">
      <c r="A26" s="20" t="s">
        <v>88</v>
      </c>
      <c r="B26" s="12">
        <f>SUM(B6,B15,B22:B23)</f>
        <v>18579</v>
      </c>
    </row>
    <row r="27" spans="1:2" ht="20.100000000000001" customHeight="1" thickBot="1" x14ac:dyDescent="0.3">
      <c r="A27" s="7" t="s">
        <v>201</v>
      </c>
      <c r="B27" s="15">
        <v>0</v>
      </c>
    </row>
    <row r="28" spans="1:2" ht="32.25" customHeight="1" thickBot="1" x14ac:dyDescent="0.3">
      <c r="A28" s="21" t="s">
        <v>202</v>
      </c>
      <c r="B28" s="12">
        <f>SUM(B26:B27)</f>
        <v>18579</v>
      </c>
    </row>
    <row r="29" spans="1:2" ht="20.100000000000001" customHeight="1" x14ac:dyDescent="0.25">
      <c r="B29" s="2"/>
    </row>
    <row r="30" spans="1:2" ht="20.100000000000001" customHeight="1" x14ac:dyDescent="0.25">
      <c r="B30" s="2"/>
    </row>
    <row r="31" spans="1:2" ht="20.100000000000001" customHeight="1" x14ac:dyDescent="0.25">
      <c r="B31" s="2"/>
    </row>
    <row r="32" spans="1:2" ht="20.100000000000001" customHeight="1" x14ac:dyDescent="0.25">
      <c r="B32" s="2"/>
    </row>
    <row r="33" spans="2:2" ht="20.100000000000001" customHeight="1" x14ac:dyDescent="0.25">
      <c r="B33" s="2"/>
    </row>
    <row r="34" spans="2:2" ht="20.100000000000001" customHeight="1" x14ac:dyDescent="0.25">
      <c r="B34" s="2"/>
    </row>
    <row r="35" spans="2:2" ht="20.100000000000001" customHeight="1" x14ac:dyDescent="0.25">
      <c r="B35" s="2"/>
    </row>
    <row r="36" spans="2:2" ht="20.100000000000001" customHeight="1" x14ac:dyDescent="0.25">
      <c r="B36" s="2"/>
    </row>
    <row r="37" spans="2:2" ht="20.100000000000001" customHeight="1" x14ac:dyDescent="0.25">
      <c r="B37" s="2"/>
    </row>
    <row r="38" spans="2:2" ht="20.100000000000001" customHeight="1" x14ac:dyDescent="0.25">
      <c r="B38" s="2"/>
    </row>
    <row r="39" spans="2:2" ht="20.100000000000001" customHeight="1" x14ac:dyDescent="0.25">
      <c r="B39" s="2"/>
    </row>
    <row r="40" spans="2:2" ht="20.100000000000001" customHeight="1" x14ac:dyDescent="0.25">
      <c r="B40" s="2"/>
    </row>
    <row r="41" spans="2:2" ht="15" x14ac:dyDescent="0.25">
      <c r="B41" s="2"/>
    </row>
    <row r="42" spans="2:2" ht="20.100000000000001" customHeight="1" x14ac:dyDescent="0.25">
      <c r="B42" s="2"/>
    </row>
    <row r="43" spans="2:2" ht="20.100000000000001" customHeight="1" x14ac:dyDescent="0.25">
      <c r="B43" s="2"/>
    </row>
    <row r="44" spans="2:2" ht="20.100000000000001" customHeight="1" x14ac:dyDescent="0.25">
      <c r="B44" s="2"/>
    </row>
    <row r="45" spans="2:2" ht="20.100000000000001" customHeight="1" x14ac:dyDescent="0.25">
      <c r="B45" s="2"/>
    </row>
    <row r="46" spans="2:2" ht="20.100000000000001" customHeight="1" x14ac:dyDescent="0.25">
      <c r="B46" s="2"/>
    </row>
    <row r="47" spans="2:2" ht="20.100000000000001" customHeight="1" x14ac:dyDescent="0.25">
      <c r="B47" s="2"/>
    </row>
    <row r="48" spans="2:2" ht="20.100000000000001" customHeight="1" x14ac:dyDescent="0.25">
      <c r="B48" s="2"/>
    </row>
    <row r="49" spans="2:2" ht="20.100000000000001" customHeight="1" x14ac:dyDescent="0.25">
      <c r="B49" s="2"/>
    </row>
    <row r="50" spans="2:2" ht="20.100000000000001" customHeight="1" x14ac:dyDescent="0.25">
      <c r="B50" s="2"/>
    </row>
    <row r="51" spans="2:2" ht="20.100000000000001" customHeight="1" x14ac:dyDescent="0.25">
      <c r="B51" s="2"/>
    </row>
    <row r="52" spans="2:2" ht="20.100000000000001" customHeight="1" x14ac:dyDescent="0.25">
      <c r="B52" s="2"/>
    </row>
    <row r="53" spans="2:2" ht="20.100000000000001" customHeight="1" x14ac:dyDescent="0.25">
      <c r="B53" s="2"/>
    </row>
    <row r="65" ht="15" x14ac:dyDescent="0.25"/>
  </sheetData>
  <mergeCells count="1">
    <mergeCell ref="A1:B1"/>
  </mergeCells>
  <printOptions horizontalCentered="1"/>
  <pageMargins left="0.70866141732283472" right="0.70866141732283472" top="0.98425196850393704" bottom="0.15748031496062992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topLeftCell="A19" workbookViewId="0">
      <selection activeCell="B29" sqref="B29"/>
    </sheetView>
  </sheetViews>
  <sheetFormatPr defaultColWidth="15.7109375" defaultRowHeight="20.100000000000001" customHeight="1" x14ac:dyDescent="0.25"/>
  <cols>
    <col min="1" max="1" width="59.28515625" customWidth="1"/>
  </cols>
  <sheetData>
    <row r="1" spans="1:2" ht="20.100000000000001" customHeight="1" x14ac:dyDescent="0.25">
      <c r="A1" s="114" t="s">
        <v>238</v>
      </c>
      <c r="B1" s="114"/>
    </row>
    <row r="2" spans="1:2" ht="20.100000000000001" customHeight="1" x14ac:dyDescent="0.25">
      <c r="A2" s="30"/>
      <c r="B2" s="30"/>
    </row>
    <row r="3" spans="1:2" ht="20.100000000000001" customHeight="1" x14ac:dyDescent="0.25">
      <c r="A3" s="106" t="s">
        <v>92</v>
      </c>
      <c r="B3" s="106"/>
    </row>
    <row r="4" spans="1:2" ht="20.100000000000001" customHeight="1" x14ac:dyDescent="0.25">
      <c r="B4" s="31" t="s">
        <v>2</v>
      </c>
    </row>
    <row r="5" spans="1:2" ht="30" x14ac:dyDescent="0.25">
      <c r="A5" s="25" t="s">
        <v>0</v>
      </c>
      <c r="B5" s="26" t="s">
        <v>1</v>
      </c>
    </row>
    <row r="6" spans="1:2" ht="20.100000000000001" customHeight="1" x14ac:dyDescent="0.25">
      <c r="A6" s="32" t="s">
        <v>206</v>
      </c>
      <c r="B6" s="28">
        <f>SUM(B7:B9)</f>
        <v>4604</v>
      </c>
    </row>
    <row r="7" spans="1:2" ht="20.100000000000001" customHeight="1" x14ac:dyDescent="0.25">
      <c r="A7" s="39" t="s">
        <v>207</v>
      </c>
      <c r="B7" s="34">
        <v>1881</v>
      </c>
    </row>
    <row r="8" spans="1:2" ht="20.100000000000001" customHeight="1" x14ac:dyDescent="0.25">
      <c r="A8" s="39" t="s">
        <v>208</v>
      </c>
      <c r="B8" s="34">
        <v>1266</v>
      </c>
    </row>
    <row r="9" spans="1:2" ht="20.100000000000001" customHeight="1" x14ac:dyDescent="0.25">
      <c r="A9" s="39" t="s">
        <v>209</v>
      </c>
      <c r="B9" s="34">
        <v>1457</v>
      </c>
    </row>
    <row r="10" spans="1:2" ht="20.100000000000001" customHeight="1" x14ac:dyDescent="0.25">
      <c r="A10" s="27" t="s">
        <v>93</v>
      </c>
      <c r="B10" s="29">
        <f>SUM(B6:B6)</f>
        <v>4604</v>
      </c>
    </row>
    <row r="11" spans="1:2" ht="23.25" customHeight="1" x14ac:dyDescent="0.25"/>
    <row r="12" spans="1:2" ht="20.25" customHeight="1" x14ac:dyDescent="0.25">
      <c r="A12" s="114" t="s">
        <v>239</v>
      </c>
      <c r="B12" s="114"/>
    </row>
    <row r="13" spans="1:2" ht="20.25" customHeight="1" x14ac:dyDescent="0.25">
      <c r="A13" s="106"/>
      <c r="B13" s="106"/>
    </row>
    <row r="14" spans="1:2" ht="20.100000000000001" customHeight="1" x14ac:dyDescent="0.25">
      <c r="A14" s="106" t="s">
        <v>94</v>
      </c>
      <c r="B14" s="106"/>
    </row>
    <row r="15" spans="1:2" ht="20.100000000000001" customHeight="1" x14ac:dyDescent="0.25">
      <c r="B15" s="31" t="s">
        <v>2</v>
      </c>
    </row>
    <row r="16" spans="1:2" ht="28.5" customHeight="1" x14ac:dyDescent="0.25">
      <c r="A16" s="25" t="s">
        <v>0</v>
      </c>
      <c r="B16" s="26" t="s">
        <v>1</v>
      </c>
    </row>
    <row r="17" spans="1:2" ht="20.100000000000001" customHeight="1" x14ac:dyDescent="0.25">
      <c r="A17" s="32" t="s">
        <v>206</v>
      </c>
      <c r="B17" s="28">
        <f>SUM(B18:B20)</f>
        <v>1124</v>
      </c>
    </row>
    <row r="18" spans="1:2" ht="20.100000000000001" customHeight="1" x14ac:dyDescent="0.25">
      <c r="A18" s="39" t="s">
        <v>207</v>
      </c>
      <c r="B18" s="34">
        <v>445</v>
      </c>
    </row>
    <row r="19" spans="1:2" ht="20.100000000000001" customHeight="1" x14ac:dyDescent="0.25">
      <c r="A19" s="39" t="s">
        <v>208</v>
      </c>
      <c r="B19" s="34">
        <v>278</v>
      </c>
    </row>
    <row r="20" spans="1:2" ht="20.100000000000001" customHeight="1" x14ac:dyDescent="0.25">
      <c r="A20" s="39" t="s">
        <v>209</v>
      </c>
      <c r="B20" s="34">
        <v>401</v>
      </c>
    </row>
    <row r="21" spans="1:2" ht="20.100000000000001" customHeight="1" x14ac:dyDescent="0.25">
      <c r="A21" s="27" t="s">
        <v>95</v>
      </c>
      <c r="B21" s="29">
        <f>SUM(B17)</f>
        <v>1124</v>
      </c>
    </row>
    <row r="22" spans="1:2" ht="23.25" customHeight="1" x14ac:dyDescent="0.25"/>
    <row r="23" spans="1:2" ht="20.100000000000001" customHeight="1" x14ac:dyDescent="0.25">
      <c r="A23" s="114" t="s">
        <v>240</v>
      </c>
      <c r="B23" s="114"/>
    </row>
    <row r="24" spans="1:2" ht="20.100000000000001" customHeight="1" x14ac:dyDescent="0.25">
      <c r="A24" s="30"/>
      <c r="B24" s="30"/>
    </row>
    <row r="25" spans="1:2" ht="20.100000000000001" customHeight="1" x14ac:dyDescent="0.25">
      <c r="A25" s="106" t="s">
        <v>96</v>
      </c>
      <c r="B25" s="106"/>
    </row>
    <row r="26" spans="1:2" ht="20.100000000000001" customHeight="1" x14ac:dyDescent="0.25">
      <c r="B26" s="31" t="s">
        <v>2</v>
      </c>
    </row>
    <row r="27" spans="1:2" ht="31.5" customHeight="1" x14ac:dyDescent="0.25">
      <c r="A27" s="25" t="s">
        <v>0</v>
      </c>
      <c r="B27" s="26" t="s">
        <v>1</v>
      </c>
    </row>
    <row r="28" spans="1:2" ht="20.100000000000001" customHeight="1" x14ac:dyDescent="0.25">
      <c r="A28" s="32" t="s">
        <v>206</v>
      </c>
      <c r="B28" s="28">
        <v>8480</v>
      </c>
    </row>
    <row r="29" spans="1:2" ht="20.100000000000001" customHeight="1" x14ac:dyDescent="0.25">
      <c r="A29" s="32"/>
      <c r="B29" s="28"/>
    </row>
    <row r="30" spans="1:2" ht="20.100000000000001" customHeight="1" x14ac:dyDescent="0.25">
      <c r="A30" s="27" t="s">
        <v>97</v>
      </c>
      <c r="B30" s="29">
        <f>SUM(B28:B29)</f>
        <v>8480</v>
      </c>
    </row>
  </sheetData>
  <mergeCells count="3">
    <mergeCell ref="A1:B1"/>
    <mergeCell ref="A12:B12"/>
    <mergeCell ref="A23:B2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>
      <selection activeCell="B14" sqref="B14"/>
    </sheetView>
  </sheetViews>
  <sheetFormatPr defaultColWidth="15.7109375" defaultRowHeight="20.100000000000001" customHeight="1" x14ac:dyDescent="0.25"/>
  <cols>
    <col min="1" max="1" width="59.28515625" customWidth="1"/>
  </cols>
  <sheetData>
    <row r="1" spans="1:2" ht="20.100000000000001" customHeight="1" x14ac:dyDescent="0.25">
      <c r="A1" s="114" t="s">
        <v>241</v>
      </c>
      <c r="B1" s="114"/>
    </row>
    <row r="2" spans="1:2" ht="20.100000000000001" customHeight="1" x14ac:dyDescent="0.25">
      <c r="A2" s="30"/>
      <c r="B2" s="30"/>
    </row>
    <row r="3" spans="1:2" ht="36" customHeight="1" x14ac:dyDescent="0.25">
      <c r="A3" s="107" t="s">
        <v>98</v>
      </c>
      <c r="B3" s="107"/>
    </row>
    <row r="4" spans="1:2" ht="20.100000000000001" customHeight="1" x14ac:dyDescent="0.25">
      <c r="B4" s="31" t="s">
        <v>2</v>
      </c>
    </row>
    <row r="5" spans="1:2" ht="30" x14ac:dyDescent="0.25">
      <c r="A5" s="25" t="s">
        <v>0</v>
      </c>
      <c r="B5" s="26" t="s">
        <v>1</v>
      </c>
    </row>
    <row r="6" spans="1:2" ht="15" x14ac:dyDescent="0.25">
      <c r="A6" s="101" t="s">
        <v>210</v>
      </c>
      <c r="B6" s="103">
        <f>SUM(B7:B12)</f>
        <v>179</v>
      </c>
    </row>
    <row r="7" spans="1:2" ht="20.100000000000001" customHeight="1" x14ac:dyDescent="0.25">
      <c r="A7" s="32" t="s">
        <v>211</v>
      </c>
      <c r="B7" s="28">
        <v>0</v>
      </c>
    </row>
    <row r="8" spans="1:2" ht="20.100000000000001" customHeight="1" x14ac:dyDescent="0.25">
      <c r="A8" s="32" t="s">
        <v>212</v>
      </c>
      <c r="B8" s="28">
        <v>0</v>
      </c>
    </row>
    <row r="9" spans="1:2" ht="20.100000000000001" customHeight="1" x14ac:dyDescent="0.25">
      <c r="A9" s="32" t="s">
        <v>213</v>
      </c>
      <c r="B9" s="28">
        <v>0</v>
      </c>
    </row>
    <row r="10" spans="1:2" ht="20.100000000000001" customHeight="1" x14ac:dyDescent="0.25">
      <c r="A10" s="32" t="s">
        <v>214</v>
      </c>
      <c r="B10" s="28">
        <v>0</v>
      </c>
    </row>
    <row r="11" spans="1:2" ht="20.100000000000001" customHeight="1" x14ac:dyDescent="0.25">
      <c r="A11" s="32" t="s">
        <v>216</v>
      </c>
      <c r="B11" s="28">
        <v>142</v>
      </c>
    </row>
    <row r="12" spans="1:2" ht="20.100000000000001" customHeight="1" x14ac:dyDescent="0.25">
      <c r="A12" s="32" t="s">
        <v>250</v>
      </c>
      <c r="B12" s="28">
        <v>37</v>
      </c>
    </row>
    <row r="13" spans="1:2" ht="20.100000000000001" customHeight="1" x14ac:dyDescent="0.25">
      <c r="A13" s="102" t="s">
        <v>215</v>
      </c>
      <c r="B13" s="103">
        <v>200</v>
      </c>
    </row>
    <row r="14" spans="1:2" ht="20.100000000000001" customHeight="1" x14ac:dyDescent="0.25">
      <c r="A14" s="102" t="s">
        <v>242</v>
      </c>
      <c r="B14" s="103">
        <v>180</v>
      </c>
    </row>
    <row r="15" spans="1:2" ht="20.100000000000001" customHeight="1" x14ac:dyDescent="0.25">
      <c r="A15" s="27" t="s">
        <v>99</v>
      </c>
      <c r="B15" s="29">
        <f>SUM(B6,B13:B14)</f>
        <v>559</v>
      </c>
    </row>
    <row r="16" spans="1:2" ht="23.25" customHeight="1" x14ac:dyDescent="0.25"/>
    <row r="17" spans="1:2" ht="20.25" customHeight="1" x14ac:dyDescent="0.25">
      <c r="A17" s="105"/>
      <c r="B17" s="105"/>
    </row>
    <row r="18" spans="1:2" ht="20.100000000000001" customHeight="1" x14ac:dyDescent="0.25">
      <c r="A18" s="115" t="s">
        <v>100</v>
      </c>
      <c r="B18" s="115"/>
    </row>
    <row r="19" spans="1:2" ht="20.100000000000001" customHeight="1" x14ac:dyDescent="0.25">
      <c r="B19" s="31" t="s">
        <v>2</v>
      </c>
    </row>
    <row r="20" spans="1:2" ht="28.5" customHeight="1" x14ac:dyDescent="0.25">
      <c r="A20" s="25" t="s">
        <v>0</v>
      </c>
      <c r="B20" s="26" t="s">
        <v>1</v>
      </c>
    </row>
    <row r="21" spans="1:2" ht="20.100000000000001" customHeight="1" x14ac:dyDescent="0.25">
      <c r="A21" s="32" t="s">
        <v>101</v>
      </c>
      <c r="B21" s="28">
        <v>20</v>
      </c>
    </row>
    <row r="22" spans="1:2" ht="20.100000000000001" customHeight="1" x14ac:dyDescent="0.25">
      <c r="A22" s="32" t="s">
        <v>102</v>
      </c>
      <c r="B22" s="28">
        <v>14</v>
      </c>
    </row>
    <row r="23" spans="1:2" ht="20.100000000000001" customHeight="1" x14ac:dyDescent="0.25">
      <c r="A23" s="32" t="s">
        <v>225</v>
      </c>
      <c r="B23" s="28">
        <v>27</v>
      </c>
    </row>
    <row r="24" spans="1:2" ht="20.100000000000001" customHeight="1" x14ac:dyDescent="0.25">
      <c r="A24" s="27" t="s">
        <v>103</v>
      </c>
      <c r="B24" s="29">
        <f>SUM(B21:B23)</f>
        <v>61</v>
      </c>
    </row>
    <row r="25" spans="1:2" ht="23.25" customHeight="1" x14ac:dyDescent="0.25"/>
    <row r="30" spans="1:2" ht="31.5" customHeight="1" x14ac:dyDescent="0.25"/>
  </sheetData>
  <mergeCells count="2">
    <mergeCell ref="A1:B1"/>
    <mergeCell ref="A18:B1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opLeftCell="A2" workbookViewId="0">
      <selection activeCell="B24" sqref="B24"/>
    </sheetView>
  </sheetViews>
  <sheetFormatPr defaultColWidth="15.7109375" defaultRowHeight="20.100000000000001" customHeight="1" x14ac:dyDescent="0.25"/>
  <cols>
    <col min="1" max="1" width="63.140625" customWidth="1"/>
  </cols>
  <sheetData>
    <row r="1" spans="1:2" ht="20.100000000000001" customHeight="1" x14ac:dyDescent="0.25">
      <c r="A1" s="114" t="s">
        <v>243</v>
      </c>
      <c r="B1" s="114"/>
    </row>
    <row r="3" spans="1:2" ht="20.100000000000001" customHeight="1" x14ac:dyDescent="0.25">
      <c r="A3" s="116" t="s">
        <v>200</v>
      </c>
      <c r="B3" s="116"/>
    </row>
    <row r="4" spans="1:2" ht="20.100000000000001" customHeight="1" thickBot="1" x14ac:dyDescent="0.3"/>
    <row r="5" spans="1:2" ht="30" customHeight="1" x14ac:dyDescent="0.25">
      <c r="A5" s="43" t="s">
        <v>0</v>
      </c>
      <c r="B5" s="40" t="s">
        <v>1</v>
      </c>
    </row>
    <row r="6" spans="1:2" ht="20.100000000000001" customHeight="1" x14ac:dyDescent="0.25">
      <c r="A6" s="41" t="s">
        <v>104</v>
      </c>
      <c r="B6" s="11"/>
    </row>
    <row r="7" spans="1:2" ht="20.100000000000001" customHeight="1" x14ac:dyDescent="0.25">
      <c r="A7" s="41" t="s">
        <v>105</v>
      </c>
      <c r="B7" s="11"/>
    </row>
    <row r="8" spans="1:2" ht="20.100000000000001" customHeight="1" x14ac:dyDescent="0.25">
      <c r="A8" s="41" t="s">
        <v>106</v>
      </c>
      <c r="B8" s="11">
        <v>68</v>
      </c>
    </row>
    <row r="9" spans="1:2" ht="20.100000000000001" customHeight="1" x14ac:dyDescent="0.25">
      <c r="A9" s="41" t="s">
        <v>107</v>
      </c>
      <c r="B9" s="11"/>
    </row>
    <row r="10" spans="1:2" ht="20.100000000000001" customHeight="1" x14ac:dyDescent="0.25">
      <c r="A10" s="41" t="s">
        <v>108</v>
      </c>
      <c r="B10" s="11">
        <v>65</v>
      </c>
    </row>
    <row r="11" spans="1:2" ht="35.25" customHeight="1" x14ac:dyDescent="0.25">
      <c r="A11" s="42" t="s">
        <v>109</v>
      </c>
      <c r="B11" s="11"/>
    </row>
    <row r="12" spans="1:2" ht="20.100000000000001" customHeight="1" x14ac:dyDescent="0.25">
      <c r="A12" s="41" t="s">
        <v>110</v>
      </c>
      <c r="B12" s="11"/>
    </row>
    <row r="13" spans="1:2" ht="20.100000000000001" customHeight="1" x14ac:dyDescent="0.25">
      <c r="A13" s="41" t="s">
        <v>111</v>
      </c>
      <c r="B13" s="11"/>
    </row>
    <row r="14" spans="1:2" ht="20.100000000000001" customHeight="1" x14ac:dyDescent="0.25">
      <c r="A14" s="41" t="s">
        <v>112</v>
      </c>
      <c r="B14" s="11"/>
    </row>
    <row r="15" spans="1:2" ht="20.100000000000001" customHeight="1" x14ac:dyDescent="0.25">
      <c r="A15" s="41" t="s">
        <v>113</v>
      </c>
      <c r="B15" s="11">
        <v>50</v>
      </c>
    </row>
    <row r="16" spans="1:2" ht="20.100000000000001" customHeight="1" x14ac:dyDescent="0.25">
      <c r="A16" s="41" t="s">
        <v>114</v>
      </c>
      <c r="B16" s="11">
        <v>30</v>
      </c>
    </row>
    <row r="17" spans="1:2" ht="28.5" customHeight="1" x14ac:dyDescent="0.25">
      <c r="A17" s="42" t="s">
        <v>115</v>
      </c>
      <c r="B17" s="11">
        <v>116</v>
      </c>
    </row>
    <row r="18" spans="1:2" ht="20.100000000000001" customHeight="1" x14ac:dyDescent="0.25">
      <c r="A18" s="41" t="s">
        <v>116</v>
      </c>
      <c r="B18" s="11"/>
    </row>
    <row r="19" spans="1:2" ht="20.100000000000001" customHeight="1" x14ac:dyDescent="0.25">
      <c r="A19" s="41" t="s">
        <v>117</v>
      </c>
      <c r="B19" s="11"/>
    </row>
    <row r="20" spans="1:2" ht="20.100000000000001" customHeight="1" x14ac:dyDescent="0.25">
      <c r="A20" s="41" t="s">
        <v>118</v>
      </c>
      <c r="B20" s="11"/>
    </row>
    <row r="21" spans="1:2" ht="20.100000000000001" customHeight="1" x14ac:dyDescent="0.25">
      <c r="A21" s="41" t="s">
        <v>119</v>
      </c>
      <c r="B21" s="11"/>
    </row>
    <row r="22" spans="1:2" ht="20.100000000000001" customHeight="1" thickBot="1" x14ac:dyDescent="0.3">
      <c r="A22" s="41" t="s">
        <v>244</v>
      </c>
      <c r="B22" s="11">
        <v>600</v>
      </c>
    </row>
    <row r="23" spans="1:2" ht="31.5" customHeight="1" thickBot="1" x14ac:dyDescent="0.3">
      <c r="A23" s="44" t="s">
        <v>120</v>
      </c>
      <c r="B23" s="45">
        <f>SUM(B6:B22)</f>
        <v>929</v>
      </c>
    </row>
  </sheetData>
  <mergeCells count="2">
    <mergeCell ref="A1:B1"/>
    <mergeCell ref="A3:B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D21" sqref="D21"/>
    </sheetView>
  </sheetViews>
  <sheetFormatPr defaultColWidth="15.7109375" defaultRowHeight="20.100000000000001" customHeight="1" x14ac:dyDescent="0.25"/>
  <cols>
    <col min="1" max="1" width="47.7109375" customWidth="1"/>
    <col min="3" max="3" width="44.5703125" customWidth="1"/>
  </cols>
  <sheetData>
    <row r="1" spans="1:4" ht="20.100000000000001" customHeight="1" x14ac:dyDescent="0.25">
      <c r="A1" s="114" t="s">
        <v>245</v>
      </c>
      <c r="B1" s="114"/>
      <c r="C1" s="114"/>
      <c r="D1" s="114"/>
    </row>
    <row r="2" spans="1:4" ht="7.5" customHeight="1" x14ac:dyDescent="0.25">
      <c r="A2" s="104"/>
      <c r="B2" s="104"/>
      <c r="C2" s="104"/>
      <c r="D2" s="104"/>
    </row>
    <row r="3" spans="1:4" ht="20.100000000000001" customHeight="1" x14ac:dyDescent="0.25">
      <c r="A3" s="115" t="s">
        <v>246</v>
      </c>
      <c r="B3" s="115"/>
      <c r="C3" s="115"/>
      <c r="D3" s="115"/>
    </row>
    <row r="4" spans="1:4" ht="13.5" customHeight="1" thickBot="1" x14ac:dyDescent="0.3">
      <c r="D4" s="31" t="s">
        <v>2</v>
      </c>
    </row>
    <row r="5" spans="1:4" ht="27" customHeight="1" x14ac:dyDescent="0.25">
      <c r="A5" s="66" t="s">
        <v>0</v>
      </c>
      <c r="B5" s="67" t="s">
        <v>1</v>
      </c>
      <c r="C5" s="68" t="s">
        <v>0</v>
      </c>
      <c r="D5" s="69" t="s">
        <v>1</v>
      </c>
    </row>
    <row r="6" spans="1:4" ht="15" customHeight="1" x14ac:dyDescent="0.25">
      <c r="A6" s="70" t="s">
        <v>3</v>
      </c>
      <c r="B6" s="46"/>
      <c r="C6" s="71" t="s">
        <v>71</v>
      </c>
      <c r="D6" s="11"/>
    </row>
    <row r="7" spans="1:4" ht="16.5" customHeight="1" x14ac:dyDescent="0.25">
      <c r="A7" s="55" t="s">
        <v>121</v>
      </c>
      <c r="B7" s="56">
        <f>SUM(B8:B11)</f>
        <v>18509</v>
      </c>
      <c r="C7" s="57" t="s">
        <v>121</v>
      </c>
      <c r="D7" s="58">
        <f>SUM(D8:D12)</f>
        <v>15757</v>
      </c>
    </row>
    <row r="8" spans="1:4" ht="15" customHeight="1" x14ac:dyDescent="0.25">
      <c r="A8" s="53" t="s">
        <v>5</v>
      </c>
      <c r="B8" s="47">
        <v>1739</v>
      </c>
      <c r="C8" s="54" t="s">
        <v>73</v>
      </c>
      <c r="D8" s="13">
        <v>4604</v>
      </c>
    </row>
    <row r="9" spans="1:4" ht="15" customHeight="1" x14ac:dyDescent="0.25">
      <c r="A9" s="53" t="s">
        <v>122</v>
      </c>
      <c r="B9" s="47">
        <v>3090</v>
      </c>
      <c r="C9" s="54" t="s">
        <v>74</v>
      </c>
      <c r="D9" s="13">
        <v>1124</v>
      </c>
    </row>
    <row r="10" spans="1:4" ht="15" customHeight="1" x14ac:dyDescent="0.25">
      <c r="A10" s="53" t="s">
        <v>9</v>
      </c>
      <c r="B10" s="47">
        <v>13141</v>
      </c>
      <c r="C10" s="54" t="s">
        <v>124</v>
      </c>
      <c r="D10" s="13">
        <v>8480</v>
      </c>
    </row>
    <row r="11" spans="1:4" ht="15" customHeight="1" x14ac:dyDescent="0.25">
      <c r="A11" s="53" t="s">
        <v>123</v>
      </c>
      <c r="B11" s="47">
        <v>539</v>
      </c>
      <c r="C11" s="54" t="s">
        <v>76</v>
      </c>
      <c r="D11" s="13">
        <v>620</v>
      </c>
    </row>
    <row r="12" spans="1:4" ht="15" customHeight="1" x14ac:dyDescent="0.25">
      <c r="A12" s="48"/>
      <c r="B12" s="46"/>
      <c r="C12" s="54" t="s">
        <v>125</v>
      </c>
      <c r="D12" s="13">
        <v>929</v>
      </c>
    </row>
    <row r="13" spans="1:4" ht="15" customHeight="1" x14ac:dyDescent="0.25">
      <c r="A13" s="55" t="s">
        <v>126</v>
      </c>
      <c r="B13" s="56">
        <f>SUM(B14:B16)</f>
        <v>0</v>
      </c>
      <c r="C13" s="59" t="s">
        <v>126</v>
      </c>
      <c r="D13" s="58">
        <f>SUM(D14:D16)</f>
        <v>1000</v>
      </c>
    </row>
    <row r="14" spans="1:4" ht="20.100000000000001" customHeight="1" x14ac:dyDescent="0.25">
      <c r="A14" s="53" t="s">
        <v>21</v>
      </c>
      <c r="B14" s="47"/>
      <c r="C14" s="54" t="s">
        <v>90</v>
      </c>
      <c r="D14" s="13"/>
    </row>
    <row r="15" spans="1:4" ht="15" customHeight="1" x14ac:dyDescent="0.25">
      <c r="A15" s="53" t="s">
        <v>127</v>
      </c>
      <c r="B15" s="47"/>
      <c r="C15" s="54" t="s">
        <v>81</v>
      </c>
      <c r="D15" s="13">
        <v>1000</v>
      </c>
    </row>
    <row r="16" spans="1:4" ht="15" customHeight="1" x14ac:dyDescent="0.25">
      <c r="A16" s="53" t="s">
        <v>28</v>
      </c>
      <c r="B16" s="47"/>
      <c r="C16" s="54" t="s">
        <v>128</v>
      </c>
      <c r="D16" s="13"/>
    </row>
    <row r="17" spans="1:4" ht="15" customHeight="1" x14ac:dyDescent="0.25">
      <c r="A17" s="64" t="s">
        <v>129</v>
      </c>
      <c r="B17" s="56">
        <f>SUM(B18:B19)</f>
        <v>70</v>
      </c>
      <c r="C17" s="65" t="s">
        <v>135</v>
      </c>
      <c r="D17" s="58">
        <f>SUM(D18:D19)</f>
        <v>0</v>
      </c>
    </row>
    <row r="18" spans="1:4" ht="20.100000000000001" customHeight="1" x14ac:dyDescent="0.25">
      <c r="A18" s="53" t="s">
        <v>130</v>
      </c>
      <c r="B18" s="47">
        <v>30</v>
      </c>
      <c r="C18" s="54" t="s">
        <v>130</v>
      </c>
      <c r="D18" s="13"/>
    </row>
    <row r="19" spans="1:4" ht="20.100000000000001" customHeight="1" x14ac:dyDescent="0.25">
      <c r="A19" s="53" t="s">
        <v>131</v>
      </c>
      <c r="B19" s="47">
        <v>40</v>
      </c>
      <c r="C19" s="54" t="s">
        <v>131</v>
      </c>
      <c r="D19" s="13"/>
    </row>
    <row r="20" spans="1:4" ht="15" customHeight="1" x14ac:dyDescent="0.25">
      <c r="A20" s="64" t="s">
        <v>33</v>
      </c>
      <c r="B20" s="56"/>
      <c r="C20" s="65" t="s">
        <v>85</v>
      </c>
      <c r="D20" s="58">
        <v>1822</v>
      </c>
    </row>
    <row r="21" spans="1:4" ht="15" customHeight="1" x14ac:dyDescent="0.25">
      <c r="A21" s="60" t="s">
        <v>34</v>
      </c>
      <c r="B21" s="61">
        <f>SUM(B7,B13,B17,B20)</f>
        <v>18579</v>
      </c>
      <c r="C21" s="62" t="s">
        <v>88</v>
      </c>
      <c r="D21" s="63">
        <f>SUM(D7,D13,D17,D20)</f>
        <v>18579</v>
      </c>
    </row>
    <row r="22" spans="1:4" ht="15" customHeight="1" x14ac:dyDescent="0.25">
      <c r="A22" s="50" t="s">
        <v>132</v>
      </c>
      <c r="B22" s="51">
        <f>SUM(B23:B24)</f>
        <v>0</v>
      </c>
      <c r="C22" s="49"/>
      <c r="D22" s="11"/>
    </row>
    <row r="23" spans="1:4" ht="12" customHeight="1" x14ac:dyDescent="0.25">
      <c r="A23" s="53" t="s">
        <v>36</v>
      </c>
      <c r="B23" s="47"/>
      <c r="C23" s="49"/>
      <c r="D23" s="11"/>
    </row>
    <row r="24" spans="1:4" ht="12" customHeight="1" x14ac:dyDescent="0.25">
      <c r="A24" s="53" t="s">
        <v>37</v>
      </c>
      <c r="B24" s="47"/>
      <c r="C24" s="49"/>
      <c r="D24" s="11"/>
    </row>
    <row r="25" spans="1:4" ht="15" customHeight="1" thickBot="1" x14ac:dyDescent="0.3">
      <c r="A25" s="50" t="s">
        <v>133</v>
      </c>
      <c r="B25" s="51"/>
      <c r="C25" s="52" t="s">
        <v>136</v>
      </c>
      <c r="D25" s="15"/>
    </row>
    <row r="26" spans="1:4" ht="31.5" customHeight="1" thickBot="1" x14ac:dyDescent="0.3">
      <c r="A26" s="97" t="s">
        <v>134</v>
      </c>
      <c r="B26" s="98">
        <f>SUM(B21:B22,B25)</f>
        <v>18579</v>
      </c>
      <c r="C26" s="99" t="s">
        <v>137</v>
      </c>
      <c r="D26" s="100">
        <f>SUM(D21,D25)</f>
        <v>18579</v>
      </c>
    </row>
  </sheetData>
  <mergeCells count="2">
    <mergeCell ref="A1:D1"/>
    <mergeCell ref="A3:D3"/>
  </mergeCells>
  <printOptions horizontalCentered="1"/>
  <pageMargins left="0.70866141732283472" right="0.70866141732283472" top="0.26" bottom="0.3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Munka1</vt:lpstr>
      <vt:lpstr>Munka2</vt:lpstr>
      <vt:lpstr>Munka2 (2)</vt:lpstr>
      <vt:lpstr>Munka2 (3)</vt:lpstr>
      <vt:lpstr>Munka1 (2)</vt:lpstr>
      <vt:lpstr>Munka2 (4)</vt:lpstr>
      <vt:lpstr>Munka2 (5)</vt:lpstr>
      <vt:lpstr>Munka3</vt:lpstr>
      <vt:lpstr>Munka5</vt:lpstr>
      <vt:lpstr>Munka4</vt:lpstr>
      <vt:lpstr>Munka6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Kovacs</dc:creator>
  <cp:lastModifiedBy>user</cp:lastModifiedBy>
  <cp:lastPrinted>2013-02-04T12:43:44Z</cp:lastPrinted>
  <dcterms:created xsi:type="dcterms:W3CDTF">2013-02-03T20:31:58Z</dcterms:created>
  <dcterms:modified xsi:type="dcterms:W3CDTF">2015-02-11T08:07:06Z</dcterms:modified>
</cp:coreProperties>
</file>