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1" i="1" l="1"/>
  <c r="E151" i="1"/>
  <c r="C151" i="1"/>
  <c r="D147" i="1"/>
  <c r="E147" i="1"/>
  <c r="C147" i="1"/>
  <c r="D144" i="1"/>
  <c r="E144" i="1"/>
  <c r="C144" i="1"/>
  <c r="D141" i="1"/>
  <c r="E141" i="1"/>
  <c r="C141" i="1"/>
  <c r="D126" i="1"/>
  <c r="E126" i="1"/>
  <c r="C126" i="1"/>
  <c r="D116" i="1"/>
  <c r="E116" i="1"/>
  <c r="C116" i="1"/>
  <c r="D112" i="1"/>
  <c r="E112" i="1"/>
  <c r="C112" i="1"/>
  <c r="D90" i="1"/>
  <c r="E90" i="1"/>
  <c r="C90" i="1"/>
  <c r="D85" i="1"/>
  <c r="E85" i="1"/>
  <c r="C85" i="1"/>
  <c r="D81" i="1"/>
  <c r="E81" i="1"/>
  <c r="C81" i="1"/>
  <c r="D76" i="1"/>
  <c r="E76" i="1"/>
  <c r="C76" i="1"/>
  <c r="D66" i="1"/>
  <c r="E66" i="1"/>
  <c r="C66" i="1"/>
  <c r="D55" i="1"/>
  <c r="E55" i="1"/>
  <c r="C55" i="1"/>
  <c r="D22" i="1"/>
  <c r="E22" i="1"/>
  <c r="C22" i="1"/>
  <c r="D17" i="1"/>
  <c r="E17" i="1"/>
  <c r="C17" i="1"/>
  <c r="D152" i="1" l="1"/>
  <c r="C152" i="1"/>
  <c r="E152" i="1"/>
  <c r="E91" i="1"/>
  <c r="C91" i="1"/>
  <c r="D91" i="1"/>
  <c r="I89" i="1" l="1"/>
</calcChain>
</file>

<file path=xl/sharedStrings.xml><?xml version="1.0" encoding="utf-8"?>
<sst xmlns="http://schemas.openxmlformats.org/spreadsheetml/2006/main" count="274" uniqueCount="273">
  <si>
    <t>05110100011</t>
  </si>
  <si>
    <t>Köztisztviselők alapilletménye Kiad. Ei.</t>
  </si>
  <si>
    <t>05110100021</t>
  </si>
  <si>
    <t>Közalakalmazottak alapilletménye Kiad. Ei.</t>
  </si>
  <si>
    <t>05110100031</t>
  </si>
  <si>
    <t>Közfoglalkoztatottak alapilletménye Kiad. Ei.</t>
  </si>
  <si>
    <t>05110100051</t>
  </si>
  <si>
    <t>Közalkalmazottak kötelező pótlék Kiad. Ei.</t>
  </si>
  <si>
    <t>05110100061</t>
  </si>
  <si>
    <t>Közalkalmazottak bérkompenzáció Kiad. Ei.</t>
  </si>
  <si>
    <t>051102001</t>
  </si>
  <si>
    <t>Normatív jutalmak Kiad. Ei.</t>
  </si>
  <si>
    <t>051109001</t>
  </si>
  <si>
    <t>Közlekedési költségtérítés Kiad. Ei.</t>
  </si>
  <si>
    <t>051110001</t>
  </si>
  <si>
    <t>Egyéb költségtérítések Kiad. Ei.</t>
  </si>
  <si>
    <t>05111300011</t>
  </si>
  <si>
    <t>Foglalk személyi jutt.: Erzsébet utalvány Kiad. Ei.</t>
  </si>
  <si>
    <t>05111300021</t>
  </si>
  <si>
    <t>Foglalk.személyi juttatásai: Munkahelyi étk. Kiad. Ei.</t>
  </si>
  <si>
    <t>05111300031</t>
  </si>
  <si>
    <t>Foglalk személyi jutt.: SZÉP kártya Kiad. Ei.</t>
  </si>
  <si>
    <t>05111300041</t>
  </si>
  <si>
    <t>Betegszabadság Kiad. Ei.</t>
  </si>
  <si>
    <t>05121001</t>
  </si>
  <si>
    <t>Választott tisztségviselok juttatásai Kiad. Ei.</t>
  </si>
  <si>
    <t>05122001</t>
  </si>
  <si>
    <t>Munkavégzésre irányuló egyéb jogviszonyban nem saját foglalk</t>
  </si>
  <si>
    <t>0512300011</t>
  </si>
  <si>
    <t>Külső személyi juttatások: Ápolási díj 10 % Kiad. Ei.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</si>
  <si>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</si>
  <si>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</si>
  <si>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</si>
  <si>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</si>
  <si>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</si>
  <si>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 Kiad. Ei.</t>
  </si>
  <si>
    <t>0531100011</t>
  </si>
  <si>
    <t>Könyv, folyóirat Kiad. Ei.</t>
  </si>
  <si>
    <t>05311001</t>
  </si>
  <si>
    <t>Szakmai anyagok beszerzése Kiad. Ei.</t>
  </si>
  <si>
    <t>0531200011</t>
  </si>
  <si>
    <t>Irodaszer nyomtatvány Kiad. Ei.</t>
  </si>
  <si>
    <t>0531200021</t>
  </si>
  <si>
    <t>Tüzelőanyag beszerzés Kiad. Ei.</t>
  </si>
  <si>
    <t>0531200031</t>
  </si>
  <si>
    <t>Készlet, anyagbeszerzés Kiad. Ei.</t>
  </si>
  <si>
    <t>0531200041</t>
  </si>
  <si>
    <t>Munkaruha, védőruha Kiad. Ei.</t>
  </si>
  <si>
    <t>0531200051</t>
  </si>
  <si>
    <t>Kisértékű tárgyi eszköz Kiad. Ei.</t>
  </si>
  <si>
    <t>0531200061</t>
  </si>
  <si>
    <t>Hajtó-és kenőanyag Kiad. Ei.</t>
  </si>
  <si>
    <t>0531200071</t>
  </si>
  <si>
    <t>Gyógyszer, vegyszer beszerzés Kiad. Ei.</t>
  </si>
  <si>
    <t>05321001</t>
  </si>
  <si>
    <t>Informatikai szolgáltatások igénybevétele Kiad. Ei.</t>
  </si>
  <si>
    <t>0532200011</t>
  </si>
  <si>
    <t>Telefondíj Kiad. Ei.</t>
  </si>
  <si>
    <t>0532200021</t>
  </si>
  <si>
    <t>Műsorközlési jogdíj Kiad. Ei.</t>
  </si>
  <si>
    <t>0533100011</t>
  </si>
  <si>
    <t>Gázenergia-szolgáltatás díja Kiad. Ei.</t>
  </si>
  <si>
    <t>0533100021</t>
  </si>
  <si>
    <t>Villamosenergia-szolgáltatás díja Kiad. Ei.</t>
  </si>
  <si>
    <t>0533100031</t>
  </si>
  <si>
    <t>Víz-és csatornadj Kiad. Ei.</t>
  </si>
  <si>
    <t>05332001</t>
  </si>
  <si>
    <t>Vásárolt élelmezés Kiad. Ei.</t>
  </si>
  <si>
    <t>05334001</t>
  </si>
  <si>
    <t>Karbantartási, kisjavítási szolgáltatások Kiad. Ei.</t>
  </si>
  <si>
    <t>05335001</t>
  </si>
  <si>
    <t>Közvetített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</si>
  <si>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</si>
  <si>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</si>
  <si>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</si>
  <si>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</si>
  <si>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</si>
  <si>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Szállítási szolgáltatás Kiad. Ei.</t>
  </si>
  <si>
    <t>0533700031</t>
  </si>
  <si>
    <t>Egyéb üzemeltetési kiadások Kiad. Ei.</t>
  </si>
  <si>
    <t>05337011</t>
  </si>
  <si>
    <t>Biztosítási díjak Kiad. Ei.</t>
  </si>
  <si>
    <t>05351001</t>
  </si>
  <si>
    <t>Mük.c. elozetesen felszámított ÁFA Kiad. Ei.</t>
  </si>
  <si>
    <t>05352001</t>
  </si>
  <si>
    <t>Fizetendo általános forgalmi adó Kiad. Ei.</t>
  </si>
  <si>
    <t>05353001</t>
  </si>
  <si>
    <t>Kamatkiadás Kiad. Ei.</t>
  </si>
  <si>
    <t>0535500011</t>
  </si>
  <si>
    <t>Működési bevételek visszafizetése Kiad. Ei.</t>
  </si>
  <si>
    <t>0535500021</t>
  </si>
  <si>
    <t>Haósági díjak Kiad. Ei.</t>
  </si>
  <si>
    <t>0535500031</t>
  </si>
  <si>
    <t>Adó és adójellegű befizetések Kiad. Ei.</t>
  </si>
  <si>
    <t>0535500041</t>
  </si>
  <si>
    <t>Környzetterhelési díj Kiad. Ei.</t>
  </si>
  <si>
    <t>05355001</t>
  </si>
  <si>
    <t>Egyéb dologi kiadások Kiad. Ei.</t>
  </si>
  <si>
    <t>0542131</t>
  </si>
  <si>
    <t>Óvodáztatási támogatás Kiad. Ei.</t>
  </si>
  <si>
    <t>0544091</t>
  </si>
  <si>
    <t>Helyi megállapítású ápolási díj Kiad. Ei.</t>
  </si>
  <si>
    <t>0544101</t>
  </si>
  <si>
    <t>Helyi megállapítású közgyógyellátás Kiad. Ei.</t>
  </si>
  <si>
    <t>0545081</t>
  </si>
  <si>
    <t>Foglalkoztatást helyettesíto támogatás Kiad. Ei.</t>
  </si>
  <si>
    <t>0546031</t>
  </si>
  <si>
    <t>Lakásfenntartási támogatás Kiad. Ei.</t>
  </si>
  <si>
    <t>0548151</t>
  </si>
  <si>
    <t>Rendszeres szociális segély Kiad. Ei.</t>
  </si>
  <si>
    <t>0548161</t>
  </si>
  <si>
    <t>Átmeneti segély Kiad. Ei.</t>
  </si>
  <si>
    <t>0548171</t>
  </si>
  <si>
    <t>Temetési segély Kiad. Ei.</t>
  </si>
  <si>
    <t>0548181</t>
  </si>
  <si>
    <t>Egyéb, az önkormányzat rendeletében megállapított juttatás K</t>
  </si>
  <si>
    <t>05502001</t>
  </si>
  <si>
    <t>Elvonások és befizetések Kiad. Ei.</t>
  </si>
  <si>
    <t>05506071</t>
  </si>
  <si>
    <t>Mük.c. támogatás nyújtása  helyi önkormányzatnak Kiad. Ei.</t>
  </si>
  <si>
    <t>05506081</t>
  </si>
  <si>
    <t>Mük.c. támogatás nyújtása  társulásnak Kiad. Ei.</t>
  </si>
  <si>
    <t>05511011</t>
  </si>
  <si>
    <t>Egyéb mük.c.  támogatás nyújtása egyháznak Kiad. Ei.</t>
  </si>
  <si>
    <t>0551102011</t>
  </si>
  <si>
    <t>Non-prof.szerv.tám.Cserhát Mentőkutyás Egyesület Kiad. Ei.</t>
  </si>
  <si>
    <t>05511021</t>
  </si>
  <si>
    <t>05511041</t>
  </si>
  <si>
    <t>Egyéb mük.c.  támogatás nyújtása háztartásnak Kiad. Ei.</t>
  </si>
  <si>
    <t>05512001</t>
  </si>
  <si>
    <t>0561001</t>
  </si>
  <si>
    <t>Immateriális javak beszerzése, létesítése Kiad. Ei.</t>
  </si>
  <si>
    <t>0562001</t>
  </si>
  <si>
    <t>Ingatlanok beszerzése, létesítése Kiad. Ei.</t>
  </si>
  <si>
    <t>0564001</t>
  </si>
  <si>
    <t>Egyéb tárgyi eszközök beszerzése, létesítése Kiad. Ei.</t>
  </si>
  <si>
    <t>0567001</t>
  </si>
  <si>
    <t>Beruházási célú elozetesen felszámított ÁFA Kiad. Ei.</t>
  </si>
  <si>
    <t>0571001</t>
  </si>
  <si>
    <t>Ingatlanok felújítása Kiad. Ei.</t>
  </si>
  <si>
    <t>0574001</t>
  </si>
  <si>
    <t>Felújítási célú elozetesen felszámított ÁFA Kiad. Ei.</t>
  </si>
  <si>
    <t>0591500011</t>
  </si>
  <si>
    <t>Finanszírozás: Hivatal Kiad. Ei.</t>
  </si>
  <si>
    <t>0591500021</t>
  </si>
  <si>
    <t>Finanszírozás: Óvoda Kiad. Ei.</t>
  </si>
  <si>
    <t>0591500031</t>
  </si>
  <si>
    <t>Finanszírozás: Bölcsöde Kiad. Ei.</t>
  </si>
  <si>
    <t>09111001</t>
  </si>
  <si>
    <t>Helyi önkormányzatok muködésének általános támogatása Bev. E</t>
  </si>
  <si>
    <t>09112001</t>
  </si>
  <si>
    <t>Települési önkormányzatok egyes köznevelési feladatainak tám</t>
  </si>
  <si>
    <t>09113001</t>
  </si>
  <si>
    <t>Települési önkormányzatok szociális és gyermekjóléti feladat</t>
  </si>
  <si>
    <t>09114001</t>
  </si>
  <si>
    <t>Települési önkormányzatok kulturális feladatainak támogatása</t>
  </si>
  <si>
    <t>09115001</t>
  </si>
  <si>
    <t>Mük.c. központosított eloirányzatok Bev. Ei.</t>
  </si>
  <si>
    <t>0911600011</t>
  </si>
  <si>
    <t>Helyi önk.kieg. tám.: Fogl.hely.tám. Bev. Ei.</t>
  </si>
  <si>
    <t>0911600021</t>
  </si>
  <si>
    <t>Helyi önk. kieg.tám.: Rendsz. szoc.segély Bev. Ei.</t>
  </si>
  <si>
    <t>0911600031</t>
  </si>
  <si>
    <t>Helyi önk.kieg.tám.: Lakásfenntartási tám. Bev. Ei.</t>
  </si>
  <si>
    <t>0911600051</t>
  </si>
  <si>
    <t>Helyi önk.kieg.tám.:Tüzifavásárlás tám.szoc.célú Bev. Ei.</t>
  </si>
  <si>
    <t>0912001</t>
  </si>
  <si>
    <t>Elvonások és befizetések bevételei Bev. Ei.</t>
  </si>
  <si>
    <t>0916011</t>
  </si>
  <si>
    <t xml:space="preserve">Egyéb mük.c. támogatás központi költségvetési szervtol Bev. </t>
  </si>
  <si>
    <t>0916061</t>
  </si>
  <si>
    <t xml:space="preserve">Egyéb mük.c. támogatás elkülönített állami pénzalaptól Bev. </t>
  </si>
  <si>
    <t>091607011</t>
  </si>
  <si>
    <t>Csesztve KÖH finanszírozás Bev. Ei.</t>
  </si>
  <si>
    <t>091607021</t>
  </si>
  <si>
    <t>Csesztve Diákétkeztetés Bev. Ei.</t>
  </si>
  <si>
    <t>091607031</t>
  </si>
  <si>
    <t>Nmarcal KÖH finanszírozás Bev. Ei.</t>
  </si>
  <si>
    <t>091607041</t>
  </si>
  <si>
    <t>Nmarcal Diákétkezetés finanszírozás Bev. Ei.</t>
  </si>
  <si>
    <t>0916071</t>
  </si>
  <si>
    <t>Egyéb mük.c. támogatás helyi önkormányzattól Bev. Ei.</t>
  </si>
  <si>
    <t>0925011</t>
  </si>
  <si>
    <t>Egyéb felh.c. támogatás központi költségvetési szervtol Bev.</t>
  </si>
  <si>
    <t>0925031</t>
  </si>
  <si>
    <t>Egyéb felh.c. támogatás fejezettol (EU-s programok) Bev. Ei.</t>
  </si>
  <si>
    <t>0934011</t>
  </si>
  <si>
    <t>Építményadó Bev. Ei.</t>
  </si>
  <si>
    <t>0934031</t>
  </si>
  <si>
    <t>Magánszemélyek kommunális adó Bev. Ei.</t>
  </si>
  <si>
    <t>0934041</t>
  </si>
  <si>
    <t>Telekadó Bev. Ei.</t>
  </si>
  <si>
    <t>09351071</t>
  </si>
  <si>
    <t>Állandó jelleggel végzett ipar miatt fizetett IPA bevétele B</t>
  </si>
  <si>
    <t>09354001</t>
  </si>
  <si>
    <t>Gépjármuadó bevételek Bev. Ei.</t>
  </si>
  <si>
    <t>09355091</t>
  </si>
  <si>
    <t>Talajterhelési díj bevételei Bev. Ei.</t>
  </si>
  <si>
    <t>0936121</t>
  </si>
  <si>
    <t>Egyéb bírságok bevételei Bev. Ei.</t>
  </si>
  <si>
    <t>0936131</t>
  </si>
  <si>
    <t>Pénzbüntetés, elkobzás, késedelmi és önellenorzési pótlék Be</t>
  </si>
  <si>
    <t>0940200011</t>
  </si>
  <si>
    <t>Szolg. bevételei: Szemétdíj Bev. Ei.</t>
  </si>
  <si>
    <t>0940200021</t>
  </si>
  <si>
    <t>Szolg. bevételei: Szennyvízdíj Bev. Ei.</t>
  </si>
  <si>
    <t>0940200031</t>
  </si>
  <si>
    <t>Szolg. bevételei: Üdülési díj Bev. Ei.</t>
  </si>
  <si>
    <t>0940200041</t>
  </si>
  <si>
    <t>Szolg. bevételei: Bérleti és lízingdíjak Bev. Ei.</t>
  </si>
  <si>
    <t>0940200051</t>
  </si>
  <si>
    <t>Szolg. bevételei: Egyéb bevétel Bev. Ei.</t>
  </si>
  <si>
    <t>0940200061</t>
  </si>
  <si>
    <t>09403001</t>
  </si>
  <si>
    <t>Közvetített szolgáltatások ellenértéke Bev. Ei.</t>
  </si>
  <si>
    <t>0940400011</t>
  </si>
  <si>
    <t>Önkormányzati vagyon bérbeadása Bev. Ei.</t>
  </si>
  <si>
    <t>09404001</t>
  </si>
  <si>
    <t>Tulajdonosi bevételek Bev. Ei.</t>
  </si>
  <si>
    <t>0940500011</t>
  </si>
  <si>
    <t>Ellátási díjak bev.: Szoc.étkezők térítése Bev. Ei.</t>
  </si>
  <si>
    <t>09405001</t>
  </si>
  <si>
    <t>Ellátási díjak bevételei Bev. Ei.</t>
  </si>
  <si>
    <t>09406001</t>
  </si>
  <si>
    <t>Kiszámlázott általános forgalmi adó bevételei Bev. Ei.</t>
  </si>
  <si>
    <t>09408021</t>
  </si>
  <si>
    <t>Kamatbevételek befektetési jegyekbol Bev. Ei.</t>
  </si>
  <si>
    <t>0952001</t>
  </si>
  <si>
    <t>Ingatlanok értékesítésének bevétele Bev. Ei.</t>
  </si>
  <si>
    <t>0963041</t>
  </si>
  <si>
    <t>Egyéb mük.c. p.eszköz átvétel háztartástól Bev. Ei.</t>
  </si>
  <si>
    <t>098123001</t>
  </si>
  <si>
    <t>Befektetési célú belföldi értékpapírok beváltása, értékesíté</t>
  </si>
  <si>
    <t>098131001</t>
  </si>
  <si>
    <t>Elozo év költségvetési maradványának igénybevétele Bev. Ei.</t>
  </si>
  <si>
    <t>KIADÁSOK</t>
  </si>
  <si>
    <t>Eredeti előirányzat</t>
  </si>
  <si>
    <t>Várható teljesítés</t>
  </si>
  <si>
    <t>2015. évi terv</t>
  </si>
  <si>
    <t>K1</t>
  </si>
  <si>
    <t>K2</t>
  </si>
  <si>
    <t>K3</t>
  </si>
  <si>
    <t>K4</t>
  </si>
  <si>
    <t>K5</t>
  </si>
  <si>
    <t>K6</t>
  </si>
  <si>
    <t>K7</t>
  </si>
  <si>
    <t>K9</t>
  </si>
  <si>
    <t>B1</t>
  </si>
  <si>
    <t>B2</t>
  </si>
  <si>
    <t>B3</t>
  </si>
  <si>
    <t>B4</t>
  </si>
  <si>
    <t>B5</t>
  </si>
  <si>
    <t>B6</t>
  </si>
  <si>
    <t>B8</t>
  </si>
  <si>
    <t>Finanszírozási bevételek</t>
  </si>
  <si>
    <t>Bevételek összesen</t>
  </si>
  <si>
    <t>Személyi juttatások összesen:</t>
  </si>
  <si>
    <t>Munkaadókat terhelő járulékok összesen:</t>
  </si>
  <si>
    <t>Dologi kiadások összesen:</t>
  </si>
  <si>
    <t>Ellátottak juttatásai összesen:</t>
  </si>
  <si>
    <t>Tartalékok Kiad. Ei. összesen:</t>
  </si>
  <si>
    <t>Beruházások összesen:</t>
  </si>
  <si>
    <t>Felújítások összesen:</t>
  </si>
  <si>
    <t>Finanszírozási kiadások összesen:</t>
  </si>
  <si>
    <t>Kiadások összesen:</t>
  </si>
  <si>
    <t>BEVÉTELEK:</t>
  </si>
  <si>
    <t>Felhalmozási bevételek összesen:</t>
  </si>
  <si>
    <t>Működési célú állami támogatások államháztartáson belülről:</t>
  </si>
  <si>
    <t>Közhatalmi bevételek összesen:</t>
  </si>
  <si>
    <t>Működési bevételek összesen:</t>
  </si>
  <si>
    <t xml:space="preserve">Átvett pénzeszközök összesen: </t>
  </si>
  <si>
    <t xml:space="preserve">Felhalmozási bevételek összesen: </t>
  </si>
  <si>
    <t>Egyéb mük.c.  támogatás nyújtása egyéb nonprofit társaság. (KA 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</si>
</sst>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3" fontId="0" fillId="0" borderId="1" xfId="0" applyNumberFormat="1" applyFill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abSelected="1" zoomScaleNormal="100" workbookViewId="0">
      <selection activeCell="G75" sqref="G75"/>
    </sheetView>
  </sheetViews>
  <sheetFormatPr defaultRowHeight="15" x14ac:dyDescent="0.25"/>
  <cols>
    <col min="1" max="1" width="12" bestFit="1" customWidth="1"/>
    <col min="2" max="2" width="60.140625" bestFit="1" customWidth="1"/>
    <col min="3" max="3" width="13.42578125" customWidth="1"/>
    <col min="4" max="4" width="11.85546875" customWidth="1"/>
    <col min="5" max="5" width="13.7109375" customWidth="1"/>
    <col min="9" max="9" width="9.85546875" bestFit="1" customWidth="1"/>
  </cols>
  <sheetData>
    <row r="1" spans="1:6" ht="24.75" x14ac:dyDescent="0.25">
      <c r="A1" s="3"/>
      <c r="B1" s="11" t="s">
        <v>235</v>
      </c>
      <c r="C1" s="5" t="s">
        <v>236</v>
      </c>
      <c r="D1" s="5" t="s">
        <v>237</v>
      </c>
      <c r="E1" s="5" t="s">
        <v>238</v>
      </c>
      <c r="F1" s="1"/>
    </row>
    <row r="2" spans="1:6" x14ac:dyDescent="0.25">
      <c r="A2" s="6" t="s">
        <v>0</v>
      </c>
      <c r="B2" s="6" t="s">
        <v>1</v>
      </c>
      <c r="C2" s="7">
        <v>5040000</v>
      </c>
      <c r="D2" s="7">
        <v>5460000</v>
      </c>
      <c r="E2" s="7">
        <v>5990000</v>
      </c>
    </row>
    <row r="3" spans="1:6" x14ac:dyDescent="0.25">
      <c r="A3" s="6" t="s">
        <v>2</v>
      </c>
      <c r="B3" s="6" t="s">
        <v>3</v>
      </c>
      <c r="C3" s="7">
        <v>3576000</v>
      </c>
      <c r="D3" s="7">
        <v>4005800</v>
      </c>
      <c r="E3" s="7">
        <v>3576000</v>
      </c>
    </row>
    <row r="4" spans="1:6" x14ac:dyDescent="0.25">
      <c r="A4" s="6" t="s">
        <v>4</v>
      </c>
      <c r="B4" s="6" t="s">
        <v>5</v>
      </c>
      <c r="C4" s="7">
        <v>19912700</v>
      </c>
      <c r="D4" s="7">
        <v>21568461</v>
      </c>
      <c r="E4" s="7">
        <v>0</v>
      </c>
    </row>
    <row r="5" spans="1:6" x14ac:dyDescent="0.25">
      <c r="A5" s="6" t="s">
        <v>6</v>
      </c>
      <c r="B5" s="6" t="s">
        <v>7</v>
      </c>
      <c r="C5" s="7">
        <v>300000</v>
      </c>
      <c r="D5" s="7">
        <v>325000</v>
      </c>
      <c r="E5" s="7">
        <v>300000</v>
      </c>
    </row>
    <row r="6" spans="1:6" x14ac:dyDescent="0.25">
      <c r="A6" s="6" t="s">
        <v>8</v>
      </c>
      <c r="B6" s="6" t="s">
        <v>9</v>
      </c>
      <c r="C6" s="7">
        <v>151200</v>
      </c>
      <c r="D6" s="7">
        <v>172100</v>
      </c>
      <c r="E6" s="7">
        <v>151000</v>
      </c>
    </row>
    <row r="7" spans="1:6" x14ac:dyDescent="0.25">
      <c r="A7" s="6" t="s">
        <v>10</v>
      </c>
      <c r="B7" s="6" t="s">
        <v>11</v>
      </c>
      <c r="C7" s="7">
        <v>0</v>
      </c>
      <c r="D7" s="7">
        <v>80000</v>
      </c>
      <c r="E7" s="7">
        <v>0</v>
      </c>
    </row>
    <row r="8" spans="1:6" x14ac:dyDescent="0.25">
      <c r="A8" s="6" t="s">
        <v>12</v>
      </c>
      <c r="B8" s="6" t="s">
        <v>13</v>
      </c>
      <c r="C8" s="7"/>
      <c r="D8" s="7">
        <v>39600</v>
      </c>
      <c r="E8" s="7">
        <v>0</v>
      </c>
    </row>
    <row r="9" spans="1:6" x14ac:dyDescent="0.25">
      <c r="A9" s="6" t="s">
        <v>14</v>
      </c>
      <c r="B9" s="6" t="s">
        <v>15</v>
      </c>
      <c r="C9" s="7">
        <v>1260000</v>
      </c>
      <c r="D9" s="7">
        <v>1050000</v>
      </c>
      <c r="E9" s="8">
        <v>539000</v>
      </c>
    </row>
    <row r="10" spans="1:6" x14ac:dyDescent="0.25">
      <c r="A10" s="6" t="s">
        <v>16</v>
      </c>
      <c r="B10" s="6" t="s">
        <v>17</v>
      </c>
      <c r="C10" s="7"/>
      <c r="D10" s="7">
        <v>14000</v>
      </c>
      <c r="E10" s="7">
        <v>0</v>
      </c>
    </row>
    <row r="11" spans="1:6" x14ac:dyDescent="0.25">
      <c r="A11" s="6" t="s">
        <v>18</v>
      </c>
      <c r="B11" s="6" t="s">
        <v>19</v>
      </c>
      <c r="C11" s="7"/>
      <c r="D11" s="7">
        <v>116460</v>
      </c>
      <c r="E11" s="7">
        <v>0</v>
      </c>
    </row>
    <row r="12" spans="1:6" x14ac:dyDescent="0.25">
      <c r="A12" s="6" t="s">
        <v>20</v>
      </c>
      <c r="B12" s="6" t="s">
        <v>21</v>
      </c>
      <c r="C12" s="7"/>
      <c r="D12" s="7">
        <v>147384</v>
      </c>
      <c r="E12" s="7">
        <v>0</v>
      </c>
    </row>
    <row r="13" spans="1:6" x14ac:dyDescent="0.25">
      <c r="A13" s="6" t="s">
        <v>22</v>
      </c>
      <c r="B13" s="6" t="s">
        <v>23</v>
      </c>
      <c r="C13" s="7"/>
      <c r="D13" s="7">
        <v>741541</v>
      </c>
      <c r="E13" s="7">
        <v>0</v>
      </c>
    </row>
    <row r="14" spans="1:6" x14ac:dyDescent="0.25">
      <c r="A14" s="6" t="s">
        <v>24</v>
      </c>
      <c r="B14" s="6" t="s">
        <v>25</v>
      </c>
      <c r="C14" s="7">
        <v>1116000</v>
      </c>
      <c r="D14" s="7">
        <v>1192058</v>
      </c>
      <c r="E14" s="7">
        <v>3170000</v>
      </c>
    </row>
    <row r="15" spans="1:6" x14ac:dyDescent="0.25">
      <c r="A15" s="6" t="s">
        <v>26</v>
      </c>
      <c r="B15" s="6" t="s">
        <v>27</v>
      </c>
      <c r="C15" s="7">
        <v>1500000</v>
      </c>
      <c r="D15" s="7">
        <v>2951765</v>
      </c>
      <c r="E15" s="7">
        <v>2400000</v>
      </c>
    </row>
    <row r="16" spans="1:6" x14ac:dyDescent="0.25">
      <c r="A16" s="6" t="s">
        <v>28</v>
      </c>
      <c r="B16" s="6" t="s">
        <v>29</v>
      </c>
      <c r="C16" s="7"/>
      <c r="D16" s="7">
        <v>35400</v>
      </c>
      <c r="E16" s="7">
        <v>0</v>
      </c>
    </row>
    <row r="17" spans="1:5" x14ac:dyDescent="0.25">
      <c r="A17" s="9" t="s">
        <v>239</v>
      </c>
      <c r="B17" s="9" t="s">
        <v>256</v>
      </c>
      <c r="C17" s="10">
        <f>SUM(C2:C16)</f>
        <v>32855900</v>
      </c>
      <c r="D17" s="10">
        <f t="shared" ref="D17:E17" si="0">SUM(D2:D16)</f>
        <v>37899569</v>
      </c>
      <c r="E17" s="10">
        <f t="shared" si="0"/>
        <v>16126000</v>
      </c>
    </row>
    <row r="18" spans="1:5" x14ac:dyDescent="0.25">
      <c r="A18" s="9"/>
      <c r="B18" s="9"/>
      <c r="C18" s="10"/>
      <c r="D18" s="10"/>
      <c r="E18" s="10"/>
    </row>
    <row r="19" spans="1:5" x14ac:dyDescent="0.25">
      <c r="A19" s="6" t="s">
        <v>30</v>
      </c>
      <c r="B19" s="6" t="s">
        <v>31</v>
      </c>
      <c r="C19" s="7">
        <v>6240227</v>
      </c>
      <c r="D19" s="7">
        <v>6424436</v>
      </c>
      <c r="E19" s="7">
        <v>4243000</v>
      </c>
    </row>
    <row r="20" spans="1:5" x14ac:dyDescent="0.25">
      <c r="A20" s="6" t="s">
        <v>32</v>
      </c>
      <c r="B20" s="6" t="s">
        <v>33</v>
      </c>
      <c r="C20" s="7">
        <v>0</v>
      </c>
      <c r="D20" s="7">
        <v>52371</v>
      </c>
      <c r="E20" s="7">
        <v>0</v>
      </c>
    </row>
    <row r="21" spans="1:5" x14ac:dyDescent="0.25">
      <c r="A21" s="6" t="s">
        <v>34</v>
      </c>
      <c r="B21" s="6" t="s">
        <v>35</v>
      </c>
      <c r="C21" s="7">
        <v>0</v>
      </c>
      <c r="D21" s="7">
        <v>157301</v>
      </c>
      <c r="E21" s="7">
        <v>0</v>
      </c>
    </row>
    <row r="22" spans="1:5" x14ac:dyDescent="0.25">
      <c r="A22" s="9" t="s">
        <v>240</v>
      </c>
      <c r="B22" s="9" t="s">
        <v>257</v>
      </c>
      <c r="C22" s="10">
        <f>SUM(C19:C21)</f>
        <v>6240227</v>
      </c>
      <c r="D22" s="10">
        <f t="shared" ref="D22:E22" si="1">SUM(D19:D21)</f>
        <v>6634108</v>
      </c>
      <c r="E22" s="10">
        <f t="shared" si="1"/>
        <v>4243000</v>
      </c>
    </row>
    <row r="23" spans="1:5" x14ac:dyDescent="0.25">
      <c r="A23" s="9"/>
      <c r="B23" s="9"/>
      <c r="C23" s="10"/>
      <c r="D23" s="10"/>
      <c r="E23" s="10"/>
    </row>
    <row r="24" spans="1:5" x14ac:dyDescent="0.25">
      <c r="A24" s="6" t="s">
        <v>36</v>
      </c>
      <c r="B24" s="6" t="s">
        <v>37</v>
      </c>
      <c r="C24" s="7">
        <v>115000</v>
      </c>
      <c r="D24" s="7">
        <v>93743</v>
      </c>
      <c r="E24" s="7">
        <v>100000</v>
      </c>
    </row>
    <row r="25" spans="1:5" x14ac:dyDescent="0.25">
      <c r="A25" s="6" t="s">
        <v>38</v>
      </c>
      <c r="B25" s="6" t="s">
        <v>39</v>
      </c>
      <c r="C25" s="7">
        <v>21000</v>
      </c>
      <c r="D25" s="7">
        <v>76945</v>
      </c>
      <c r="E25" s="7">
        <v>0</v>
      </c>
    </row>
    <row r="26" spans="1:5" x14ac:dyDescent="0.25">
      <c r="A26" s="6" t="s">
        <v>40</v>
      </c>
      <c r="B26" s="6" t="s">
        <v>41</v>
      </c>
      <c r="C26" s="7">
        <v>87000</v>
      </c>
      <c r="D26" s="7">
        <v>63788</v>
      </c>
      <c r="E26" s="7">
        <v>70000</v>
      </c>
    </row>
    <row r="27" spans="1:5" x14ac:dyDescent="0.25">
      <c r="A27" s="6" t="s">
        <v>42</v>
      </c>
      <c r="B27" s="6" t="s">
        <v>43</v>
      </c>
      <c r="C27" s="7">
        <v>9000</v>
      </c>
      <c r="D27" s="7">
        <v>7874</v>
      </c>
      <c r="E27" s="7">
        <v>9000</v>
      </c>
    </row>
    <row r="28" spans="1:5" x14ac:dyDescent="0.25">
      <c r="A28" s="6" t="s">
        <v>44</v>
      </c>
      <c r="B28" s="6" t="s">
        <v>45</v>
      </c>
      <c r="C28" s="7">
        <v>410000</v>
      </c>
      <c r="D28" s="7">
        <v>1835366</v>
      </c>
      <c r="E28" s="7">
        <v>500000</v>
      </c>
    </row>
    <row r="29" spans="1:5" x14ac:dyDescent="0.25">
      <c r="A29" s="6" t="s">
        <v>46</v>
      </c>
      <c r="B29" s="6" t="s">
        <v>47</v>
      </c>
      <c r="C29" s="7">
        <v>185000</v>
      </c>
      <c r="D29" s="7">
        <v>476803</v>
      </c>
      <c r="E29" s="7">
        <v>300000</v>
      </c>
    </row>
    <row r="30" spans="1:5" x14ac:dyDescent="0.25">
      <c r="A30" s="6" t="s">
        <v>48</v>
      </c>
      <c r="B30" s="6" t="s">
        <v>49</v>
      </c>
      <c r="C30" s="7">
        <v>545000</v>
      </c>
      <c r="D30" s="7">
        <v>2008673</v>
      </c>
      <c r="E30" s="7">
        <v>1000000</v>
      </c>
    </row>
    <row r="31" spans="1:5" x14ac:dyDescent="0.25">
      <c r="A31" s="6" t="s">
        <v>50</v>
      </c>
      <c r="B31" s="6" t="s">
        <v>51</v>
      </c>
      <c r="C31" s="7">
        <v>1080000</v>
      </c>
      <c r="D31" s="7">
        <v>1321495</v>
      </c>
      <c r="E31" s="7">
        <v>1300000</v>
      </c>
    </row>
    <row r="32" spans="1:5" x14ac:dyDescent="0.25">
      <c r="A32" s="6" t="s">
        <v>52</v>
      </c>
      <c r="B32" s="6" t="s">
        <v>53</v>
      </c>
      <c r="C32" s="7">
        <v>0</v>
      </c>
      <c r="D32" s="7">
        <v>6850</v>
      </c>
      <c r="E32" s="7">
        <v>0</v>
      </c>
    </row>
    <row r="33" spans="1:5" x14ac:dyDescent="0.25">
      <c r="A33" s="6" t="s">
        <v>54</v>
      </c>
      <c r="B33" s="6" t="s">
        <v>55</v>
      </c>
      <c r="C33" s="7">
        <v>150000</v>
      </c>
      <c r="D33" s="7">
        <v>26206</v>
      </c>
      <c r="E33" s="7">
        <v>0</v>
      </c>
    </row>
    <row r="34" spans="1:5" x14ac:dyDescent="0.25">
      <c r="A34" s="6" t="s">
        <v>56</v>
      </c>
      <c r="B34" s="6" t="s">
        <v>57</v>
      </c>
      <c r="C34" s="7">
        <v>125000</v>
      </c>
      <c r="D34" s="7">
        <v>239796</v>
      </c>
      <c r="E34" s="7">
        <v>200000</v>
      </c>
    </row>
    <row r="35" spans="1:5" x14ac:dyDescent="0.25">
      <c r="A35" s="6" t="s">
        <v>58</v>
      </c>
      <c r="B35" s="6" t="s">
        <v>59</v>
      </c>
      <c r="C35" s="7"/>
      <c r="D35" s="7"/>
      <c r="E35" s="7">
        <v>0</v>
      </c>
    </row>
    <row r="36" spans="1:5" x14ac:dyDescent="0.25">
      <c r="A36" s="6" t="s">
        <v>60</v>
      </c>
      <c r="B36" s="6" t="s">
        <v>61</v>
      </c>
      <c r="C36" s="7">
        <v>1540000</v>
      </c>
      <c r="D36" s="7">
        <v>1763156</v>
      </c>
      <c r="E36" s="7">
        <v>1700000</v>
      </c>
    </row>
    <row r="37" spans="1:5" x14ac:dyDescent="0.25">
      <c r="A37" s="6" t="s">
        <v>62</v>
      </c>
      <c r="B37" s="6" t="s">
        <v>63</v>
      </c>
      <c r="C37" s="7">
        <v>2887000</v>
      </c>
      <c r="D37" s="7">
        <v>2936901</v>
      </c>
      <c r="E37" s="7">
        <v>2900000</v>
      </c>
    </row>
    <row r="38" spans="1:5" x14ac:dyDescent="0.25">
      <c r="A38" s="6" t="s">
        <v>64</v>
      </c>
      <c r="B38" s="6" t="s">
        <v>65</v>
      </c>
      <c r="C38" s="7">
        <v>112000</v>
      </c>
      <c r="D38" s="7">
        <v>175145</v>
      </c>
      <c r="E38" s="7">
        <v>175000</v>
      </c>
    </row>
    <row r="39" spans="1:5" x14ac:dyDescent="0.25">
      <c r="A39" s="6" t="s">
        <v>66</v>
      </c>
      <c r="B39" s="6" t="s">
        <v>67</v>
      </c>
      <c r="C39" s="7">
        <v>12500000</v>
      </c>
      <c r="D39" s="7">
        <v>13240347</v>
      </c>
      <c r="E39" s="7">
        <v>13200000</v>
      </c>
    </row>
    <row r="40" spans="1:5" x14ac:dyDescent="0.25">
      <c r="A40" s="6" t="s">
        <v>68</v>
      </c>
      <c r="B40" s="6" t="s">
        <v>69</v>
      </c>
      <c r="C40" s="7">
        <v>9015000</v>
      </c>
      <c r="D40" s="7">
        <v>4802956</v>
      </c>
      <c r="E40" s="7">
        <v>3000000</v>
      </c>
    </row>
    <row r="41" spans="1:5" x14ac:dyDescent="0.25">
      <c r="A41" s="6" t="s">
        <v>70</v>
      </c>
      <c r="B41" s="6" t="s">
        <v>71</v>
      </c>
      <c r="C41" s="7">
        <v>0</v>
      </c>
      <c r="D41" s="7">
        <v>6295660</v>
      </c>
      <c r="E41" s="7">
        <v>7000000</v>
      </c>
    </row>
    <row r="42" spans="1:5" x14ac:dyDescent="0.25">
      <c r="A42" s="6" t="s">
        <v>72</v>
      </c>
      <c r="B42" s="6" t="s">
        <v>73</v>
      </c>
      <c r="C42" s="7">
        <v>17370000</v>
      </c>
      <c r="D42" s="7">
        <v>7053905</v>
      </c>
      <c r="E42" s="7">
        <v>7000000</v>
      </c>
    </row>
    <row r="43" spans="1:5" x14ac:dyDescent="0.25">
      <c r="A43" s="6" t="s">
        <v>74</v>
      </c>
      <c r="B43" s="6" t="s">
        <v>75</v>
      </c>
      <c r="C43" s="7">
        <v>1650000</v>
      </c>
      <c r="D43" s="7">
        <v>2594461</v>
      </c>
      <c r="E43" s="7">
        <v>2500000</v>
      </c>
    </row>
    <row r="44" spans="1:5" x14ac:dyDescent="0.25">
      <c r="A44" s="6" t="s">
        <v>76</v>
      </c>
      <c r="B44" s="6" t="s">
        <v>77</v>
      </c>
      <c r="C44" s="7">
        <v>3000000</v>
      </c>
      <c r="D44" s="7">
        <v>385631</v>
      </c>
      <c r="E44" s="7">
        <v>400000</v>
      </c>
    </row>
    <row r="45" spans="1:5" x14ac:dyDescent="0.25">
      <c r="A45" s="6" t="s">
        <v>78</v>
      </c>
      <c r="B45" s="6" t="s">
        <v>79</v>
      </c>
      <c r="C45" s="7">
        <v>8652247</v>
      </c>
      <c r="D45" s="7">
        <v>10935017</v>
      </c>
      <c r="E45" s="7">
        <v>7000000</v>
      </c>
    </row>
    <row r="46" spans="1:5" x14ac:dyDescent="0.25">
      <c r="A46" s="6" t="s">
        <v>80</v>
      </c>
      <c r="B46" s="6" t="s">
        <v>81</v>
      </c>
      <c r="C46" s="7">
        <v>22000</v>
      </c>
      <c r="D46" s="7">
        <v>80307</v>
      </c>
      <c r="E46" s="7">
        <v>100000</v>
      </c>
    </row>
    <row r="47" spans="1:5" x14ac:dyDescent="0.25">
      <c r="A47" s="6" t="s">
        <v>82</v>
      </c>
      <c r="B47" s="6" t="s">
        <v>83</v>
      </c>
      <c r="C47" s="7">
        <v>15995000</v>
      </c>
      <c r="D47" s="7">
        <v>13785836</v>
      </c>
      <c r="E47" s="7">
        <v>12650000</v>
      </c>
    </row>
    <row r="48" spans="1:5" x14ac:dyDescent="0.25">
      <c r="A48" s="6" t="s">
        <v>84</v>
      </c>
      <c r="B48" s="6" t="s">
        <v>85</v>
      </c>
      <c r="C48" s="7">
        <v>519000</v>
      </c>
      <c r="D48" s="7">
        <v>3539000</v>
      </c>
      <c r="E48" s="7">
        <v>3500000</v>
      </c>
    </row>
    <row r="49" spans="1:5" x14ac:dyDescent="0.25">
      <c r="A49" s="6" t="s">
        <v>86</v>
      </c>
      <c r="B49" s="6" t="s">
        <v>87</v>
      </c>
      <c r="C49" s="7">
        <v>0</v>
      </c>
      <c r="D49" s="7">
        <v>51984</v>
      </c>
      <c r="E49" s="7">
        <v>0</v>
      </c>
    </row>
    <row r="50" spans="1:5" x14ac:dyDescent="0.25">
      <c r="A50" s="6" t="s">
        <v>88</v>
      </c>
      <c r="B50" s="6" t="s">
        <v>89</v>
      </c>
      <c r="C50" s="7">
        <v>0</v>
      </c>
      <c r="D50" s="7">
        <v>36658</v>
      </c>
      <c r="E50" s="7">
        <v>0</v>
      </c>
    </row>
    <row r="51" spans="1:5" x14ac:dyDescent="0.25">
      <c r="A51" s="6" t="s">
        <v>90</v>
      </c>
      <c r="B51" s="6" t="s">
        <v>91</v>
      </c>
      <c r="C51" s="7">
        <v>1400000</v>
      </c>
      <c r="D51" s="7">
        <v>512810</v>
      </c>
      <c r="E51" s="7">
        <v>510000</v>
      </c>
    </row>
    <row r="52" spans="1:5" x14ac:dyDescent="0.25">
      <c r="A52" s="6" t="s">
        <v>92</v>
      </c>
      <c r="B52" s="6" t="s">
        <v>93</v>
      </c>
      <c r="C52" s="7">
        <v>0</v>
      </c>
      <c r="D52" s="7">
        <v>45629636</v>
      </c>
      <c r="E52" s="7">
        <v>10000000</v>
      </c>
    </row>
    <row r="53" spans="1:5" x14ac:dyDescent="0.25">
      <c r="A53" s="6" t="s">
        <v>94</v>
      </c>
      <c r="B53" s="6" t="s">
        <v>95</v>
      </c>
      <c r="C53" s="7">
        <v>0</v>
      </c>
      <c r="D53" s="7">
        <v>271909</v>
      </c>
      <c r="E53" s="7">
        <v>300000</v>
      </c>
    </row>
    <row r="54" spans="1:5" x14ac:dyDescent="0.25">
      <c r="A54" s="6" t="s">
        <v>96</v>
      </c>
      <c r="B54" s="6" t="s">
        <v>97</v>
      </c>
      <c r="C54" s="7">
        <v>770000</v>
      </c>
      <c r="D54" s="7">
        <v>1058921</v>
      </c>
      <c r="E54" s="7">
        <v>1000000</v>
      </c>
    </row>
    <row r="55" spans="1:5" x14ac:dyDescent="0.25">
      <c r="A55" s="9" t="s">
        <v>241</v>
      </c>
      <c r="B55" s="9" t="s">
        <v>258</v>
      </c>
      <c r="C55" s="10">
        <f>SUM(C24:C54)</f>
        <v>78159247</v>
      </c>
      <c r="D55" s="10">
        <f t="shared" ref="D55:E55" si="2">SUM(D24:D54)</f>
        <v>121307779</v>
      </c>
      <c r="E55" s="10">
        <f t="shared" si="2"/>
        <v>76414000</v>
      </c>
    </row>
    <row r="56" spans="1:5" x14ac:dyDescent="0.25">
      <c r="A56" s="9"/>
      <c r="B56" s="9"/>
      <c r="C56" s="10"/>
      <c r="D56" s="10"/>
      <c r="E56" s="10"/>
    </row>
    <row r="57" spans="1:5" x14ac:dyDescent="0.25">
      <c r="A57" s="6" t="s">
        <v>98</v>
      </c>
      <c r="B57" s="6" t="s">
        <v>99</v>
      </c>
      <c r="C57" s="7">
        <v>40000</v>
      </c>
      <c r="D57" s="7">
        <v>80000</v>
      </c>
      <c r="E57" s="7">
        <v>0</v>
      </c>
    </row>
    <row r="58" spans="1:5" x14ac:dyDescent="0.25">
      <c r="A58" s="6" t="s">
        <v>100</v>
      </c>
      <c r="B58" s="6" t="s">
        <v>101</v>
      </c>
      <c r="C58" s="7">
        <v>283200</v>
      </c>
      <c r="D58" s="7">
        <v>338445</v>
      </c>
      <c r="E58" s="7">
        <v>0</v>
      </c>
    </row>
    <row r="59" spans="1:5" x14ac:dyDescent="0.25">
      <c r="A59" s="6" t="s">
        <v>102</v>
      </c>
      <c r="B59" s="6" t="s">
        <v>103</v>
      </c>
      <c r="C59" s="7">
        <v>150000</v>
      </c>
      <c r="D59" s="7">
        <v>121176</v>
      </c>
      <c r="E59" s="7">
        <v>0</v>
      </c>
    </row>
    <row r="60" spans="1:5" x14ac:dyDescent="0.25">
      <c r="A60" s="6" t="s">
        <v>104</v>
      </c>
      <c r="B60" s="6" t="s">
        <v>105</v>
      </c>
      <c r="C60" s="7">
        <v>6292800</v>
      </c>
      <c r="D60" s="7">
        <v>5009920</v>
      </c>
      <c r="E60" s="7">
        <v>1450000</v>
      </c>
    </row>
    <row r="61" spans="1:5" x14ac:dyDescent="0.25">
      <c r="A61" s="6" t="s">
        <v>106</v>
      </c>
      <c r="B61" s="6" t="s">
        <v>107</v>
      </c>
      <c r="C61" s="7">
        <v>2791070</v>
      </c>
      <c r="D61" s="7">
        <v>2523500</v>
      </c>
      <c r="E61" s="7">
        <v>710000</v>
      </c>
    </row>
    <row r="62" spans="1:5" x14ac:dyDescent="0.25">
      <c r="A62" s="6" t="s">
        <v>108</v>
      </c>
      <c r="B62" s="6" t="s">
        <v>109</v>
      </c>
      <c r="C62" s="7">
        <v>615600</v>
      </c>
      <c r="D62" s="7">
        <v>536775</v>
      </c>
      <c r="E62" s="7">
        <v>51000</v>
      </c>
    </row>
    <row r="63" spans="1:5" x14ac:dyDescent="0.25">
      <c r="A63" s="6" t="s">
        <v>110</v>
      </c>
      <c r="B63" s="6" t="s">
        <v>111</v>
      </c>
      <c r="C63" s="7">
        <v>425000</v>
      </c>
      <c r="D63" s="7">
        <v>615660</v>
      </c>
      <c r="E63" s="7">
        <v>0</v>
      </c>
    </row>
    <row r="64" spans="1:5" x14ac:dyDescent="0.25">
      <c r="A64" s="6" t="s">
        <v>112</v>
      </c>
      <c r="B64" s="6" t="s">
        <v>113</v>
      </c>
      <c r="C64" s="7">
        <v>130000</v>
      </c>
      <c r="D64" s="7">
        <v>20000</v>
      </c>
      <c r="E64" s="7">
        <v>0</v>
      </c>
    </row>
    <row r="65" spans="1:5" x14ac:dyDescent="0.25">
      <c r="A65" s="6" t="s">
        <v>114</v>
      </c>
      <c r="B65" s="6" t="s">
        <v>115</v>
      </c>
      <c r="C65" s="7">
        <v>2720000</v>
      </c>
      <c r="D65" s="7">
        <v>642297</v>
      </c>
      <c r="E65" s="7">
        <v>5000000</v>
      </c>
    </row>
    <row r="66" spans="1:5" x14ac:dyDescent="0.25">
      <c r="A66" s="9" t="s">
        <v>242</v>
      </c>
      <c r="B66" s="9" t="s">
        <v>259</v>
      </c>
      <c r="C66" s="10">
        <f>SUM(C57:C65)</f>
        <v>13447670</v>
      </c>
      <c r="D66" s="10">
        <f t="shared" ref="D66:E66" si="3">SUM(D57:D65)</f>
        <v>9887773</v>
      </c>
      <c r="E66" s="10">
        <f t="shared" si="3"/>
        <v>7211000</v>
      </c>
    </row>
    <row r="67" spans="1:5" x14ac:dyDescent="0.25">
      <c r="A67" s="9"/>
      <c r="B67" s="9"/>
      <c r="C67" s="10"/>
      <c r="D67" s="10"/>
      <c r="E67" s="10"/>
    </row>
    <row r="68" spans="1:5" x14ac:dyDescent="0.25">
      <c r="A68" s="6" t="s">
        <v>116</v>
      </c>
      <c r="B68" s="6" t="s">
        <v>117</v>
      </c>
      <c r="C68" s="7">
        <v>0</v>
      </c>
      <c r="D68" s="7">
        <v>2886600</v>
      </c>
      <c r="E68" s="7">
        <v>0</v>
      </c>
    </row>
    <row r="69" spans="1:5" x14ac:dyDescent="0.25">
      <c r="A69" s="6" t="s">
        <v>118</v>
      </c>
      <c r="B69" s="6" t="s">
        <v>119</v>
      </c>
      <c r="C69" s="7">
        <v>0</v>
      </c>
      <c r="D69" s="7">
        <v>324134</v>
      </c>
      <c r="E69" s="7">
        <v>0</v>
      </c>
    </row>
    <row r="70" spans="1:5" x14ac:dyDescent="0.25">
      <c r="A70" s="6" t="s">
        <v>120</v>
      </c>
      <c r="B70" s="6" t="s">
        <v>121</v>
      </c>
      <c r="C70" s="7">
        <v>9615165</v>
      </c>
      <c r="D70" s="7">
        <v>10136902</v>
      </c>
      <c r="E70" s="7">
        <v>11556000</v>
      </c>
    </row>
    <row r="71" spans="1:5" x14ac:dyDescent="0.25">
      <c r="A71" s="6" t="s">
        <v>122</v>
      </c>
      <c r="B71" s="6" t="s">
        <v>123</v>
      </c>
      <c r="C71" s="7">
        <v>0</v>
      </c>
      <c r="D71" s="7">
        <v>400000</v>
      </c>
      <c r="E71" s="7">
        <v>0</v>
      </c>
    </row>
    <row r="72" spans="1:5" x14ac:dyDescent="0.25">
      <c r="A72" s="6" t="s">
        <v>124</v>
      </c>
      <c r="B72" s="6" t="s">
        <v>125</v>
      </c>
      <c r="C72" s="7">
        <v>0</v>
      </c>
      <c r="D72" s="7">
        <v>100000</v>
      </c>
      <c r="E72" s="7">
        <v>0</v>
      </c>
    </row>
    <row r="73" spans="1:5" x14ac:dyDescent="0.25">
      <c r="A73" s="6" t="s">
        <v>126</v>
      </c>
      <c r="B73" s="6" t="s">
        <v>272</v>
      </c>
      <c r="C73" s="7">
        <v>3915000</v>
      </c>
      <c r="D73" s="7">
        <v>4108291</v>
      </c>
      <c r="E73" s="7">
        <v>4000000</v>
      </c>
    </row>
    <row r="74" spans="1:5" x14ac:dyDescent="0.25">
      <c r="A74" s="6" t="s">
        <v>127</v>
      </c>
      <c r="B74" s="6" t="s">
        <v>128</v>
      </c>
      <c r="C74" s="7">
        <v>410000</v>
      </c>
      <c r="D74" s="7">
        <v>162500</v>
      </c>
      <c r="E74" s="7">
        <v>1000000</v>
      </c>
    </row>
    <row r="75" spans="1:5" x14ac:dyDescent="0.25">
      <c r="A75" s="6" t="s">
        <v>129</v>
      </c>
      <c r="B75" s="9" t="s">
        <v>260</v>
      </c>
      <c r="C75" s="10">
        <v>11771000</v>
      </c>
      <c r="D75" s="10">
        <v>0</v>
      </c>
      <c r="E75" s="10">
        <v>9000000</v>
      </c>
    </row>
    <row r="76" spans="1:5" x14ac:dyDescent="0.25">
      <c r="A76" s="9" t="s">
        <v>243</v>
      </c>
      <c r="B76" s="9"/>
      <c r="C76" s="10">
        <f>SUM(C68:C75)</f>
        <v>25711165</v>
      </c>
      <c r="D76" s="10">
        <f t="shared" ref="D76:E76" si="4">SUM(D68:D75)</f>
        <v>18118427</v>
      </c>
      <c r="E76" s="10">
        <f t="shared" si="4"/>
        <v>25556000</v>
      </c>
    </row>
    <row r="77" spans="1:5" x14ac:dyDescent="0.25">
      <c r="A77" s="6" t="s">
        <v>130</v>
      </c>
      <c r="B77" s="6" t="s">
        <v>131</v>
      </c>
      <c r="C77" s="7">
        <v>18000000</v>
      </c>
      <c r="D77" s="7">
        <v>0</v>
      </c>
      <c r="E77" s="7">
        <v>0</v>
      </c>
    </row>
    <row r="78" spans="1:5" x14ac:dyDescent="0.25">
      <c r="A78" s="6" t="s">
        <v>132</v>
      </c>
      <c r="B78" s="6" t="s">
        <v>133</v>
      </c>
      <c r="C78" s="7">
        <v>221240000</v>
      </c>
      <c r="D78" s="7">
        <v>357147390</v>
      </c>
      <c r="E78" s="7">
        <v>122464000</v>
      </c>
    </row>
    <row r="79" spans="1:5" x14ac:dyDescent="0.25">
      <c r="A79" s="6" t="s">
        <v>134</v>
      </c>
      <c r="B79" s="6" t="s">
        <v>135</v>
      </c>
      <c r="C79" s="7">
        <v>46096455</v>
      </c>
      <c r="D79" s="7">
        <v>9736391</v>
      </c>
      <c r="E79" s="7">
        <v>6693000</v>
      </c>
    </row>
    <row r="80" spans="1:5" x14ac:dyDescent="0.25">
      <c r="A80" s="6" t="s">
        <v>136</v>
      </c>
      <c r="B80" s="6" t="s">
        <v>137</v>
      </c>
      <c r="C80" s="7">
        <v>79954000</v>
      </c>
      <c r="D80" s="7">
        <v>31243022</v>
      </c>
      <c r="E80" s="7">
        <v>34793000</v>
      </c>
    </row>
    <row r="81" spans="1:9" x14ac:dyDescent="0.25">
      <c r="A81" s="9" t="s">
        <v>244</v>
      </c>
      <c r="B81" s="9" t="s">
        <v>261</v>
      </c>
      <c r="C81" s="10">
        <f>SUM(C77:C80)</f>
        <v>365290455</v>
      </c>
      <c r="D81" s="10">
        <f t="shared" ref="D81:E81" si="5">SUM(D77:D80)</f>
        <v>398126803</v>
      </c>
      <c r="E81" s="10">
        <f t="shared" si="5"/>
        <v>163950000</v>
      </c>
    </row>
    <row r="82" spans="1:9" x14ac:dyDescent="0.25">
      <c r="A82" s="9"/>
      <c r="B82" s="9"/>
      <c r="C82" s="10"/>
      <c r="D82" s="10"/>
      <c r="E82" s="10"/>
    </row>
    <row r="83" spans="1:9" x14ac:dyDescent="0.25">
      <c r="A83" s="6" t="s">
        <v>138</v>
      </c>
      <c r="B83" s="6" t="s">
        <v>139</v>
      </c>
      <c r="C83" s="7">
        <v>61661596</v>
      </c>
      <c r="D83" s="7">
        <v>20000919</v>
      </c>
      <c r="E83" s="7">
        <v>0</v>
      </c>
    </row>
    <row r="84" spans="1:9" x14ac:dyDescent="0.25">
      <c r="A84" s="6" t="s">
        <v>140</v>
      </c>
      <c r="B84" s="6" t="s">
        <v>141</v>
      </c>
      <c r="C84" s="7">
        <v>10216000</v>
      </c>
      <c r="D84" s="7">
        <v>4049248</v>
      </c>
      <c r="E84" s="7">
        <v>0</v>
      </c>
    </row>
    <row r="85" spans="1:9" x14ac:dyDescent="0.25">
      <c r="A85" s="9" t="s">
        <v>245</v>
      </c>
      <c r="B85" s="9" t="s">
        <v>262</v>
      </c>
      <c r="C85" s="10">
        <f>SUM(C83:C84)</f>
        <v>71877596</v>
      </c>
      <c r="D85" s="10">
        <f t="shared" ref="D85:E85" si="6">SUM(D83:D84)</f>
        <v>24050167</v>
      </c>
      <c r="E85" s="10">
        <f t="shared" si="6"/>
        <v>0</v>
      </c>
    </row>
    <row r="86" spans="1:9" x14ac:dyDescent="0.25">
      <c r="A86" s="9"/>
      <c r="B86" s="9"/>
      <c r="C86" s="10"/>
      <c r="D86" s="10"/>
      <c r="E86" s="10"/>
    </row>
    <row r="87" spans="1:9" x14ac:dyDescent="0.25">
      <c r="A87" s="6" t="s">
        <v>142</v>
      </c>
      <c r="B87" s="6" t="s">
        <v>143</v>
      </c>
      <c r="C87" s="7">
        <v>42560220</v>
      </c>
      <c r="D87" s="7">
        <v>43323055</v>
      </c>
      <c r="E87" s="7">
        <v>41445000</v>
      </c>
    </row>
    <row r="88" spans="1:9" x14ac:dyDescent="0.25">
      <c r="A88" s="6" t="s">
        <v>144</v>
      </c>
      <c r="B88" s="6" t="s">
        <v>145</v>
      </c>
      <c r="C88" s="7">
        <v>43302993</v>
      </c>
      <c r="D88" s="7">
        <v>44570305</v>
      </c>
      <c r="E88" s="7">
        <v>42178000</v>
      </c>
    </row>
    <row r="89" spans="1:9" x14ac:dyDescent="0.25">
      <c r="A89" s="6" t="s">
        <v>146</v>
      </c>
      <c r="B89" s="6" t="s">
        <v>147</v>
      </c>
      <c r="C89" s="7">
        <v>0</v>
      </c>
      <c r="D89" s="7">
        <v>3219848</v>
      </c>
      <c r="E89" s="7">
        <v>13209000</v>
      </c>
      <c r="I89" s="2">
        <f>SUM(E152-E91)</f>
        <v>0</v>
      </c>
    </row>
    <row r="90" spans="1:9" x14ac:dyDescent="0.25">
      <c r="A90" s="9" t="s">
        <v>246</v>
      </c>
      <c r="B90" s="9" t="s">
        <v>263</v>
      </c>
      <c r="C90" s="10">
        <f>SUM(C87:C89)</f>
        <v>85863213</v>
      </c>
      <c r="D90" s="10">
        <f t="shared" ref="D90:E90" si="7">SUM(D87:D89)</f>
        <v>91113208</v>
      </c>
      <c r="E90" s="10">
        <f t="shared" si="7"/>
        <v>96832000</v>
      </c>
    </row>
    <row r="91" spans="1:9" x14ac:dyDescent="0.25">
      <c r="A91" s="9"/>
      <c r="B91" s="9" t="s">
        <v>264</v>
      </c>
      <c r="C91" s="10">
        <f>SUM(C90,C85,C81,C76,C66,C55,C22,C17)</f>
        <v>679445473</v>
      </c>
      <c r="D91" s="10">
        <f>SUM(D90,D85,D81,D76,D66,D55,D22,D17)</f>
        <v>707137834</v>
      </c>
      <c r="E91" s="10">
        <f>SUM(E90,E85,E81,E76,E66,E55,E22,E17)</f>
        <v>390332000</v>
      </c>
    </row>
    <row r="92" spans="1:9" x14ac:dyDescent="0.25">
      <c r="A92" s="9"/>
      <c r="B92" s="9"/>
      <c r="C92" s="10"/>
      <c r="D92" s="10"/>
      <c r="E92" s="10"/>
    </row>
    <row r="93" spans="1:9" x14ac:dyDescent="0.25">
      <c r="A93" s="9"/>
      <c r="B93" s="12" t="s">
        <v>265</v>
      </c>
      <c r="C93" s="10"/>
      <c r="D93" s="10"/>
      <c r="E93" s="10"/>
    </row>
    <row r="94" spans="1:9" x14ac:dyDescent="0.25">
      <c r="A94" s="9"/>
      <c r="B94" s="12"/>
      <c r="C94" s="10"/>
      <c r="D94" s="10"/>
      <c r="E94" s="10"/>
    </row>
    <row r="95" spans="1:9" x14ac:dyDescent="0.25">
      <c r="A95" s="6" t="s">
        <v>148</v>
      </c>
      <c r="B95" s="6" t="s">
        <v>149</v>
      </c>
      <c r="C95" s="7">
        <v>25094165</v>
      </c>
      <c r="D95" s="7">
        <v>23088630</v>
      </c>
      <c r="E95" s="7">
        <v>28706000</v>
      </c>
    </row>
    <row r="96" spans="1:9" x14ac:dyDescent="0.25">
      <c r="A96" s="6" t="s">
        <v>150</v>
      </c>
      <c r="B96" s="6" t="s">
        <v>151</v>
      </c>
      <c r="C96" s="7">
        <v>29230186</v>
      </c>
      <c r="D96" s="7">
        <v>31894546</v>
      </c>
      <c r="E96" s="7">
        <v>30036000</v>
      </c>
    </row>
    <row r="97" spans="1:5" x14ac:dyDescent="0.25">
      <c r="A97" s="6" t="s">
        <v>152</v>
      </c>
      <c r="B97" s="6" t="s">
        <v>153</v>
      </c>
      <c r="C97" s="7">
        <v>36138576</v>
      </c>
      <c r="D97" s="7">
        <v>26041125</v>
      </c>
      <c r="E97" s="7">
        <v>29639000</v>
      </c>
    </row>
    <row r="98" spans="1:5" x14ac:dyDescent="0.25">
      <c r="A98" s="6" t="s">
        <v>154</v>
      </c>
      <c r="B98" s="6" t="s">
        <v>155</v>
      </c>
      <c r="C98" s="7">
        <v>1697460</v>
      </c>
      <c r="D98" s="7">
        <v>1561665</v>
      </c>
      <c r="E98" s="7">
        <v>1697000</v>
      </c>
    </row>
    <row r="99" spans="1:5" x14ac:dyDescent="0.25">
      <c r="A99" s="6" t="s">
        <v>156</v>
      </c>
      <c r="B99" s="6" t="s">
        <v>157</v>
      </c>
      <c r="C99" s="7">
        <v>2570</v>
      </c>
      <c r="D99" s="7">
        <v>2164765</v>
      </c>
      <c r="E99" s="7">
        <v>0</v>
      </c>
    </row>
    <row r="100" spans="1:5" x14ac:dyDescent="0.25">
      <c r="A100" s="6" t="s">
        <v>158</v>
      </c>
      <c r="B100" s="6" t="s">
        <v>159</v>
      </c>
      <c r="C100" s="7">
        <v>5034240</v>
      </c>
      <c r="D100" s="7">
        <v>3462560</v>
      </c>
      <c r="E100" s="7">
        <v>1300000</v>
      </c>
    </row>
    <row r="101" spans="1:5" x14ac:dyDescent="0.25">
      <c r="A101" s="6" t="s">
        <v>160</v>
      </c>
      <c r="B101" s="6" t="s">
        <v>161</v>
      </c>
      <c r="C101" s="7">
        <v>554040</v>
      </c>
      <c r="D101" s="7">
        <v>436663</v>
      </c>
      <c r="E101" s="7">
        <v>41000</v>
      </c>
    </row>
    <row r="102" spans="1:5" x14ac:dyDescent="0.25">
      <c r="A102" s="6" t="s">
        <v>162</v>
      </c>
      <c r="B102" s="6" t="s">
        <v>163</v>
      </c>
      <c r="C102" s="7">
        <v>2511963</v>
      </c>
      <c r="D102" s="7">
        <v>2094840</v>
      </c>
      <c r="E102" s="7">
        <v>568000</v>
      </c>
    </row>
    <row r="103" spans="1:5" x14ac:dyDescent="0.25">
      <c r="A103" s="6" t="s">
        <v>164</v>
      </c>
      <c r="B103" s="6" t="s">
        <v>165</v>
      </c>
      <c r="C103" s="7">
        <v>0</v>
      </c>
      <c r="D103" s="7">
        <v>640080</v>
      </c>
      <c r="E103" s="7">
        <v>0</v>
      </c>
    </row>
    <row r="104" spans="1:5" x14ac:dyDescent="0.25">
      <c r="A104" s="6" t="s">
        <v>166</v>
      </c>
      <c r="B104" s="6" t="s">
        <v>167</v>
      </c>
      <c r="C104" s="7">
        <v>0</v>
      </c>
      <c r="D104" s="7">
        <v>286326</v>
      </c>
      <c r="E104" s="7">
        <v>0</v>
      </c>
    </row>
    <row r="105" spans="1:5" x14ac:dyDescent="0.25">
      <c r="A105" s="6" t="s">
        <v>168</v>
      </c>
      <c r="B105" s="6" t="s">
        <v>169</v>
      </c>
      <c r="C105" s="7">
        <v>0</v>
      </c>
      <c r="D105" s="7">
        <v>1249920</v>
      </c>
      <c r="E105" s="7">
        <v>0</v>
      </c>
    </row>
    <row r="106" spans="1:5" x14ac:dyDescent="0.25">
      <c r="A106" s="6" t="s">
        <v>170</v>
      </c>
      <c r="B106" s="6" t="s">
        <v>171</v>
      </c>
      <c r="C106" s="7">
        <v>25283000</v>
      </c>
      <c r="D106" s="7">
        <v>23981962</v>
      </c>
      <c r="E106" s="7">
        <v>0</v>
      </c>
    </row>
    <row r="107" spans="1:5" x14ac:dyDescent="0.25">
      <c r="A107" s="6" t="s">
        <v>172</v>
      </c>
      <c r="B107" s="6" t="s">
        <v>173</v>
      </c>
      <c r="C107" s="7"/>
      <c r="D107" s="7">
        <v>2271520</v>
      </c>
      <c r="E107" s="7">
        <v>6387000</v>
      </c>
    </row>
    <row r="108" spans="1:5" x14ac:dyDescent="0.25">
      <c r="A108" s="6" t="s">
        <v>174</v>
      </c>
      <c r="B108" s="6" t="s">
        <v>175</v>
      </c>
      <c r="C108" s="7"/>
      <c r="D108" s="7">
        <v>114720</v>
      </c>
      <c r="E108" s="7">
        <v>0</v>
      </c>
    </row>
    <row r="109" spans="1:5" x14ac:dyDescent="0.25">
      <c r="A109" s="6" t="s">
        <v>176</v>
      </c>
      <c r="B109" s="6" t="s">
        <v>177</v>
      </c>
      <c r="C109" s="7"/>
      <c r="D109" s="7">
        <v>4985700</v>
      </c>
      <c r="E109" s="7">
        <v>6537000</v>
      </c>
    </row>
    <row r="110" spans="1:5" x14ac:dyDescent="0.25">
      <c r="A110" s="6" t="s">
        <v>178</v>
      </c>
      <c r="B110" s="6" t="s">
        <v>179</v>
      </c>
      <c r="C110" s="7"/>
      <c r="D110" s="7">
        <v>390036</v>
      </c>
      <c r="E110" s="7">
        <v>556000</v>
      </c>
    </row>
    <row r="111" spans="1:5" x14ac:dyDescent="0.25">
      <c r="A111" s="6" t="s">
        <v>180</v>
      </c>
      <c r="B111" s="6" t="s">
        <v>181</v>
      </c>
      <c r="C111" s="7"/>
      <c r="D111" s="7"/>
      <c r="E111" s="7">
        <v>5000000</v>
      </c>
    </row>
    <row r="112" spans="1:5" x14ac:dyDescent="0.25">
      <c r="A112" s="9" t="s">
        <v>247</v>
      </c>
      <c r="B112" s="9" t="s">
        <v>267</v>
      </c>
      <c r="C112" s="10">
        <f>SUM(C95:C111)</f>
        <v>125546200</v>
      </c>
      <c r="D112" s="10">
        <f>SUM(D95:D111)</f>
        <v>124665058</v>
      </c>
      <c r="E112" s="10">
        <f>SUM(E95:E111)</f>
        <v>110467000</v>
      </c>
    </row>
    <row r="113" spans="1:5" x14ac:dyDescent="0.25">
      <c r="A113" s="9"/>
      <c r="B113" s="9"/>
      <c r="C113" s="10"/>
      <c r="D113" s="10"/>
      <c r="E113" s="10"/>
    </row>
    <row r="114" spans="1:5" x14ac:dyDescent="0.25">
      <c r="A114" s="6" t="s">
        <v>182</v>
      </c>
      <c r="B114" s="6" t="s">
        <v>183</v>
      </c>
      <c r="C114" s="7">
        <v>60518000</v>
      </c>
      <c r="D114" s="7">
        <v>2463622</v>
      </c>
      <c r="E114" s="7">
        <v>0</v>
      </c>
    </row>
    <row r="115" spans="1:5" x14ac:dyDescent="0.25">
      <c r="A115" s="6" t="s">
        <v>184</v>
      </c>
      <c r="B115" s="6" t="s">
        <v>185</v>
      </c>
      <c r="C115" s="7">
        <v>0</v>
      </c>
      <c r="D115" s="7">
        <v>87668108</v>
      </c>
      <c r="E115" s="7">
        <v>69600000</v>
      </c>
    </row>
    <row r="116" spans="1:5" x14ac:dyDescent="0.25">
      <c r="A116" s="9" t="s">
        <v>248</v>
      </c>
      <c r="B116" s="9" t="s">
        <v>266</v>
      </c>
      <c r="C116" s="10">
        <f>SUM(C114:C115)</f>
        <v>60518000</v>
      </c>
      <c r="D116" s="10">
        <f t="shared" ref="D116:E116" si="8">SUM(D114:D115)</f>
        <v>90131730</v>
      </c>
      <c r="E116" s="10">
        <f t="shared" si="8"/>
        <v>69600000</v>
      </c>
    </row>
    <row r="117" spans="1:5" x14ac:dyDescent="0.25">
      <c r="A117" s="9"/>
      <c r="B117" s="9"/>
      <c r="C117" s="10"/>
      <c r="D117" s="10"/>
      <c r="E117" s="10"/>
    </row>
    <row r="118" spans="1:5" x14ac:dyDescent="0.25">
      <c r="A118" s="6" t="s">
        <v>186</v>
      </c>
      <c r="B118" s="6" t="s">
        <v>187</v>
      </c>
      <c r="C118" s="7">
        <v>770000</v>
      </c>
      <c r="D118" s="7">
        <v>23757</v>
      </c>
      <c r="E118" s="7">
        <v>0</v>
      </c>
    </row>
    <row r="119" spans="1:5" x14ac:dyDescent="0.25">
      <c r="A119" s="6" t="s">
        <v>188</v>
      </c>
      <c r="B119" s="6" t="s">
        <v>189</v>
      </c>
      <c r="C119" s="7">
        <v>880000</v>
      </c>
      <c r="D119" s="7">
        <v>820904</v>
      </c>
      <c r="E119" s="7">
        <v>860000</v>
      </c>
    </row>
    <row r="120" spans="1:5" x14ac:dyDescent="0.25">
      <c r="A120" s="6" t="s">
        <v>190</v>
      </c>
      <c r="B120" s="6" t="s">
        <v>191</v>
      </c>
      <c r="C120" s="7">
        <v>970000</v>
      </c>
      <c r="D120" s="7">
        <v>386903</v>
      </c>
      <c r="E120" s="7">
        <v>139000</v>
      </c>
    </row>
    <row r="121" spans="1:5" x14ac:dyDescent="0.25">
      <c r="A121" s="6" t="s">
        <v>192</v>
      </c>
      <c r="B121" s="6" t="s">
        <v>193</v>
      </c>
      <c r="C121" s="7">
        <v>140000000</v>
      </c>
      <c r="D121" s="7">
        <v>106687616</v>
      </c>
      <c r="E121" s="7">
        <v>140000000</v>
      </c>
    </row>
    <row r="122" spans="1:5" x14ac:dyDescent="0.25">
      <c r="A122" s="6" t="s">
        <v>194</v>
      </c>
      <c r="B122" s="6" t="s">
        <v>195</v>
      </c>
      <c r="C122" s="7">
        <v>3200000</v>
      </c>
      <c r="D122" s="7">
        <v>3694717</v>
      </c>
      <c r="E122" s="7">
        <v>3800000</v>
      </c>
    </row>
    <row r="123" spans="1:5" x14ac:dyDescent="0.25">
      <c r="A123" s="6" t="s">
        <v>196</v>
      </c>
      <c r="B123" s="6" t="s">
        <v>197</v>
      </c>
      <c r="C123" s="7">
        <v>500000</v>
      </c>
      <c r="D123" s="7">
        <v>360276</v>
      </c>
      <c r="E123" s="7">
        <v>0</v>
      </c>
    </row>
    <row r="124" spans="1:5" x14ac:dyDescent="0.25">
      <c r="A124" s="6" t="s">
        <v>198</v>
      </c>
      <c r="B124" s="6" t="s">
        <v>199</v>
      </c>
      <c r="C124" s="7">
        <v>450000</v>
      </c>
      <c r="D124" s="7">
        <v>355753</v>
      </c>
      <c r="E124" s="7">
        <v>250000</v>
      </c>
    </row>
    <row r="125" spans="1:5" x14ac:dyDescent="0.25">
      <c r="A125" s="6" t="s">
        <v>200</v>
      </c>
      <c r="B125" s="6" t="s">
        <v>201</v>
      </c>
      <c r="C125" s="7">
        <v>250000</v>
      </c>
      <c r="D125" s="7">
        <v>0</v>
      </c>
      <c r="E125" s="7">
        <v>0</v>
      </c>
    </row>
    <row r="126" spans="1:5" x14ac:dyDescent="0.25">
      <c r="A126" s="9" t="s">
        <v>249</v>
      </c>
      <c r="B126" s="9" t="s">
        <v>268</v>
      </c>
      <c r="C126" s="10">
        <f>SUM(C118:C125)</f>
        <v>147020000</v>
      </c>
      <c r="D126" s="10">
        <f t="shared" ref="D126:E126" si="9">SUM(D118:D125)</f>
        <v>112329926</v>
      </c>
      <c r="E126" s="10">
        <f t="shared" si="9"/>
        <v>145049000</v>
      </c>
    </row>
    <row r="127" spans="1:5" x14ac:dyDescent="0.25">
      <c r="A127" s="9"/>
      <c r="B127" s="9"/>
      <c r="C127" s="10"/>
      <c r="D127" s="10"/>
      <c r="E127" s="10"/>
    </row>
    <row r="128" spans="1:5" x14ac:dyDescent="0.25">
      <c r="A128" s="6" t="s">
        <v>202</v>
      </c>
      <c r="B128" s="6" t="s">
        <v>203</v>
      </c>
      <c r="C128" s="7">
        <v>8150000</v>
      </c>
      <c r="D128" s="7">
        <v>1481403</v>
      </c>
      <c r="E128" s="7">
        <v>300000</v>
      </c>
    </row>
    <row r="129" spans="1:5" x14ac:dyDescent="0.25">
      <c r="A129" s="6" t="s">
        <v>204</v>
      </c>
      <c r="B129" s="6" t="s">
        <v>205</v>
      </c>
      <c r="C129" s="7">
        <v>8500000</v>
      </c>
      <c r="D129" s="7">
        <v>8575857</v>
      </c>
      <c r="E129" s="7">
        <v>8500000</v>
      </c>
    </row>
    <row r="130" spans="1:5" x14ac:dyDescent="0.25">
      <c r="A130" s="6" t="s">
        <v>206</v>
      </c>
      <c r="B130" s="6" t="s">
        <v>207</v>
      </c>
      <c r="C130" s="7">
        <v>150000</v>
      </c>
      <c r="D130" s="7">
        <v>143050</v>
      </c>
      <c r="E130" s="7">
        <v>150000</v>
      </c>
    </row>
    <row r="131" spans="1:5" x14ac:dyDescent="0.25">
      <c r="A131" s="6" t="s">
        <v>208</v>
      </c>
      <c r="B131" s="6" t="s">
        <v>209</v>
      </c>
      <c r="C131" s="7">
        <v>150000</v>
      </c>
      <c r="D131" s="7">
        <v>3066540</v>
      </c>
      <c r="E131" s="7">
        <v>3000000</v>
      </c>
    </row>
    <row r="132" spans="1:5" x14ac:dyDescent="0.25">
      <c r="A132" s="6" t="s">
        <v>210</v>
      </c>
      <c r="B132" s="6" t="s">
        <v>211</v>
      </c>
      <c r="C132" s="7">
        <v>70000</v>
      </c>
      <c r="D132" s="7">
        <v>98425</v>
      </c>
      <c r="E132" s="7">
        <v>100000</v>
      </c>
    </row>
    <row r="133" spans="1:5" x14ac:dyDescent="0.25">
      <c r="A133" s="6" t="s">
        <v>212</v>
      </c>
      <c r="B133" s="6" t="s">
        <v>211</v>
      </c>
      <c r="C133" s="7">
        <v>3053003</v>
      </c>
      <c r="D133" s="7">
        <v>319625</v>
      </c>
      <c r="E133" s="7">
        <v>0</v>
      </c>
    </row>
    <row r="134" spans="1:5" x14ac:dyDescent="0.25">
      <c r="A134" s="6" t="s">
        <v>213</v>
      </c>
      <c r="B134" s="6" t="s">
        <v>214</v>
      </c>
      <c r="C134" s="7">
        <v>0</v>
      </c>
      <c r="D134" s="7">
        <v>6064245</v>
      </c>
      <c r="E134" s="7">
        <v>7000000</v>
      </c>
    </row>
    <row r="135" spans="1:5" x14ac:dyDescent="0.25">
      <c r="A135" s="6" t="s">
        <v>215</v>
      </c>
      <c r="B135" s="6" t="s">
        <v>216</v>
      </c>
      <c r="C135" s="7">
        <v>2700000</v>
      </c>
      <c r="D135" s="7">
        <v>1711920</v>
      </c>
      <c r="E135" s="7">
        <v>1700000</v>
      </c>
    </row>
    <row r="136" spans="1:5" x14ac:dyDescent="0.25">
      <c r="A136" s="6" t="s">
        <v>217</v>
      </c>
      <c r="B136" s="6" t="s">
        <v>218</v>
      </c>
      <c r="C136" s="7">
        <v>0</v>
      </c>
      <c r="D136" s="7">
        <v>237402</v>
      </c>
      <c r="E136" s="8">
        <v>200000</v>
      </c>
    </row>
    <row r="137" spans="1:5" x14ac:dyDescent="0.25">
      <c r="A137" s="6" t="s">
        <v>219</v>
      </c>
      <c r="B137" s="6" t="s">
        <v>220</v>
      </c>
      <c r="C137" s="7">
        <v>0</v>
      </c>
      <c r="D137" s="7">
        <v>182269</v>
      </c>
      <c r="E137" s="7">
        <v>0</v>
      </c>
    </row>
    <row r="138" spans="1:5" x14ac:dyDescent="0.25">
      <c r="A138" s="6" t="s">
        <v>221</v>
      </c>
      <c r="B138" s="6" t="s">
        <v>222</v>
      </c>
      <c r="C138" s="7">
        <v>2000000</v>
      </c>
      <c r="D138" s="7">
        <v>2098023</v>
      </c>
      <c r="E138" s="7">
        <v>2000000</v>
      </c>
    </row>
    <row r="139" spans="1:5" x14ac:dyDescent="0.25">
      <c r="A139" s="6" t="s">
        <v>223</v>
      </c>
      <c r="B139" s="6" t="s">
        <v>224</v>
      </c>
      <c r="C139" s="7">
        <v>6236000</v>
      </c>
      <c r="D139" s="7">
        <v>6262729</v>
      </c>
      <c r="E139" s="8">
        <v>6197000</v>
      </c>
    </row>
    <row r="140" spans="1:5" x14ac:dyDescent="0.25">
      <c r="A140" s="6" t="s">
        <v>225</v>
      </c>
      <c r="B140" s="6" t="s">
        <v>226</v>
      </c>
      <c r="C140" s="7">
        <v>7000000</v>
      </c>
      <c r="D140" s="7">
        <v>4329</v>
      </c>
      <c r="E140" s="7">
        <v>100000</v>
      </c>
    </row>
    <row r="141" spans="1:5" x14ac:dyDescent="0.25">
      <c r="A141" s="9" t="s">
        <v>250</v>
      </c>
      <c r="B141" s="9" t="s">
        <v>269</v>
      </c>
      <c r="C141" s="10">
        <f>SUM(C128:C140)</f>
        <v>38009003</v>
      </c>
      <c r="D141" s="10">
        <f>SUM(D128:D140)</f>
        <v>30245817</v>
      </c>
      <c r="E141" s="10">
        <f>SUM(E128:E140)</f>
        <v>29247000</v>
      </c>
    </row>
    <row r="142" spans="1:5" x14ac:dyDescent="0.25">
      <c r="A142" s="9"/>
      <c r="B142" s="9"/>
      <c r="C142" s="10"/>
      <c r="D142" s="10"/>
      <c r="E142" s="10"/>
    </row>
    <row r="143" spans="1:5" x14ac:dyDescent="0.25">
      <c r="A143" s="6" t="s">
        <v>227</v>
      </c>
      <c r="B143" s="6" t="s">
        <v>228</v>
      </c>
      <c r="C143" s="7">
        <v>1070000</v>
      </c>
      <c r="D143" s="7">
        <v>0</v>
      </c>
      <c r="E143" s="7">
        <v>0</v>
      </c>
    </row>
    <row r="144" spans="1:5" x14ac:dyDescent="0.25">
      <c r="A144" s="9" t="s">
        <v>251</v>
      </c>
      <c r="B144" s="9" t="s">
        <v>271</v>
      </c>
      <c r="C144" s="10">
        <f>SUM(C143)</f>
        <v>1070000</v>
      </c>
      <c r="D144" s="10">
        <f t="shared" ref="D144:E144" si="10">SUM(D143)</f>
        <v>0</v>
      </c>
      <c r="E144" s="10">
        <f t="shared" si="10"/>
        <v>0</v>
      </c>
    </row>
    <row r="145" spans="1:5" x14ac:dyDescent="0.25">
      <c r="A145" s="9"/>
      <c r="B145" s="9"/>
      <c r="C145" s="10"/>
      <c r="D145" s="10"/>
      <c r="E145" s="10"/>
    </row>
    <row r="146" spans="1:5" x14ac:dyDescent="0.25">
      <c r="A146" s="6" t="s">
        <v>229</v>
      </c>
      <c r="B146" s="6" t="s">
        <v>230</v>
      </c>
      <c r="C146" s="7">
        <v>0</v>
      </c>
      <c r="D146" s="7">
        <v>47445</v>
      </c>
      <c r="E146" s="7">
        <v>0</v>
      </c>
    </row>
    <row r="147" spans="1:5" x14ac:dyDescent="0.25">
      <c r="A147" s="9" t="s">
        <v>252</v>
      </c>
      <c r="B147" s="9" t="s">
        <v>270</v>
      </c>
      <c r="C147" s="10">
        <f>SUM(C146)</f>
        <v>0</v>
      </c>
      <c r="D147" s="10">
        <f t="shared" ref="D147:E147" si="11">SUM(D146)</f>
        <v>47445</v>
      </c>
      <c r="E147" s="10">
        <f t="shared" si="11"/>
        <v>0</v>
      </c>
    </row>
    <row r="148" spans="1:5" x14ac:dyDescent="0.25">
      <c r="A148" s="9"/>
      <c r="B148" s="9"/>
      <c r="C148" s="10"/>
      <c r="D148" s="10"/>
      <c r="E148" s="10"/>
    </row>
    <row r="149" spans="1:5" x14ac:dyDescent="0.25">
      <c r="A149" s="6" t="s">
        <v>231</v>
      </c>
      <c r="B149" s="6" t="s">
        <v>232</v>
      </c>
      <c r="C149" s="7">
        <v>260000000</v>
      </c>
      <c r="D149" s="7">
        <v>298455004</v>
      </c>
      <c r="E149" s="7">
        <v>20000000</v>
      </c>
    </row>
    <row r="150" spans="1:5" x14ac:dyDescent="0.25">
      <c r="A150" s="6" t="s">
        <v>233</v>
      </c>
      <c r="B150" s="6" t="s">
        <v>234</v>
      </c>
      <c r="C150" s="7">
        <v>47282270</v>
      </c>
      <c r="D150" s="7">
        <v>47282270</v>
      </c>
      <c r="E150" s="7">
        <v>15969000</v>
      </c>
    </row>
    <row r="151" spans="1:5" x14ac:dyDescent="0.25">
      <c r="A151" s="9" t="s">
        <v>253</v>
      </c>
      <c r="B151" s="9" t="s">
        <v>254</v>
      </c>
      <c r="C151" s="10">
        <f>SUM(C149:C150)</f>
        <v>307282270</v>
      </c>
      <c r="D151" s="10">
        <f t="shared" ref="D151:E151" si="12">SUM(D149:D150)</f>
        <v>345737274</v>
      </c>
      <c r="E151" s="10">
        <f t="shared" si="12"/>
        <v>35969000</v>
      </c>
    </row>
    <row r="152" spans="1:5" x14ac:dyDescent="0.25">
      <c r="A152" s="4"/>
      <c r="B152" s="9" t="s">
        <v>255</v>
      </c>
      <c r="C152" s="10">
        <f>SUM(C151,C147,C144,C141,C126,C116,C112)</f>
        <v>679445473</v>
      </c>
      <c r="D152" s="10">
        <f>SUM(D151,D147,D144,D141,D126,D116,D112)</f>
        <v>703157250</v>
      </c>
      <c r="E152" s="10">
        <f>SUM(E151,E147,E144,E141,E126,E116,E112)</f>
        <v>390332000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headerFooter>
    <oddHeader>&amp;C2. számú melléklet a 2/2015. (II.25.) rendelethez</oddHeader>
  </headerFooter>
  <rowBreaks count="2" manualBreakCount="2">
    <brk id="66" max="16383" man="1"/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2015-02-18T16:28:22Z</cp:lastPrinted>
  <dcterms:created xsi:type="dcterms:W3CDTF">2015-02-17T14:40:09Z</dcterms:created>
  <dcterms:modified xsi:type="dcterms:W3CDTF">2015-03-18T07:34:15Z</dcterms:modified>
</cp:coreProperties>
</file>