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30" windowWidth="9435" windowHeight="2790" tabRatio="863" activeTab="9"/>
  </bookViews>
  <sheets>
    <sheet name="1.sz.m. önk. össz.bev." sheetId="10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.sz.m. Létszám" sheetId="17" r:id="rId6"/>
    <sheet name="6.sz.m.fejlesztés" sheetId="11" r:id="rId7"/>
    <sheet name="7.sz.m.Dologi kiadás" sheetId="13" r:id="rId8"/>
    <sheet name="8.sz.m.átadott pe" sheetId="16" r:id="rId9"/>
    <sheet name="9. saját bevételek" sheetId="33" r:id="rId10"/>
    <sheet name="Munka1" sheetId="38" r:id="rId11"/>
  </sheets>
  <definedNames>
    <definedName name="_xlnm.Print_Area" localSheetId="1">'1 .sz.m.önk.össz.kiad.'!$A$1:$H$31</definedName>
    <definedName name="_xlnm.Print_Area" localSheetId="0">'1.sz.m. önk. össz.bev.'!$A$1:$I$45</definedName>
    <definedName name="_xlnm.Print_Area" localSheetId="2">'2.sz.m.összehasonlító'!$A$1:$D$30</definedName>
    <definedName name="_xlnm.Print_Area" localSheetId="3">'3.sz.m Önk  bev.'!$A$1:$I$58</definedName>
    <definedName name="_xlnm.Print_Area" localSheetId="4">'4.sz.m.ÖNK kiadás'!$A$1:$H$27</definedName>
    <definedName name="_xlnm.Print_Area" localSheetId="5">'5 .sz.m. Létszám'!$A$1:$E$16</definedName>
    <definedName name="_xlnm.Print_Area" localSheetId="6">'6.sz.m.fejlesztés'!$A$1:$G$9</definedName>
    <definedName name="_xlnm.Print_Area" localSheetId="7">'7.sz.m.Dologi kiadás'!$A$1:$G$25</definedName>
    <definedName name="_xlnm.Print_Area" localSheetId="8">'8.sz.m.átadott pe'!$A$1:$F$21</definedName>
  </definedNames>
  <calcPr calcId="124519"/>
</workbook>
</file>

<file path=xl/calcChain.xml><?xml version="1.0" encoding="utf-8"?>
<calcChain xmlns="http://schemas.openxmlformats.org/spreadsheetml/2006/main">
  <c r="C21" i="16"/>
  <c r="F8" i="8"/>
  <c r="G8"/>
  <c r="H8"/>
  <c r="G9" i="2"/>
  <c r="H9"/>
  <c r="F11"/>
  <c r="F12"/>
  <c r="D12" i="16"/>
  <c r="E12"/>
  <c r="C12"/>
  <c r="D21"/>
  <c r="F25" i="13"/>
  <c r="E25"/>
  <c r="F8" i="11"/>
  <c r="G8"/>
  <c r="E8"/>
  <c r="H22" i="2"/>
  <c r="I58" i="9"/>
  <c r="D21" i="19"/>
  <c r="D20"/>
  <c r="D9"/>
  <c r="D7"/>
  <c r="D6"/>
  <c r="B9"/>
  <c r="F31" i="8"/>
  <c r="G31"/>
  <c r="H31"/>
  <c r="E31"/>
  <c r="H21"/>
  <c r="H25" s="1"/>
  <c r="F17"/>
  <c r="F21"/>
  <c r="G21"/>
  <c r="E11"/>
  <c r="E14"/>
  <c r="E15"/>
  <c r="E16"/>
  <c r="E17"/>
  <c r="D11" i="19" s="1"/>
  <c r="D8"/>
  <c r="E9" i="8"/>
  <c r="E8" s="1"/>
  <c r="G21" i="9"/>
  <c r="G18" s="1"/>
  <c r="F21"/>
  <c r="F18"/>
  <c r="G50"/>
  <c r="H50"/>
  <c r="F50"/>
  <c r="G29"/>
  <c r="F29"/>
  <c r="G37"/>
  <c r="G28" s="1"/>
  <c r="H37"/>
  <c r="H28" s="1"/>
  <c r="F37"/>
  <c r="F28"/>
  <c r="F6"/>
  <c r="F10"/>
  <c r="F14"/>
  <c r="F5"/>
  <c r="F53" s="1"/>
  <c r="F58" s="1"/>
  <c r="G6"/>
  <c r="G5" s="1"/>
  <c r="G53" s="1"/>
  <c r="G58" s="1"/>
  <c r="G10"/>
  <c r="G14"/>
  <c r="H6"/>
  <c r="H5" s="1"/>
  <c r="H53" s="1"/>
  <c r="H58" s="1"/>
  <c r="I6"/>
  <c r="G23" i="2"/>
  <c r="H23"/>
  <c r="H27" s="1"/>
  <c r="F23"/>
  <c r="F8"/>
  <c r="F10"/>
  <c r="F9" s="1"/>
  <c r="F22" s="1"/>
  <c r="F27" s="1"/>
  <c r="F13"/>
  <c r="F14"/>
  <c r="F15"/>
  <c r="F16"/>
  <c r="F17"/>
  <c r="F18"/>
  <c r="F19"/>
  <c r="F20"/>
  <c r="F21"/>
  <c r="G22"/>
  <c r="G27" s="1"/>
  <c r="G25" i="8"/>
  <c r="F25"/>
  <c r="C9" i="17"/>
  <c r="D9"/>
  <c r="B9"/>
  <c r="E8"/>
  <c r="E9" s="1"/>
  <c r="C12" i="33"/>
  <c r="G24" i="10"/>
  <c r="G21" s="1"/>
  <c r="H24"/>
  <c r="H21" s="1"/>
  <c r="H40" s="1"/>
  <c r="I24"/>
  <c r="I21" s="1"/>
  <c r="I40" s="1"/>
  <c r="F24"/>
  <c r="F21" s="1"/>
  <c r="G37"/>
  <c r="F37"/>
  <c r="B22" i="19"/>
  <c r="B24" s="1"/>
  <c r="B28" s="1"/>
  <c r="G18" i="10"/>
  <c r="F18"/>
  <c r="B7" i="19" s="1"/>
  <c r="G6" i="10"/>
  <c r="F6"/>
  <c r="G10"/>
  <c r="G5" s="1"/>
  <c r="F10"/>
  <c r="G14"/>
  <c r="F14"/>
  <c r="F5"/>
  <c r="B6" i="19" s="1"/>
  <c r="D24" l="1"/>
  <c r="D28" s="1"/>
  <c r="D10"/>
  <c r="D12" s="1"/>
  <c r="D16" s="1"/>
  <c r="E21" i="8"/>
  <c r="E25" s="1"/>
  <c r="G30"/>
  <c r="H45" i="10"/>
  <c r="H30" i="8"/>
  <c r="I45" i="10"/>
  <c r="B8" i="19"/>
  <c r="F40" i="10"/>
  <c r="B29" i="19"/>
  <c r="B12"/>
  <c r="B16" s="1"/>
  <c r="G40" i="10"/>
  <c r="F30" i="8" l="1"/>
  <c r="G45" i="10"/>
  <c r="D17" i="19"/>
  <c r="F45" i="10"/>
  <c r="E30" i="8"/>
</calcChain>
</file>

<file path=xl/sharedStrings.xml><?xml version="1.0" encoding="utf-8"?>
<sst xmlns="http://schemas.openxmlformats.org/spreadsheetml/2006/main" count="575" uniqueCount="352">
  <si>
    <t>Személyi juttatások</t>
  </si>
  <si>
    <t>Összesen</t>
  </si>
  <si>
    <t>e Ft-ban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</si>
  <si>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</si>
  <si>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</si>
  <si>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</si>
  <si>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</si>
  <si>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</si>
  <si>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</si>
  <si>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</si>
  <si>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</si>
  <si>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</si>
  <si>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</si>
  <si>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</si>
  <si>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</si>
  <si>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</si>
  <si>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</si>
  <si>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</si>
  <si>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</si>
  <si>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</si>
  <si>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</si>
  <si>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</si>
  <si>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</si>
  <si>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Felhalmozási célú</t>
  </si>
  <si>
    <t>2. számú melléklet</t>
  </si>
  <si>
    <t>Mindösszesen:</t>
  </si>
  <si>
    <t>Saját erő</t>
  </si>
  <si>
    <t>Sor-szám</t>
  </si>
  <si>
    <t>1.</t>
  </si>
  <si>
    <t>2.</t>
  </si>
  <si>
    <t>Helyi adók</t>
  </si>
  <si>
    <t>Támogatás</t>
  </si>
  <si>
    <t>Szakmai tev. ellátók</t>
  </si>
  <si>
    <t xml:space="preserve">   Működési célú átvett pénzeszközök    </t>
  </si>
  <si>
    <t xml:space="preserve">   Felhalmozási célú átvett pénzeszköz </t>
  </si>
  <si>
    <t>EU támogatás</t>
  </si>
  <si>
    <t>Társadalombiztosítás pénzügyi alapjából átvett pénzeszköz</t>
  </si>
  <si>
    <t>Egyéb működési célú támogatásértékű bevétel</t>
  </si>
  <si>
    <t>Egyéb felhalmozási célú támogatásértékű bevétel</t>
  </si>
  <si>
    <t>Önkormányzat dologi kiadásai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</si>
  <si>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</si>
  <si>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</si>
  <si>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</si>
  <si>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</si>
  <si>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</si>
  <si>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</si>
  <si>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</si>
  <si>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</si>
  <si>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</si>
  <si>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</si>
  <si>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</si>
  <si>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8.1</t>
  </si>
  <si>
    <t>8.2</t>
  </si>
  <si>
    <t>1.4</t>
  </si>
  <si>
    <t>1.5</t>
  </si>
  <si>
    <t>Közfoglalkoztatottak száma önkormányzatnál</t>
  </si>
  <si>
    <t>KÖLTSÉGVETÉSI BEVÉTELEK ÉS KIADÁSOK EGYENLEGE</t>
  </si>
  <si>
    <t>3. sz. táblázat</t>
  </si>
  <si>
    <t>3. számú melléklet</t>
  </si>
  <si>
    <t>4. számú melléklet</t>
  </si>
  <si>
    <t>Bevételi jogcímek</t>
  </si>
  <si>
    <t>Díjak, pótlékok bírságok</t>
  </si>
  <si>
    <t>Kezességvállalással kapcsolatos megtérülés</t>
  </si>
  <si>
    <t xml:space="preserve">Ezer forintban </t>
  </si>
  <si>
    <t xml:space="preserve"> Önkormányzat saját bevételeinek részletezése az adósságot keletkeztető ügyletből származó tárgyévi fizetési kötelezettség megállapításához</t>
  </si>
  <si>
    <t>SAJÁT BEVÉTELEK ÖSSZESEN</t>
  </si>
  <si>
    <t>8.</t>
  </si>
  <si>
    <t>9.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</si>
  <si>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</si>
  <si>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</si>
  <si>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</si>
  <si>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</si>
  <si>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</si>
  <si>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</si>
  <si>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</si>
  <si>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3.3</t>
  </si>
  <si>
    <t>5.3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</si>
  <si>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</si>
  <si>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</si>
  <si>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</si>
  <si>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</si>
  <si>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Munkaadókat terhelő járulékok és szoc. hj.</t>
  </si>
  <si>
    <t>Dologi kiadások</t>
  </si>
  <si>
    <t>Ellátottak pénzbeli juttatásai</t>
  </si>
  <si>
    <t>Egyéb működési célú kiadások</t>
  </si>
  <si>
    <t>Pénzeszköz átadás államháztartáson kívülre</t>
  </si>
  <si>
    <t>Pénzeszköz átadás államháztartáson belülre</t>
  </si>
  <si>
    <t>Beruházások</t>
  </si>
  <si>
    <t>Felújítások</t>
  </si>
  <si>
    <t>Egyéb felhalmozási kiadások</t>
  </si>
  <si>
    <t>2.3.1</t>
  </si>
  <si>
    <t>2.3.2</t>
  </si>
  <si>
    <t>2.3.3</t>
  </si>
  <si>
    <t>Fejlesztési tartalék</t>
  </si>
  <si>
    <t>KÖLTSÉGVETÉSI KIADÁSOK ÖSSZESEN</t>
  </si>
  <si>
    <t>KIADÁSOK ÖSSZESEN</t>
  </si>
  <si>
    <t>Az önkormányzati vagyon és az önkormányzatot megillető vagyoni értékű jog értékesítéséből és hasznosításából származó bevétel</t>
  </si>
  <si>
    <t>Tárgyi eszköz és az immateriális jószág, részvény, részesedés, vállalat értékesítéséből vagy privatizációból származó bevétel</t>
  </si>
  <si>
    <t>Bírság-, pótlék- és díjbevétel</t>
  </si>
  <si>
    <t>* Rehabilitációs hozzájárulás terhére</t>
  </si>
  <si>
    <t>Költségvetési hiány, többlet ( költségvetési bevételek 10. sor - költségvetési kiadások 5. sor) (+/-)</t>
  </si>
  <si>
    <t>Hiány belső finanszírozása (pénzmaravány)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</si>
  <si>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</si>
  <si>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</si>
  <si>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</si>
  <si>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</si>
  <si>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</si>
  <si>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</si>
  <si>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</si>
  <si>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</si>
  <si>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</si>
  <si>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</si>
  <si>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</si>
  <si>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</si>
  <si>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</si>
  <si>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</si>
  <si>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</si>
  <si>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6. Tartalékok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</si>
  <si>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</si>
  <si>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</si>
  <si>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</si>
  <si>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</si>
  <si>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</si>
  <si>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</si>
  <si>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</si>
  <si>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</si>
  <si>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</si>
  <si>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Működési célú finanszírozási kiadások</t>
  </si>
  <si>
    <t>2. sz. táblázat</t>
  </si>
  <si>
    <t>1. sz. táblázat</t>
  </si>
  <si>
    <t>8. számú melléklet</t>
  </si>
  <si>
    <t>9. számú melléklet</t>
  </si>
  <si>
    <t>Működési célú bevételek és kiadások mérlege</t>
  </si>
  <si>
    <t>felhalmozási célú bevételek és kiadások mérlege</t>
  </si>
  <si>
    <t>Üzemeltetési tev. ellátók</t>
  </si>
  <si>
    <t>Rehabilitációs foglalkoztatott *</t>
  </si>
  <si>
    <t>K</t>
  </si>
  <si>
    <t>Államháztartáson belülre</t>
  </si>
  <si>
    <t>Vagyoni típusú adók</t>
  </si>
  <si>
    <t>Építményadó</t>
  </si>
  <si>
    <t>Magánszemélyek kommunális adója</t>
  </si>
  <si>
    <t>Telekadó</t>
  </si>
  <si>
    <t>Értékesítési és forgalmi adók bevételei</t>
  </si>
  <si>
    <t xml:space="preserve">Iparűzési adó - állandó jelleggel végzett </t>
  </si>
  <si>
    <t xml:space="preserve">Iparűzési adó - ideiglenes jelleggel végzett </t>
  </si>
  <si>
    <t>Gépjárműadó bevételek önkormányzatot megillető része</t>
  </si>
  <si>
    <t>2.4</t>
  </si>
  <si>
    <t>Egyéb áruhasználati és szolgáltatási adók bevételei</t>
  </si>
  <si>
    <t>Tartózkodás után fizetett idegenforgalmi adó</t>
  </si>
  <si>
    <t>Talajterhelési díj</t>
  </si>
  <si>
    <t>2.5</t>
  </si>
  <si>
    <t>Egyéb közhatalmi bevételek</t>
  </si>
  <si>
    <t>Közvetített szolgáltatások ellenértéke</t>
  </si>
  <si>
    <t>Tulajdonosi bevétel</t>
  </si>
  <si>
    <t>Önkormányzati vagyon üzemeltetéséből származó bevétel</t>
  </si>
  <si>
    <t>Önkormányzati vagyon vagyonkezelésbe adásából származó bevétel</t>
  </si>
  <si>
    <t>Kapott osztalék</t>
  </si>
  <si>
    <t>I. Közhatalmi bevételek</t>
  </si>
  <si>
    <t>1.1.1</t>
  </si>
  <si>
    <t>1.1.2</t>
  </si>
  <si>
    <t>1.1.3</t>
  </si>
  <si>
    <t>1.2.1</t>
  </si>
  <si>
    <t>1.2.2</t>
  </si>
  <si>
    <t>1.4.1</t>
  </si>
  <si>
    <t>1.4.2</t>
  </si>
  <si>
    <t>II. Működési bevételek</t>
  </si>
  <si>
    <t>Kiszámlázott ÁFA</t>
  </si>
  <si>
    <t>Kamatbevételek</t>
  </si>
  <si>
    <t>2.6</t>
  </si>
  <si>
    <t>Egyéb működési  bevételek</t>
  </si>
  <si>
    <t>III. Működési célú támogatások államháztartáson belülről</t>
  </si>
  <si>
    <t>Önkormányzatok működési támogatásai</t>
  </si>
  <si>
    <t>4.1</t>
  </si>
  <si>
    <t>IV. Felhalmozási célú támogatások államháztartáson belülről</t>
  </si>
  <si>
    <t xml:space="preserve">4.2 </t>
  </si>
  <si>
    <t>Felhalmozási célú önkormányzati támogatások</t>
  </si>
  <si>
    <t>Egyéb felhalmozási célú támogatás államháztartáson belülről</t>
  </si>
  <si>
    <t>4.2.1</t>
  </si>
  <si>
    <t>4.2.2</t>
  </si>
  <si>
    <t>4.2.3</t>
  </si>
  <si>
    <t>Egyéb működési célú  támogatás államháztartáson belülről</t>
  </si>
  <si>
    <t>VI. Felhalmozási  bevételek</t>
  </si>
  <si>
    <t>6.2</t>
  </si>
  <si>
    <t>Részesedések értékesítése</t>
  </si>
  <si>
    <t>Tárgyi eszközök és imm. javak értékesítése</t>
  </si>
  <si>
    <t>VII. Finanszírozási bevételek</t>
  </si>
  <si>
    <t>Hosszú lejáratú hitelek, kölcsönök felvétele</t>
  </si>
  <si>
    <t>Likviditási célú hitelek, kölcsönök felvétele</t>
  </si>
  <si>
    <t>Előző év költségvetési maradványának igénybevétele</t>
  </si>
  <si>
    <t>Elvonások, befizetések</t>
  </si>
  <si>
    <t>Egyéb működési célú támogatások államháztartáson kívülre</t>
  </si>
  <si>
    <t>Egyéb működési célú támogatások államháztartáson belülre</t>
  </si>
  <si>
    <t>Tartalékok</t>
  </si>
  <si>
    <t>Hosszú lejáratú hitelek kölcsönök törlesztése</t>
  </si>
  <si>
    <t>Likviditási célú hitelek, kölcsönök törlesztése</t>
  </si>
  <si>
    <t>Céltartalék</t>
  </si>
  <si>
    <t>K/Ö</t>
  </si>
  <si>
    <t>Város- és községgazdálkodási egyéb szolgáltatás</t>
  </si>
  <si>
    <t>Önkormányzatok jogalkotó és általános igazgatási feladatok</t>
  </si>
  <si>
    <t>Köztemető fenntartása és működtetése</t>
  </si>
  <si>
    <t>9</t>
  </si>
  <si>
    <t>9.1</t>
  </si>
  <si>
    <t>9.2</t>
  </si>
  <si>
    <t>9.3</t>
  </si>
  <si>
    <t>Finanszírozási kiadások</t>
  </si>
  <si>
    <t>10.1</t>
  </si>
  <si>
    <t>10.2</t>
  </si>
  <si>
    <t>10.3</t>
  </si>
  <si>
    <t>Irányító szervi támogatások folyósítása (intézmény finanszírozás)</t>
  </si>
  <si>
    <t>Önkormányzati működési bevételek</t>
  </si>
  <si>
    <t>Intézményi működési bevételek</t>
  </si>
  <si>
    <t>1. Közhatalmi bevételek</t>
  </si>
  <si>
    <t>2. Működési bevételek</t>
  </si>
  <si>
    <t>3. Működési célú támogatások államháztartáson belülről</t>
  </si>
  <si>
    <t>4. Átvett pénzeszközök  működési</t>
  </si>
  <si>
    <t>Finanszírozási müveletek egyenlege +/-</t>
  </si>
  <si>
    <t>4. számú melléklet 6. sorának részletezése</t>
  </si>
  <si>
    <t>4. számú melléklet 3. sorának részletezése</t>
  </si>
  <si>
    <t>4. számú melléklet 5.2 és 8.1 sorainak részletezése</t>
  </si>
  <si>
    <t>4. számú melléklet 5.3  és 8.2. sorainak részletezése</t>
  </si>
  <si>
    <t>2015. év</t>
  </si>
  <si>
    <t>2015. január 1.</t>
  </si>
  <si>
    <t>Önkormányzat 2015. évi kiadási előirányzatai</t>
  </si>
  <si>
    <t>Önkormányzat 2015. évi bevételi előirányzatai</t>
  </si>
  <si>
    <t>2015. évi terv</t>
  </si>
  <si>
    <t>3.1.1</t>
  </si>
  <si>
    <t>3.1.2</t>
  </si>
  <si>
    <t>3.1.3</t>
  </si>
  <si>
    <t>3.1.4</t>
  </si>
  <si>
    <t>Helyi önk. működésének ált. támogatása</t>
  </si>
  <si>
    <t>Települési önk. egyes közoktatási feladatok tám.</t>
  </si>
  <si>
    <t>Települési önk. szoc., gyermekjóléti és gyermekétkeztetési  fel. tám.</t>
  </si>
  <si>
    <t>Települési önk. kulturális feladatainak tám.</t>
  </si>
  <si>
    <t>3.1.5</t>
  </si>
  <si>
    <t>3.1.6</t>
  </si>
  <si>
    <t>Működési célú költségvetési támogatás és kieg. tám.</t>
  </si>
  <si>
    <t>Elszámolásból származó bevételek</t>
  </si>
  <si>
    <t>Elvonások és befizetések bevételei</t>
  </si>
  <si>
    <t>3.3.1</t>
  </si>
  <si>
    <t>3.3.2</t>
  </si>
  <si>
    <t>3.3.3</t>
  </si>
  <si>
    <t>2015. évi előirányzat</t>
  </si>
  <si>
    <t>Rovat</t>
  </si>
  <si>
    <t>K.5</t>
  </si>
  <si>
    <t xml:space="preserve"> I n t é z m é n y i  b e r u h á z á s o k  K61-67</t>
  </si>
  <si>
    <t>Korm. funkció</t>
  </si>
  <si>
    <t>ezer Ft-ban</t>
  </si>
  <si>
    <t>Rovat: K3.</t>
  </si>
  <si>
    <t>011130</t>
  </si>
  <si>
    <t>013320</t>
  </si>
  <si>
    <t>041233</t>
  </si>
  <si>
    <t>045160</t>
  </si>
  <si>
    <t>064010</t>
  </si>
  <si>
    <t>066020</t>
  </si>
  <si>
    <t>K1.</t>
  </si>
  <si>
    <t>K2.</t>
  </si>
  <si>
    <t>K3.</t>
  </si>
  <si>
    <t>K4.</t>
  </si>
  <si>
    <t>K512.</t>
  </si>
  <si>
    <t>K506.</t>
  </si>
  <si>
    <t>K.501-503.</t>
  </si>
  <si>
    <t>K6.</t>
  </si>
  <si>
    <t>K7.</t>
  </si>
  <si>
    <t>K8.</t>
  </si>
  <si>
    <t>K84.</t>
  </si>
  <si>
    <t>K89.</t>
  </si>
  <si>
    <t>K513.</t>
  </si>
  <si>
    <t>K915.</t>
  </si>
  <si>
    <t>K9111.</t>
  </si>
  <si>
    <t>K9112.</t>
  </si>
  <si>
    <t>B1.</t>
  </si>
  <si>
    <t>B11.</t>
  </si>
  <si>
    <t>B111.</t>
  </si>
  <si>
    <t>B112.</t>
  </si>
  <si>
    <t>B113.</t>
  </si>
  <si>
    <t>B114.</t>
  </si>
  <si>
    <t>B115.</t>
  </si>
  <si>
    <t>B116.</t>
  </si>
  <si>
    <t>B12.</t>
  </si>
  <si>
    <t>B16.</t>
  </si>
  <si>
    <t>B21.</t>
  </si>
  <si>
    <t>B25.</t>
  </si>
  <si>
    <t>B3.</t>
  </si>
  <si>
    <t>B34.</t>
  </si>
  <si>
    <t>B351.</t>
  </si>
  <si>
    <t>B354.</t>
  </si>
  <si>
    <t>B355.</t>
  </si>
  <si>
    <t>B36.</t>
  </si>
  <si>
    <t>B4.</t>
  </si>
  <si>
    <t>Szolgáltatások ellenértéke</t>
  </si>
  <si>
    <t>B402.</t>
  </si>
  <si>
    <t>B403.</t>
  </si>
  <si>
    <t>B404.</t>
  </si>
  <si>
    <t>B406.</t>
  </si>
  <si>
    <t>B408.</t>
  </si>
  <si>
    <t>B411.</t>
  </si>
  <si>
    <t>B52.</t>
  </si>
  <si>
    <t>B54.</t>
  </si>
  <si>
    <t>B6.</t>
  </si>
  <si>
    <t>B7.</t>
  </si>
  <si>
    <t>B8131.</t>
  </si>
  <si>
    <t>B8111.</t>
  </si>
  <si>
    <t>B8113.</t>
  </si>
  <si>
    <t>Költségvetési hiány</t>
  </si>
  <si>
    <t>Költségvetési többlet</t>
  </si>
  <si>
    <t>Felhalmozási bevételek összesen</t>
  </si>
  <si>
    <t>Felhalmozási kiadások összesen</t>
  </si>
  <si>
    <t>Tárgyévi hiány</t>
  </si>
  <si>
    <t>Tárgyévi többlet</t>
  </si>
  <si>
    <t>Államig. feladat</t>
  </si>
  <si>
    <t>Államigazgatási feladat</t>
  </si>
  <si>
    <t>B2.</t>
  </si>
  <si>
    <t>B5.</t>
  </si>
  <si>
    <t>096010</t>
  </si>
  <si>
    <t>Óvodai intézményi étkeztetés</t>
  </si>
  <si>
    <t>096020</t>
  </si>
  <si>
    <t>Iskolai intézményi étkeztetés</t>
  </si>
  <si>
    <t>Közutak, hidak, alagutak üzemeltetése, fenntartása</t>
  </si>
  <si>
    <t>Hosszabb időtartamú közfoglalkoztatás</t>
  </si>
  <si>
    <t>072111</t>
  </si>
  <si>
    <t>Háziorvosi alapellátás</t>
  </si>
  <si>
    <t>082044</t>
  </si>
  <si>
    <t>Könyvtári szolgáltatások</t>
  </si>
  <si>
    <t>082092</t>
  </si>
  <si>
    <t>Közművelődés - hagyományos közösségi kult. Tám</t>
  </si>
  <si>
    <t>081030</t>
  </si>
  <si>
    <t>Sportintézmény működtetése</t>
  </si>
  <si>
    <t>066010</t>
  </si>
  <si>
    <t>Zöldterület-kezelés</t>
  </si>
  <si>
    <t>091140</t>
  </si>
  <si>
    <t>Óvodai nevelés</t>
  </si>
  <si>
    <t>Általános iskolai tanulók nappali rendszerű oktatása</t>
  </si>
  <si>
    <t>Munkahelyi vendéglátás</t>
  </si>
  <si>
    <t>Szociális étkeztetés</t>
  </si>
  <si>
    <t>107055</t>
  </si>
  <si>
    <t>Falugondnoki, tanyagondnoki szolgálat</t>
  </si>
  <si>
    <t>Bezi Község Önkormányzata</t>
  </si>
  <si>
    <t>Önkormányzat költségvetési szerveinek 2015 évi létszámkerete</t>
  </si>
  <si>
    <t>Kisértékű eszközök beszerzése</t>
  </si>
  <si>
    <t>082044, 082092</t>
  </si>
  <si>
    <t>096010, 096020, 562917, 889921</t>
  </si>
  <si>
    <t>Óvodai nevelés támogatása- Lébény</t>
  </si>
  <si>
    <t>Háziorvosi ügyelet támogatása</t>
  </si>
  <si>
    <t>Nagytérségi Hulladékgazd. Társ tám</t>
  </si>
  <si>
    <t>Sporttámogatás</t>
  </si>
  <si>
    <t>Tűzoltó támogatás</t>
  </si>
  <si>
    <t>Nemzetiségi nyári tábor tám</t>
  </si>
  <si>
    <t>Beziért összefogás Egyesület</t>
  </si>
  <si>
    <t>999000</t>
  </si>
  <si>
    <t>107051</t>
  </si>
  <si>
    <t>5. számú melléklet</t>
  </si>
  <si>
    <t>7. számú melléklet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</si>
</sst>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0.0"/>
    <numFmt numFmtId="166" formatCode="General\ &quot; fő&quot;"/>
    <numFmt numFmtId="167" formatCode="#,###"/>
    <numFmt numFmtId="168" formatCode="#,##0_ ;\-#,##0\ "/>
    <numFmt numFmtId="169" formatCode="000000"/>
  </numFmts>
  <fonts count="72">
    <font>
      <sz val="10"/>
      <name val="MS Sans Serif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MS Sans Serif"/>
      <family val="2"/>
      <charset val="238"/>
    </font>
    <font>
      <sz val="12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1"/>
      <name val="Arial CE"/>
      <charset val="238"/>
    </font>
    <font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2"/>
      <name val="MS Reference Sans Serif"/>
      <family val="2"/>
      <charset val="238"/>
    </font>
    <font>
      <b/>
      <sz val="10"/>
      <name val="MS Reference Sans Serif"/>
      <family val="2"/>
      <charset val="238"/>
    </font>
    <font>
      <sz val="12"/>
      <name val="MS Reference Sans Serif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4"/>
      <name val="Times New Roman CE"/>
      <family val="1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sz val="8"/>
      <name val="Times New Roman CE"/>
      <charset val="238"/>
    </font>
    <font>
      <b/>
      <i/>
      <sz val="10"/>
      <name val="MS Reference Sans Serif"/>
      <family val="2"/>
      <charset val="238"/>
    </font>
    <font>
      <b/>
      <sz val="16"/>
      <name val="Algerian"/>
      <family val="5"/>
    </font>
    <font>
      <i/>
      <sz val="12"/>
      <name val="MS Sans Serif"/>
      <family val="2"/>
      <charset val="238"/>
    </font>
    <font>
      <b/>
      <i/>
      <sz val="12"/>
      <name val="Arial"/>
      <family val="2"/>
      <charset val="238"/>
    </font>
    <font>
      <sz val="9"/>
      <name val="Arial CE"/>
      <family val="2"/>
      <charset val="238"/>
    </font>
    <font>
      <sz val="10"/>
      <color indexed="10"/>
      <name val="Arial CE"/>
      <charset val="238"/>
    </font>
    <font>
      <sz val="11"/>
      <color indexed="10"/>
      <name val="MS Sans Serif"/>
      <family val="2"/>
      <charset val="238"/>
    </font>
    <font>
      <sz val="10"/>
      <color indexed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/>
    <xf numFmtId="0" fontId="25" fillId="0" borderId="0"/>
    <xf numFmtId="0" fontId="25" fillId="0" borderId="0"/>
    <xf numFmtId="0" fontId="55" fillId="0" borderId="0"/>
  </cellStyleXfs>
  <cellXfs count="64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7" fillId="0" borderId="0" xfId="0" applyFont="1"/>
    <xf numFmtId="3" fontId="0" fillId="0" borderId="0" xfId="0" applyNumberFormat="1"/>
    <xf numFmtId="0" fontId="9" fillId="0" borderId="0" xfId="0" applyFont="1" applyAlignment="1">
      <alignment vertical="center"/>
    </xf>
    <xf numFmtId="0" fontId="13" fillId="0" borderId="0" xfId="4"/>
    <xf numFmtId="0" fontId="22" fillId="0" borderId="0" xfId="4" applyFont="1" applyAlignment="1">
      <alignment horizontal="center"/>
    </xf>
    <xf numFmtId="0" fontId="21" fillId="0" borderId="1" xfId="4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/>
    </xf>
    <xf numFmtId="0" fontId="13" fillId="0" borderId="0" xfId="4" applyAlignment="1">
      <alignment vertical="center"/>
    </xf>
    <xf numFmtId="0" fontId="18" fillId="0" borderId="0" xfId="4" applyFont="1"/>
    <xf numFmtId="0" fontId="21" fillId="0" borderId="0" xfId="4" applyFont="1"/>
    <xf numFmtId="0" fontId="0" fillId="0" borderId="0" xfId="0" applyAlignment="1"/>
    <xf numFmtId="0" fontId="0" fillId="0" borderId="0" xfId="0" applyFill="1" applyBorder="1"/>
    <xf numFmtId="0" fontId="13" fillId="0" borderId="0" xfId="4" applyFont="1" applyFill="1"/>
    <xf numFmtId="3" fontId="0" fillId="0" borderId="0" xfId="0" applyNumberFormat="1" applyAlignment="1"/>
    <xf numFmtId="3" fontId="7" fillId="0" borderId="0" xfId="0" applyNumberFormat="1" applyFont="1"/>
    <xf numFmtId="0" fontId="1" fillId="0" borderId="0" xfId="0" applyFont="1" applyAlignment="1">
      <alignment wrapText="1"/>
    </xf>
    <xf numFmtId="3" fontId="0" fillId="0" borderId="0" xfId="0" applyNumberFormat="1" applyFill="1"/>
    <xf numFmtId="3" fontId="11" fillId="0" borderId="0" xfId="0" applyNumberFormat="1" applyFont="1" applyFill="1"/>
    <xf numFmtId="0" fontId="44" fillId="0" borderId="0" xfId="5" applyFont="1" applyAlignment="1">
      <alignment horizontal="center" vertical="center"/>
    </xf>
    <xf numFmtId="16" fontId="45" fillId="0" borderId="0" xfId="5" applyNumberFormat="1" applyFont="1" applyBorder="1" applyAlignment="1">
      <alignment horizontal="center" vertical="center" wrapText="1"/>
    </xf>
    <xf numFmtId="0" fontId="38" fillId="0" borderId="3" xfId="5" applyFont="1" applyBorder="1" applyAlignment="1">
      <alignment horizontal="left" vertical="center" wrapText="1"/>
    </xf>
    <xf numFmtId="0" fontId="19" fillId="0" borderId="4" xfId="4" applyFont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3" fontId="19" fillId="2" borderId="4" xfId="4" applyNumberFormat="1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47" fillId="0" borderId="6" xfId="5" applyFont="1" applyBorder="1" applyAlignment="1">
      <alignment horizontal="center" vertical="center" wrapText="1"/>
    </xf>
    <xf numFmtId="0" fontId="47" fillId="0" borderId="7" xfId="5" applyFont="1" applyBorder="1" applyAlignment="1">
      <alignment horizontal="center" vertical="center" wrapText="1"/>
    </xf>
    <xf numFmtId="0" fontId="52" fillId="0" borderId="0" xfId="4" applyFont="1"/>
    <xf numFmtId="0" fontId="7" fillId="0" borderId="0" xfId="0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3" fontId="0" fillId="0" borderId="0" xfId="0" applyNumberFormat="1" applyFill="1" applyBorder="1"/>
    <xf numFmtId="3" fontId="13" fillId="0" borderId="0" xfId="4" applyNumberFormat="1" applyAlignment="1">
      <alignment vertical="center"/>
    </xf>
    <xf numFmtId="0" fontId="13" fillId="0" borderId="8" xfId="4" applyFont="1" applyBorder="1" applyAlignment="1">
      <alignment vertical="center" wrapText="1"/>
    </xf>
    <xf numFmtId="3" fontId="13" fillId="0" borderId="9" xfId="4" applyNumberFormat="1" applyBorder="1" applyAlignment="1">
      <alignment vertical="center"/>
    </xf>
    <xf numFmtId="3" fontId="15" fillId="0" borderId="4" xfId="4" applyNumberFormat="1" applyFont="1" applyFill="1" applyBorder="1" applyAlignment="1">
      <alignment horizontal="right" vertical="center"/>
    </xf>
    <xf numFmtId="0" fontId="13" fillId="0" borderId="0" xfId="4" applyFont="1" applyAlignment="1">
      <alignment vertical="center"/>
    </xf>
    <xf numFmtId="0" fontId="13" fillId="0" borderId="0" xfId="4" applyFont="1" applyFill="1" applyAlignment="1">
      <alignment vertical="center"/>
    </xf>
    <xf numFmtId="0" fontId="25" fillId="0" borderId="0" xfId="5" applyFont="1" applyAlignment="1">
      <alignment horizontal="left" vertical="center" wrapText="1"/>
    </xf>
    <xf numFmtId="3" fontId="6" fillId="0" borderId="0" xfId="0" applyNumberFormat="1" applyFont="1" applyFill="1" applyAlignment="1">
      <alignment horizontal="right" vertical="center"/>
    </xf>
    <xf numFmtId="3" fontId="23" fillId="0" borderId="6" xfId="4" applyNumberFormat="1" applyFont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3" fillId="0" borderId="10" xfId="4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0" fontId="15" fillId="0" borderId="0" xfId="4" applyFont="1" applyBorder="1" applyAlignment="1">
      <alignment horizontal="center" vertical="center"/>
    </xf>
    <xf numFmtId="0" fontId="19" fillId="0" borderId="0" xfId="4" applyFont="1" applyBorder="1" applyAlignment="1">
      <alignment horizontal="center" vertical="center"/>
    </xf>
    <xf numFmtId="3" fontId="15" fillId="0" borderId="0" xfId="4" applyNumberFormat="1" applyFont="1" applyFill="1" applyBorder="1" applyAlignment="1">
      <alignment horizontal="right" vertical="center"/>
    </xf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/>
    </xf>
    <xf numFmtId="0" fontId="22" fillId="0" borderId="0" xfId="4" applyFont="1" applyAlignment="1">
      <alignment vertical="center"/>
    </xf>
    <xf numFmtId="0" fontId="47" fillId="0" borderId="0" xfId="5" applyFont="1" applyAlignment="1">
      <alignment horizontal="center" vertical="center" wrapText="1"/>
    </xf>
    <xf numFmtId="0" fontId="12" fillId="0" borderId="0" xfId="4" applyFont="1" applyBorder="1" applyAlignment="1">
      <alignment horizontal="right" vertical="center"/>
    </xf>
    <xf numFmtId="3" fontId="13" fillId="0" borderId="11" xfId="4" applyNumberFormat="1" applyBorder="1" applyAlignment="1">
      <alignment vertical="center"/>
    </xf>
    <xf numFmtId="0" fontId="32" fillId="0" borderId="0" xfId="4" applyFont="1" applyAlignment="1">
      <alignment horizontal="center" vertical="center"/>
    </xf>
    <xf numFmtId="0" fontId="13" fillId="0" borderId="10" xfId="4" applyFont="1" applyBorder="1" applyAlignment="1">
      <alignment vertical="center" wrapText="1"/>
    </xf>
    <xf numFmtId="3" fontId="13" fillId="0" borderId="12" xfId="4" applyNumberFormat="1" applyBorder="1" applyAlignment="1">
      <alignment vertical="center"/>
    </xf>
    <xf numFmtId="0" fontId="13" fillId="0" borderId="13" xfId="4" applyFont="1" applyBorder="1" applyAlignment="1">
      <alignment vertical="center" wrapText="1"/>
    </xf>
    <xf numFmtId="0" fontId="13" fillId="0" borderId="3" xfId="4" applyFont="1" applyBorder="1" applyAlignment="1">
      <alignment vertical="center" wrapText="1"/>
    </xf>
    <xf numFmtId="3" fontId="13" fillId="0" borderId="14" xfId="4" applyNumberFormat="1" applyBorder="1" applyAlignment="1">
      <alignment vertical="center"/>
    </xf>
    <xf numFmtId="0" fontId="13" fillId="0" borderId="8" xfId="4" applyFont="1" applyFill="1" applyBorder="1" applyAlignment="1">
      <alignment vertical="center" wrapText="1"/>
    </xf>
    <xf numFmtId="3" fontId="13" fillId="0" borderId="12" xfId="4" applyNumberFormat="1" applyFill="1" applyBorder="1" applyAlignment="1">
      <alignment vertical="center"/>
    </xf>
    <xf numFmtId="0" fontId="21" fillId="0" borderId="15" xfId="4" applyFont="1" applyBorder="1" applyAlignment="1">
      <alignment vertical="center"/>
    </xf>
    <xf numFmtId="0" fontId="13" fillId="0" borderId="16" xfId="4" applyFont="1" applyBorder="1" applyAlignment="1">
      <alignment vertical="center"/>
    </xf>
    <xf numFmtId="3" fontId="15" fillId="0" borderId="0" xfId="4" applyNumberFormat="1" applyFont="1" applyBorder="1" applyAlignment="1">
      <alignment horizontal="center" vertical="center"/>
    </xf>
    <xf numFmtId="0" fontId="16" fillId="0" borderId="0" xfId="4" applyFont="1" applyAlignment="1">
      <alignment vertical="center"/>
    </xf>
    <xf numFmtId="3" fontId="20" fillId="0" borderId="17" xfId="0" applyNumberFormat="1" applyFont="1" applyFill="1" applyBorder="1" applyAlignment="1">
      <alignment horizontal="right" vertical="center"/>
    </xf>
    <xf numFmtId="0" fontId="43" fillId="0" borderId="18" xfId="0" applyFont="1" applyFill="1" applyBorder="1" applyAlignment="1">
      <alignment horizontal="center" vertical="center"/>
    </xf>
    <xf numFmtId="3" fontId="20" fillId="0" borderId="18" xfId="4" applyNumberFormat="1" applyFont="1" applyFill="1" applyBorder="1" applyAlignment="1">
      <alignment vertical="center"/>
    </xf>
    <xf numFmtId="0" fontId="13" fillId="0" borderId="0" xfId="4" applyFont="1" applyAlignment="1">
      <alignment horizontal="center" vertical="center"/>
    </xf>
    <xf numFmtId="3" fontId="13" fillId="0" borderId="0" xfId="4" applyNumberFormat="1" applyFont="1" applyAlignment="1">
      <alignment vertical="center"/>
    </xf>
    <xf numFmtId="167" fontId="40" fillId="0" borderId="0" xfId="7" applyNumberFormat="1" applyFont="1" applyFill="1" applyBorder="1" applyAlignment="1" applyProtection="1">
      <alignment horizontal="centerContinuous" vertical="center"/>
    </xf>
    <xf numFmtId="0" fontId="58" fillId="0" borderId="19" xfId="7" applyFont="1" applyFill="1" applyBorder="1" applyAlignment="1" applyProtection="1">
      <alignment horizontal="center" vertical="center" wrapText="1"/>
    </xf>
    <xf numFmtId="0" fontId="58" fillId="0" borderId="20" xfId="7" applyFont="1" applyFill="1" applyBorder="1" applyAlignment="1" applyProtection="1">
      <alignment horizontal="center" vertical="center" wrapText="1"/>
    </xf>
    <xf numFmtId="0" fontId="58" fillId="0" borderId="11" xfId="7" applyFont="1" applyFill="1" applyBorder="1" applyAlignment="1" applyProtection="1">
      <alignment horizontal="center" vertical="center" wrapText="1"/>
    </xf>
    <xf numFmtId="0" fontId="55" fillId="0" borderId="5" xfId="7" applyFont="1" applyFill="1" applyBorder="1" applyAlignment="1" applyProtection="1">
      <alignment horizontal="center" vertical="center"/>
    </xf>
    <xf numFmtId="0" fontId="55" fillId="0" borderId="4" xfId="7" applyFont="1" applyFill="1" applyBorder="1" applyAlignment="1" applyProtection="1">
      <alignment horizontal="center" vertical="center"/>
    </xf>
    <xf numFmtId="0" fontId="55" fillId="0" borderId="2" xfId="7" applyFont="1" applyFill="1" applyBorder="1" applyAlignment="1" applyProtection="1">
      <alignment horizontal="center" vertical="center"/>
    </xf>
    <xf numFmtId="0" fontId="55" fillId="0" borderId="19" xfId="7" applyFont="1" applyFill="1" applyBorder="1" applyAlignment="1" applyProtection="1">
      <alignment horizontal="center" vertical="center"/>
    </xf>
    <xf numFmtId="0" fontId="55" fillId="0" borderId="3" xfId="7" applyFont="1" applyFill="1" applyBorder="1" applyAlignment="1" applyProtection="1">
      <alignment horizontal="center" vertical="center"/>
    </xf>
    <xf numFmtId="0" fontId="55" fillId="0" borderId="21" xfId="7" applyFont="1" applyFill="1" applyBorder="1" applyAlignment="1" applyProtection="1">
      <alignment horizontal="center" vertical="center"/>
    </xf>
    <xf numFmtId="0" fontId="41" fillId="0" borderId="0" xfId="7" applyFont="1" applyFill="1" applyAlignment="1">
      <alignment vertical="center"/>
    </xf>
    <xf numFmtId="0" fontId="56" fillId="0" borderId="0" xfId="0" applyFont="1" applyFill="1" applyBorder="1" applyAlignment="1" applyProtection="1">
      <alignment horizontal="right" vertical="center"/>
    </xf>
    <xf numFmtId="0" fontId="39" fillId="0" borderId="0" xfId="0" applyFont="1" applyFill="1" applyBorder="1" applyAlignment="1" applyProtection="1">
      <alignment vertical="center"/>
    </xf>
    <xf numFmtId="168" fontId="55" fillId="0" borderId="11" xfId="1" applyNumberFormat="1" applyFont="1" applyFill="1" applyBorder="1" applyAlignment="1" applyProtection="1">
      <alignment vertical="center"/>
      <protection locked="0"/>
    </xf>
    <xf numFmtId="168" fontId="55" fillId="0" borderId="9" xfId="1" applyNumberFormat="1" applyFont="1" applyFill="1" applyBorder="1" applyAlignment="1" applyProtection="1">
      <alignment vertical="center"/>
      <protection locked="0"/>
    </xf>
    <xf numFmtId="168" fontId="55" fillId="0" borderId="22" xfId="1" applyNumberFormat="1" applyFont="1" applyFill="1" applyBorder="1" applyAlignment="1" applyProtection="1">
      <alignment vertical="center"/>
      <protection locked="0"/>
    </xf>
    <xf numFmtId="168" fontId="58" fillId="0" borderId="2" xfId="1" applyNumberFormat="1" applyFont="1" applyFill="1" applyBorder="1" applyAlignment="1" applyProtection="1">
      <alignment vertical="center"/>
    </xf>
    <xf numFmtId="3" fontId="8" fillId="0" borderId="0" xfId="0" applyNumberFormat="1" applyFont="1"/>
    <xf numFmtId="3" fontId="30" fillId="0" borderId="23" xfId="6" applyNumberFormat="1" applyFont="1" applyBorder="1" applyAlignment="1">
      <alignment vertical="center"/>
    </xf>
    <xf numFmtId="3" fontId="3" fillId="0" borderId="0" xfId="0" applyNumberFormat="1" applyFont="1"/>
    <xf numFmtId="0" fontId="13" fillId="0" borderId="0" xfId="4" applyFont="1" applyBorder="1"/>
    <xf numFmtId="3" fontId="22" fillId="0" borderId="0" xfId="4" applyNumberFormat="1" applyFont="1" applyAlignment="1">
      <alignment horizontal="right" vertical="center"/>
    </xf>
    <xf numFmtId="3" fontId="8" fillId="0" borderId="17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3" fontId="8" fillId="0" borderId="17" xfId="0" applyNumberFormat="1" applyFont="1" applyBorder="1" applyAlignment="1">
      <alignment vertical="center"/>
    </xf>
    <xf numFmtId="3" fontId="8" fillId="0" borderId="22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3" fillId="0" borderId="18" xfId="0" applyFont="1" applyFill="1" applyBorder="1" applyAlignment="1">
      <alignment vertical="center" wrapText="1"/>
    </xf>
    <xf numFmtId="0" fontId="4" fillId="0" borderId="15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9" fontId="8" fillId="0" borderId="24" xfId="0" applyNumberFormat="1" applyFont="1" applyBorder="1" applyAlignment="1">
      <alignment horizontal="left" vertical="center"/>
    </xf>
    <xf numFmtId="49" fontId="61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/>
    </xf>
    <xf numFmtId="0" fontId="62" fillId="0" borderId="0" xfId="0" applyFont="1" applyAlignment="1">
      <alignment wrapText="1"/>
    </xf>
    <xf numFmtId="49" fontId="8" fillId="0" borderId="24" xfId="0" applyNumberFormat="1" applyFont="1" applyBorder="1" applyAlignment="1">
      <alignment horizontal="left" vertical="center" wrapText="1"/>
    </xf>
    <xf numFmtId="49" fontId="8" fillId="0" borderId="25" xfId="0" applyNumberFormat="1" applyFont="1" applyFill="1" applyBorder="1" applyAlignment="1">
      <alignment horizontal="left" vertical="center" wrapText="1"/>
    </xf>
    <xf numFmtId="49" fontId="8" fillId="0" borderId="25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vertical="center"/>
    </xf>
    <xf numFmtId="3" fontId="8" fillId="2" borderId="17" xfId="0" applyNumberFormat="1" applyFont="1" applyFill="1" applyBorder="1" applyAlignment="1">
      <alignment horizontal="right" vertical="center" wrapText="1"/>
    </xf>
    <xf numFmtId="49" fontId="8" fillId="0" borderId="26" xfId="0" applyNumberFormat="1" applyFont="1" applyFill="1" applyBorder="1" applyAlignment="1">
      <alignment horizontal="left" vertical="center" wrapText="1"/>
    </xf>
    <xf numFmtId="49" fontId="4" fillId="0" borderId="15" xfId="0" applyNumberFormat="1" applyFont="1" applyFill="1" applyBorder="1" applyAlignment="1">
      <alignment horizontal="left" vertical="center" wrapText="1"/>
    </xf>
    <xf numFmtId="49" fontId="8" fillId="0" borderId="27" xfId="0" applyNumberFormat="1" applyFont="1" applyFill="1" applyBorder="1" applyAlignment="1">
      <alignment horizontal="left" vertical="center" wrapText="1"/>
    </xf>
    <xf numFmtId="49" fontId="8" fillId="0" borderId="28" xfId="0" applyNumberFormat="1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/>
    </xf>
    <xf numFmtId="3" fontId="4" fillId="0" borderId="23" xfId="0" applyNumberFormat="1" applyFont="1" applyFill="1" applyBorder="1" applyAlignment="1">
      <alignment horizontal="right" vertical="center"/>
    </xf>
    <xf numFmtId="49" fontId="8" fillId="0" borderId="26" xfId="0" applyNumberFormat="1" applyFont="1" applyBorder="1" applyAlignment="1">
      <alignment horizontal="left" vertical="center"/>
    </xf>
    <xf numFmtId="3" fontId="4" fillId="0" borderId="17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/>
    </xf>
    <xf numFmtId="3" fontId="8" fillId="0" borderId="29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8" fillId="0" borderId="24" xfId="0" applyFont="1" applyBorder="1" applyAlignment="1">
      <alignment horizontal="left" vertic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4" fillId="0" borderId="0" xfId="0" applyFont="1" applyBorder="1" applyAlignment="1">
      <alignment horizontal="centerContinuous" vertical="center" wrapText="1"/>
    </xf>
    <xf numFmtId="49" fontId="8" fillId="0" borderId="30" xfId="0" applyNumberFormat="1" applyFont="1" applyBorder="1" applyAlignment="1">
      <alignment horizontal="left" vertical="center"/>
    </xf>
    <xf numFmtId="3" fontId="8" fillId="0" borderId="31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8" fillId="0" borderId="32" xfId="0" applyNumberFormat="1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37" fillId="0" borderId="0" xfId="0" applyNumberFormat="1" applyFont="1" applyBorder="1" applyAlignment="1">
      <alignment horizontal="right" vertical="center"/>
    </xf>
    <xf numFmtId="3" fontId="8" fillId="0" borderId="18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33" xfId="0" applyNumberFormat="1" applyFont="1" applyFill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3" fontId="8" fillId="0" borderId="35" xfId="0" applyNumberFormat="1" applyFont="1" applyBorder="1" applyAlignment="1">
      <alignment vertical="center"/>
    </xf>
    <xf numFmtId="3" fontId="8" fillId="0" borderId="36" xfId="0" applyNumberFormat="1" applyFont="1" applyBorder="1" applyAlignment="1">
      <alignment vertical="center"/>
    </xf>
    <xf numFmtId="0" fontId="4" fillId="0" borderId="37" xfId="0" applyFont="1" applyFill="1" applyBorder="1" applyAlignment="1">
      <alignment horizontal="centerContinuous" vertical="center" wrapText="1"/>
    </xf>
    <xf numFmtId="3" fontId="4" fillId="0" borderId="37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3" fontId="8" fillId="0" borderId="38" xfId="0" applyNumberFormat="1" applyFont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3" fontId="4" fillId="0" borderId="37" xfId="0" applyNumberFormat="1" applyFont="1" applyFill="1" applyBorder="1" applyAlignment="1">
      <alignment horizontal="right" vertical="center"/>
    </xf>
    <xf numFmtId="3" fontId="8" fillId="2" borderId="26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vertical="center"/>
    </xf>
    <xf numFmtId="0" fontId="21" fillId="0" borderId="5" xfId="4" applyFont="1" applyBorder="1" applyAlignment="1">
      <alignment horizontal="center" vertical="center" wrapText="1"/>
    </xf>
    <xf numFmtId="3" fontId="27" fillId="0" borderId="23" xfId="6" applyNumberFormat="1" applyFont="1" applyBorder="1" applyAlignment="1">
      <alignment horizontal="center" vertical="center" wrapText="1"/>
    </xf>
    <xf numFmtId="0" fontId="13" fillId="0" borderId="0" xfId="4" applyAlignment="1">
      <alignment vertical="center" wrapText="1"/>
    </xf>
    <xf numFmtId="0" fontId="55" fillId="0" borderId="32" xfId="7" applyFont="1" applyFill="1" applyBorder="1" applyAlignment="1" applyProtection="1">
      <alignment vertical="center"/>
    </xf>
    <xf numFmtId="0" fontId="34" fillId="0" borderId="18" xfId="0" applyFont="1" applyBorder="1" applyAlignment="1">
      <alignment horizontal="justify" vertical="center" wrapText="1"/>
    </xf>
    <xf numFmtId="0" fontId="34" fillId="0" borderId="18" xfId="0" applyFont="1" applyBorder="1" applyAlignment="1">
      <alignment vertical="center" wrapText="1"/>
    </xf>
    <xf numFmtId="0" fontId="34" fillId="0" borderId="6" xfId="0" applyFont="1" applyBorder="1" applyAlignment="1">
      <alignment vertical="center" wrapText="1"/>
    </xf>
    <xf numFmtId="0" fontId="49" fillId="0" borderId="39" xfId="5" applyFont="1" applyBorder="1" applyAlignment="1">
      <alignment horizontal="left" vertical="center" wrapText="1"/>
    </xf>
    <xf numFmtId="0" fontId="55" fillId="0" borderId="0" xfId="7" applyFill="1"/>
    <xf numFmtId="3" fontId="63" fillId="0" borderId="0" xfId="7" applyNumberFormat="1" applyFont="1" applyFill="1" applyBorder="1"/>
    <xf numFmtId="167" fontId="63" fillId="0" borderId="0" xfId="7" applyNumberFormat="1" applyFont="1" applyFill="1" applyBorder="1"/>
    <xf numFmtId="49" fontId="57" fillId="0" borderId="0" xfId="7" applyNumberFormat="1" applyFont="1" applyFill="1" applyBorder="1" applyAlignment="1" applyProtection="1">
      <alignment horizontal="left" vertical="center" wrapText="1" indent="1"/>
    </xf>
    <xf numFmtId="0" fontId="57" fillId="0" borderId="0" xfId="7" applyFont="1" applyFill="1" applyBorder="1" applyAlignment="1" applyProtection="1">
      <alignment horizontal="left" indent="5"/>
    </xf>
    <xf numFmtId="3" fontId="57" fillId="0" borderId="0" xfId="7" applyNumberFormat="1" applyFont="1" applyFill="1" applyBorder="1" applyAlignment="1" applyProtection="1">
      <alignment horizontal="right" vertical="center" wrapText="1"/>
    </xf>
    <xf numFmtId="49" fontId="26" fillId="0" borderId="0" xfId="0" applyNumberFormat="1" applyFont="1" applyAlignment="1">
      <alignment vertical="center"/>
    </xf>
    <xf numFmtId="0" fontId="51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49" fontId="8" fillId="0" borderId="40" xfId="0" applyNumberFormat="1" applyFont="1" applyFill="1" applyBorder="1" applyAlignment="1">
      <alignment horizontal="left" vertical="center" wrapText="1"/>
    </xf>
    <xf numFmtId="3" fontId="4" fillId="2" borderId="41" xfId="0" applyNumberFormat="1" applyFont="1" applyFill="1" applyBorder="1" applyAlignment="1">
      <alignment horizontal="right" vertical="center" wrapText="1"/>
    </xf>
    <xf numFmtId="0" fontId="8" fillId="0" borderId="33" xfId="0" applyFont="1" applyFill="1" applyBorder="1" applyAlignment="1">
      <alignment horizontal="center" vertical="center" wrapText="1"/>
    </xf>
    <xf numFmtId="3" fontId="8" fillId="2" borderId="29" xfId="0" applyNumberFormat="1" applyFont="1" applyFill="1" applyBorder="1" applyAlignment="1">
      <alignment horizontal="right" vertical="center" wrapText="1"/>
    </xf>
    <xf numFmtId="3" fontId="8" fillId="2" borderId="42" xfId="0" applyNumberFormat="1" applyFont="1" applyFill="1" applyBorder="1" applyAlignment="1">
      <alignment horizontal="right" vertical="center" wrapText="1"/>
    </xf>
    <xf numFmtId="3" fontId="8" fillId="0" borderId="35" xfId="0" applyNumberFormat="1" applyFont="1" applyFill="1" applyBorder="1" applyAlignment="1">
      <alignment vertical="center"/>
    </xf>
    <xf numFmtId="0" fontId="13" fillId="0" borderId="43" xfId="4" applyFont="1" applyBorder="1" applyAlignment="1">
      <alignment vertical="center" wrapText="1"/>
    </xf>
    <xf numFmtId="0" fontId="21" fillId="0" borderId="5" xfId="4" applyFont="1" applyBorder="1" applyAlignment="1">
      <alignment horizontal="center" vertical="center"/>
    </xf>
    <xf numFmtId="0" fontId="21" fillId="0" borderId="37" xfId="4" applyFont="1" applyBorder="1" applyAlignment="1">
      <alignment horizontal="center" vertical="center"/>
    </xf>
    <xf numFmtId="0" fontId="13" fillId="0" borderId="10" xfId="4" applyFont="1" applyBorder="1" applyAlignment="1">
      <alignment vertical="center"/>
    </xf>
    <xf numFmtId="3" fontId="13" fillId="0" borderId="17" xfId="4" applyNumberFormat="1" applyBorder="1" applyAlignment="1">
      <alignment vertical="center"/>
    </xf>
    <xf numFmtId="3" fontId="21" fillId="0" borderId="42" xfId="4" applyNumberFormat="1" applyFont="1" applyBorder="1" applyAlignment="1">
      <alignment vertical="center"/>
    </xf>
    <xf numFmtId="0" fontId="13" fillId="0" borderId="44" xfId="4" applyFont="1" applyBorder="1" applyAlignment="1">
      <alignment vertical="center" wrapText="1"/>
    </xf>
    <xf numFmtId="3" fontId="13" fillId="0" borderId="22" xfId="4" applyNumberFormat="1" applyBorder="1" applyAlignment="1">
      <alignment vertical="center"/>
    </xf>
    <xf numFmtId="3" fontId="21" fillId="0" borderId="37" xfId="4" applyNumberFormat="1" applyFont="1" applyBorder="1" applyAlignment="1">
      <alignment vertical="center"/>
    </xf>
    <xf numFmtId="0" fontId="21" fillId="0" borderId="45" xfId="4" applyFont="1" applyBorder="1" applyAlignment="1">
      <alignment vertical="center" wrapText="1"/>
    </xf>
    <xf numFmtId="3" fontId="21" fillId="0" borderId="2" xfId="4" applyNumberFormat="1" applyFont="1" applyBorder="1" applyAlignment="1">
      <alignment vertical="center"/>
    </xf>
    <xf numFmtId="3" fontId="13" fillId="0" borderId="38" xfId="4" applyNumberFormat="1" applyBorder="1" applyAlignment="1">
      <alignment vertical="center"/>
    </xf>
    <xf numFmtId="3" fontId="13" fillId="0" borderId="32" xfId="4" applyNumberFormat="1" applyFont="1" applyBorder="1" applyAlignment="1">
      <alignment vertical="center"/>
    </xf>
    <xf numFmtId="0" fontId="13" fillId="0" borderId="43" xfId="4" applyFont="1" applyFill="1" applyBorder="1" applyAlignment="1">
      <alignment vertical="center" wrapText="1"/>
    </xf>
    <xf numFmtId="0" fontId="21" fillId="0" borderId="45" xfId="4" applyFont="1" applyBorder="1" applyAlignment="1">
      <alignment vertical="center"/>
    </xf>
    <xf numFmtId="0" fontId="21" fillId="0" borderId="5" xfId="4" applyFont="1" applyBorder="1" applyAlignment="1">
      <alignment vertical="center" wrapText="1"/>
    </xf>
    <xf numFmtId="0" fontId="13" fillId="0" borderId="21" xfId="4" applyFont="1" applyBorder="1" applyAlignment="1">
      <alignment vertical="center"/>
    </xf>
    <xf numFmtId="3" fontId="21" fillId="0" borderId="23" xfId="4" applyNumberFormat="1" applyFont="1" applyBorder="1" applyAlignment="1">
      <alignment vertical="center"/>
    </xf>
    <xf numFmtId="3" fontId="22" fillId="0" borderId="2" xfId="4" applyNumberFormat="1" applyFont="1" applyBorder="1" applyAlignment="1">
      <alignment vertical="center"/>
    </xf>
    <xf numFmtId="3" fontId="22" fillId="0" borderId="42" xfId="4" applyNumberFormat="1" applyFont="1" applyBorder="1" applyAlignment="1">
      <alignment vertical="center"/>
    </xf>
    <xf numFmtId="0" fontId="13" fillId="0" borderId="44" xfId="4" applyFont="1" applyBorder="1" applyAlignment="1">
      <alignment vertical="center"/>
    </xf>
    <xf numFmtId="0" fontId="21" fillId="0" borderId="15" xfId="4" applyFont="1" applyFill="1" applyBorder="1" applyAlignment="1">
      <alignment vertical="center"/>
    </xf>
    <xf numFmtId="0" fontId="21" fillId="0" borderId="33" xfId="4" applyFont="1" applyBorder="1" applyAlignment="1">
      <alignment vertical="center"/>
    </xf>
    <xf numFmtId="3" fontId="37" fillId="0" borderId="46" xfId="0" applyNumberFormat="1" applyFont="1" applyBorder="1" applyAlignment="1">
      <alignment vertical="center" wrapText="1"/>
    </xf>
    <xf numFmtId="3" fontId="37" fillId="0" borderId="47" xfId="0" applyNumberFormat="1" applyFont="1" applyBorder="1" applyAlignment="1">
      <alignment vertical="center" wrapText="1"/>
    </xf>
    <xf numFmtId="3" fontId="27" fillId="0" borderId="2" xfId="6" applyNumberFormat="1" applyFont="1" applyBorder="1" applyAlignment="1">
      <alignment horizontal="center" vertical="center" wrapText="1"/>
    </xf>
    <xf numFmtId="3" fontId="30" fillId="0" borderId="2" xfId="6" applyNumberFormat="1" applyFont="1" applyBorder="1" applyAlignment="1">
      <alignment vertical="center"/>
    </xf>
    <xf numFmtId="0" fontId="8" fillId="0" borderId="23" xfId="0" applyFont="1" applyFill="1" applyBorder="1" applyAlignment="1">
      <alignment horizontal="center" vertical="center" wrapText="1"/>
    </xf>
    <xf numFmtId="3" fontId="8" fillId="2" borderId="48" xfId="0" applyNumberFormat="1" applyFont="1" applyFill="1" applyBorder="1" applyAlignment="1">
      <alignment horizontal="right" vertical="center" wrapText="1"/>
    </xf>
    <xf numFmtId="3" fontId="8" fillId="0" borderId="29" xfId="0" applyNumberFormat="1" applyFont="1" applyFill="1" applyBorder="1" applyAlignment="1">
      <alignment horizontal="right" vertical="center"/>
    </xf>
    <xf numFmtId="3" fontId="8" fillId="0" borderId="29" xfId="0" applyNumberFormat="1" applyFont="1" applyFill="1" applyBorder="1" applyAlignment="1">
      <alignment vertical="center"/>
    </xf>
    <xf numFmtId="3" fontId="8" fillId="0" borderId="42" xfId="0" applyNumberFormat="1" applyFont="1" applyFill="1" applyBorder="1" applyAlignment="1">
      <alignment vertical="center"/>
    </xf>
    <xf numFmtId="3" fontId="8" fillId="0" borderId="48" xfId="0" applyNumberFormat="1" applyFont="1" applyFill="1" applyBorder="1" applyAlignment="1">
      <alignment vertical="center"/>
    </xf>
    <xf numFmtId="0" fontId="8" fillId="0" borderId="45" xfId="0" applyFont="1" applyFill="1" applyBorder="1" applyAlignment="1">
      <alignment horizontal="center" vertical="center" wrapText="1"/>
    </xf>
    <xf numFmtId="3" fontId="8" fillId="2" borderId="43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vertical="center"/>
    </xf>
    <xf numFmtId="3" fontId="8" fillId="0" borderId="43" xfId="0" applyNumberFormat="1" applyFont="1" applyFill="1" applyBorder="1" applyAlignment="1">
      <alignment vertical="center"/>
    </xf>
    <xf numFmtId="0" fontId="0" fillId="0" borderId="26" xfId="0" applyBorder="1"/>
    <xf numFmtId="3" fontId="8" fillId="0" borderId="25" xfId="0" applyNumberFormat="1" applyFont="1" applyFill="1" applyBorder="1" applyAlignment="1">
      <alignment vertical="center"/>
    </xf>
    <xf numFmtId="3" fontId="8" fillId="2" borderId="9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vertical="center"/>
    </xf>
    <xf numFmtId="2" fontId="46" fillId="0" borderId="49" xfId="5" applyNumberFormat="1" applyFont="1" applyBorder="1" applyAlignment="1">
      <alignment horizontal="center" vertical="center"/>
    </xf>
    <xf numFmtId="167" fontId="54" fillId="0" borderId="16" xfId="7" applyNumberFormat="1" applyFont="1" applyFill="1" applyBorder="1" applyAlignment="1" applyProtection="1">
      <alignment vertical="center"/>
    </xf>
    <xf numFmtId="3" fontId="37" fillId="2" borderId="23" xfId="0" applyNumberFormat="1" applyFont="1" applyFill="1" applyBorder="1" applyAlignment="1">
      <alignment horizontal="right" vertical="center" wrapText="1"/>
    </xf>
    <xf numFmtId="167" fontId="54" fillId="0" borderId="16" xfId="7" applyNumberFormat="1" applyFont="1" applyFill="1" applyBorder="1" applyAlignment="1" applyProtection="1">
      <alignment horizontal="left" vertical="center"/>
    </xf>
    <xf numFmtId="3" fontId="8" fillId="0" borderId="50" xfId="0" applyNumberFormat="1" applyFont="1" applyBorder="1" applyAlignment="1">
      <alignment vertical="center"/>
    </xf>
    <xf numFmtId="3" fontId="8" fillId="0" borderId="51" xfId="0" applyNumberFormat="1" applyFont="1" applyFill="1" applyBorder="1" applyAlignment="1">
      <alignment vertical="center"/>
    </xf>
    <xf numFmtId="0" fontId="69" fillId="0" borderId="0" xfId="4" applyFont="1" applyAlignment="1">
      <alignment vertical="center"/>
    </xf>
    <xf numFmtId="0" fontId="70" fillId="0" borderId="0" xfId="0" applyFont="1" applyAlignment="1">
      <alignment vertical="center"/>
    </xf>
    <xf numFmtId="3" fontId="0" fillId="0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1" fillId="0" borderId="28" xfId="0" applyNumberFormat="1" applyFont="1" applyBorder="1" applyAlignment="1">
      <alignment horizontal="left" vertical="center"/>
    </xf>
    <xf numFmtId="49" fontId="1" fillId="0" borderId="24" xfId="0" applyNumberFormat="1" applyFont="1" applyBorder="1" applyAlignment="1">
      <alignment horizontal="left" vertical="center"/>
    </xf>
    <xf numFmtId="49" fontId="1" fillId="0" borderId="30" xfId="0" applyNumberFormat="1" applyFont="1" applyBorder="1" applyAlignment="1">
      <alignment horizontal="left" vertical="center"/>
    </xf>
    <xf numFmtId="3" fontId="0" fillId="0" borderId="0" xfId="0" applyNumberFormat="1" applyFill="1" applyBorder="1" applyAlignment="1">
      <alignment vertical="center"/>
    </xf>
    <xf numFmtId="3" fontId="71" fillId="0" borderId="0" xfId="0" applyNumberFormat="1" applyFont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0" fillId="0" borderId="17" xfId="0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49" fontId="8" fillId="0" borderId="52" xfId="0" applyNumberFormat="1" applyFont="1" applyBorder="1" applyAlignment="1">
      <alignment horizontal="left" vertical="center"/>
    </xf>
    <xf numFmtId="3" fontId="8" fillId="0" borderId="40" xfId="0" applyNumberFormat="1" applyFont="1" applyFill="1" applyBorder="1" applyAlignment="1">
      <alignment vertical="center"/>
    </xf>
    <xf numFmtId="3" fontId="8" fillId="2" borderId="11" xfId="0" applyNumberFormat="1" applyFont="1" applyFill="1" applyBorder="1" applyAlignment="1">
      <alignment horizontal="right" vertical="center" wrapText="1"/>
    </xf>
    <xf numFmtId="0" fontId="8" fillId="0" borderId="53" xfId="0" applyFont="1" applyBorder="1" applyAlignment="1">
      <alignment vertical="center"/>
    </xf>
    <xf numFmtId="0" fontId="15" fillId="0" borderId="0" xfId="4" applyFont="1" applyBorder="1" applyAlignment="1">
      <alignment horizontal="center" vertical="center" wrapText="1"/>
    </xf>
    <xf numFmtId="0" fontId="19" fillId="2" borderId="4" xfId="4" applyFont="1" applyFill="1" applyBorder="1" applyAlignment="1">
      <alignment horizontal="center" vertical="center" wrapText="1"/>
    </xf>
    <xf numFmtId="0" fontId="13" fillId="0" borderId="0" xfId="4" applyFont="1" applyAlignment="1">
      <alignment vertical="center" wrapText="1"/>
    </xf>
    <xf numFmtId="0" fontId="50" fillId="0" borderId="0" xfId="2" applyFont="1" applyAlignment="1" applyProtection="1">
      <alignment vertical="center" wrapText="1"/>
    </xf>
    <xf numFmtId="0" fontId="69" fillId="0" borderId="0" xfId="4" applyFont="1"/>
    <xf numFmtId="49" fontId="66" fillId="0" borderId="25" xfId="0" applyNumberFormat="1" applyFont="1" applyFill="1" applyBorder="1" applyAlignment="1">
      <alignment horizontal="left" vertical="center" wrapText="1"/>
    </xf>
    <xf numFmtId="0" fontId="66" fillId="0" borderId="25" xfId="0" applyFont="1" applyFill="1" applyBorder="1" applyAlignment="1">
      <alignment horizontal="left" vertical="center" wrapText="1"/>
    </xf>
    <xf numFmtId="3" fontId="66" fillId="2" borderId="29" xfId="0" applyNumberFormat="1" applyFont="1" applyFill="1" applyBorder="1" applyAlignment="1">
      <alignment horizontal="right" vertical="center" wrapText="1"/>
    </xf>
    <xf numFmtId="3" fontId="66" fillId="2" borderId="9" xfId="0" applyNumberFormat="1" applyFont="1" applyFill="1" applyBorder="1" applyAlignment="1">
      <alignment horizontal="right" vertical="center" wrapText="1"/>
    </xf>
    <xf numFmtId="0" fontId="66" fillId="0" borderId="36" xfId="0" applyFont="1" applyBorder="1" applyAlignment="1">
      <alignment horizontal="left" vertical="center" wrapText="1"/>
    </xf>
    <xf numFmtId="3" fontId="66" fillId="2" borderId="42" xfId="0" applyNumberFormat="1" applyFont="1" applyFill="1" applyBorder="1" applyAlignment="1">
      <alignment horizontal="right" vertical="center" wrapText="1"/>
    </xf>
    <xf numFmtId="3" fontId="66" fillId="0" borderId="29" xfId="0" applyNumberFormat="1" applyFont="1" applyFill="1" applyBorder="1" applyAlignment="1">
      <alignment horizontal="right" vertical="center"/>
    </xf>
    <xf numFmtId="3" fontId="66" fillId="0" borderId="9" xfId="0" applyNumberFormat="1" applyFont="1" applyFill="1" applyBorder="1" applyAlignment="1">
      <alignment horizontal="right" vertical="center"/>
    </xf>
    <xf numFmtId="3" fontId="66" fillId="0" borderId="29" xfId="0" applyNumberFormat="1" applyFont="1" applyFill="1" applyBorder="1" applyAlignment="1">
      <alignment vertical="center"/>
    </xf>
    <xf numFmtId="49" fontId="66" fillId="0" borderId="27" xfId="0" applyNumberFormat="1" applyFont="1" applyFill="1" applyBorder="1" applyAlignment="1">
      <alignment horizontal="left" vertical="center" wrapText="1"/>
    </xf>
    <xf numFmtId="0" fontId="66" fillId="0" borderId="27" xfId="0" applyFont="1" applyFill="1" applyBorder="1" applyAlignment="1">
      <alignment horizontal="left" vertical="center" wrapText="1"/>
    </xf>
    <xf numFmtId="3" fontId="66" fillId="2" borderId="22" xfId="0" applyNumberFormat="1" applyFont="1" applyFill="1" applyBorder="1" applyAlignment="1">
      <alignment horizontal="right" vertical="center" wrapText="1"/>
    </xf>
    <xf numFmtId="3" fontId="37" fillId="0" borderId="9" xfId="0" applyNumberFormat="1" applyFont="1" applyFill="1" applyBorder="1" applyAlignment="1">
      <alignment vertical="center"/>
    </xf>
    <xf numFmtId="3" fontId="66" fillId="0" borderId="9" xfId="0" applyNumberFormat="1" applyFont="1" applyFill="1" applyBorder="1" applyAlignment="1">
      <alignment vertical="center"/>
    </xf>
    <xf numFmtId="3" fontId="8" fillId="2" borderId="54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horizontal="right" vertical="center" wrapText="1"/>
    </xf>
    <xf numFmtId="3" fontId="4" fillId="0" borderId="55" xfId="0" applyNumberFormat="1" applyFont="1" applyFill="1" applyBorder="1" applyAlignment="1">
      <alignment horizontal="right" vertical="center"/>
    </xf>
    <xf numFmtId="3" fontId="4" fillId="0" borderId="47" xfId="0" applyNumberFormat="1" applyFont="1" applyFill="1" applyBorder="1" applyAlignment="1">
      <alignment horizontal="right" vertical="center"/>
    </xf>
    <xf numFmtId="3" fontId="4" fillId="0" borderId="55" xfId="0" applyNumberFormat="1" applyFont="1" applyFill="1" applyBorder="1" applyAlignment="1">
      <alignment vertical="center"/>
    </xf>
    <xf numFmtId="3" fontId="8" fillId="0" borderId="26" xfId="0" applyNumberFormat="1" applyFont="1" applyFill="1" applyBorder="1" applyAlignment="1">
      <alignment vertical="center"/>
    </xf>
    <xf numFmtId="3" fontId="8" fillId="0" borderId="13" xfId="0" applyNumberFormat="1" applyFont="1" applyFill="1" applyBorder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3" fontId="8" fillId="0" borderId="54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8" fillId="0" borderId="50" xfId="0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55" xfId="0" applyNumberFormat="1" applyFont="1" applyBorder="1" applyAlignment="1">
      <alignment vertical="center"/>
    </xf>
    <xf numFmtId="3" fontId="4" fillId="0" borderId="47" xfId="0" applyNumberFormat="1" applyFont="1" applyBorder="1" applyAlignment="1">
      <alignment vertical="center"/>
    </xf>
    <xf numFmtId="3" fontId="4" fillId="0" borderId="46" xfId="0" applyNumberFormat="1" applyFont="1" applyFill="1" applyBorder="1" applyAlignment="1">
      <alignment horizontal="right" vertical="center"/>
    </xf>
    <xf numFmtId="49" fontId="62" fillId="0" borderId="24" xfId="0" applyNumberFormat="1" applyFont="1" applyBorder="1" applyAlignment="1">
      <alignment horizontal="left" vertical="center"/>
    </xf>
    <xf numFmtId="3" fontId="66" fillId="2" borderId="48" xfId="0" applyNumberFormat="1" applyFont="1" applyFill="1" applyBorder="1" applyAlignment="1">
      <alignment horizontal="right" vertical="center" wrapText="1"/>
    </xf>
    <xf numFmtId="3" fontId="66" fillId="2" borderId="43" xfId="0" applyNumberFormat="1" applyFont="1" applyFill="1" applyBorder="1" applyAlignment="1">
      <alignment horizontal="right" vertical="center" wrapText="1"/>
    </xf>
    <xf numFmtId="3" fontId="66" fillId="2" borderId="26" xfId="0" applyNumberFormat="1" applyFont="1" applyFill="1" applyBorder="1" applyAlignment="1">
      <alignment horizontal="right" vertical="center" wrapText="1"/>
    </xf>
    <xf numFmtId="3" fontId="66" fillId="2" borderId="17" xfId="0" applyNumberFormat="1" applyFont="1" applyFill="1" applyBorder="1" applyAlignment="1">
      <alignment horizontal="right" vertical="center" wrapText="1"/>
    </xf>
    <xf numFmtId="3" fontId="62" fillId="0" borderId="0" xfId="0" applyNumberFormat="1" applyFont="1"/>
    <xf numFmtId="3" fontId="11" fillId="0" borderId="0" xfId="0" applyNumberFormat="1" applyFont="1"/>
    <xf numFmtId="0" fontId="62" fillId="0" borderId="0" xfId="0" applyFont="1"/>
    <xf numFmtId="3" fontId="66" fillId="2" borderId="8" xfId="0" applyNumberFormat="1" applyFont="1" applyFill="1" applyBorder="1" applyAlignment="1">
      <alignment horizontal="right" vertical="center" wrapText="1"/>
    </xf>
    <xf numFmtId="3" fontId="66" fillId="2" borderId="25" xfId="0" applyNumberFormat="1" applyFont="1" applyFill="1" applyBorder="1" applyAlignment="1">
      <alignment horizontal="right" vertical="center" wrapText="1"/>
    </xf>
    <xf numFmtId="49" fontId="62" fillId="0" borderId="30" xfId="0" applyNumberFormat="1" applyFont="1" applyBorder="1" applyAlignment="1">
      <alignment horizontal="left" vertical="center"/>
    </xf>
    <xf numFmtId="3" fontId="66" fillId="2" borderId="0" xfId="0" applyNumberFormat="1" applyFont="1" applyFill="1" applyBorder="1" applyAlignment="1">
      <alignment horizontal="right" vertical="center" wrapText="1"/>
    </xf>
    <xf numFmtId="3" fontId="66" fillId="2" borderId="50" xfId="0" applyNumberFormat="1" applyFont="1" applyFill="1" applyBorder="1" applyAlignment="1">
      <alignment horizontal="right" vertical="center" wrapText="1"/>
    </xf>
    <xf numFmtId="0" fontId="11" fillId="0" borderId="24" xfId="0" applyFont="1" applyBorder="1" applyAlignment="1">
      <alignment vertical="center"/>
    </xf>
    <xf numFmtId="3" fontId="66" fillId="0" borderId="8" xfId="0" applyNumberFormat="1" applyFont="1" applyFill="1" applyBorder="1" applyAlignment="1">
      <alignment vertical="center"/>
    </xf>
    <xf numFmtId="3" fontId="66" fillId="0" borderId="25" xfId="0" applyNumberFormat="1" applyFont="1" applyFill="1" applyBorder="1" applyAlignment="1">
      <alignment vertical="center"/>
    </xf>
    <xf numFmtId="3" fontId="66" fillId="0" borderId="43" xfId="0" applyNumberFormat="1" applyFont="1" applyFill="1" applyBorder="1" applyAlignment="1">
      <alignment vertical="center"/>
    </xf>
    <xf numFmtId="3" fontId="66" fillId="0" borderId="26" xfId="0" applyNumberFormat="1" applyFont="1" applyFill="1" applyBorder="1" applyAlignment="1">
      <alignment vertical="center"/>
    </xf>
    <xf numFmtId="3" fontId="66" fillId="0" borderId="17" xfId="0" applyNumberFormat="1" applyFont="1" applyFill="1" applyBorder="1" applyAlignment="1">
      <alignment vertical="center"/>
    </xf>
    <xf numFmtId="0" fontId="11" fillId="0" borderId="0" xfId="0" applyFont="1"/>
    <xf numFmtId="3" fontId="66" fillId="0" borderId="44" xfId="0" applyNumberFormat="1" applyFont="1" applyFill="1" applyBorder="1" applyAlignment="1">
      <alignment vertical="center"/>
    </xf>
    <xf numFmtId="3" fontId="66" fillId="0" borderId="48" xfId="0" applyNumberFormat="1" applyFont="1" applyFill="1" applyBorder="1" applyAlignment="1">
      <alignment vertical="center"/>
    </xf>
    <xf numFmtId="3" fontId="66" fillId="0" borderId="8" xfId="0" applyNumberFormat="1" applyFont="1" applyBorder="1"/>
    <xf numFmtId="0" fontId="62" fillId="0" borderId="25" xfId="0" applyFont="1" applyBorder="1"/>
    <xf numFmtId="3" fontId="66" fillId="0" borderId="56" xfId="0" applyNumberFormat="1" applyFont="1" applyFill="1" applyBorder="1" applyAlignment="1">
      <alignment vertical="center"/>
    </xf>
    <xf numFmtId="0" fontId="11" fillId="0" borderId="16" xfId="0" applyFont="1" applyBorder="1"/>
    <xf numFmtId="3" fontId="37" fillId="0" borderId="47" xfId="0" applyNumberFormat="1" applyFont="1" applyFill="1" applyBorder="1" applyAlignment="1">
      <alignment vertical="center"/>
    </xf>
    <xf numFmtId="3" fontId="37" fillId="2" borderId="2" xfId="0" applyNumberFormat="1" applyFont="1" applyFill="1" applyBorder="1" applyAlignment="1">
      <alignment horizontal="right"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3" fontId="4" fillId="0" borderId="7" xfId="0" applyNumberFormat="1" applyFont="1" applyFill="1" applyBorder="1" applyAlignment="1">
      <alignment vertical="center"/>
    </xf>
    <xf numFmtId="3" fontId="4" fillId="0" borderId="48" xfId="0" applyNumberFormat="1" applyFont="1" applyFill="1" applyBorder="1" applyAlignment="1">
      <alignment vertical="center"/>
    </xf>
    <xf numFmtId="3" fontId="4" fillId="0" borderId="43" xfId="0" applyNumberFormat="1" applyFont="1" applyFill="1" applyBorder="1" applyAlignment="1">
      <alignment vertical="center"/>
    </xf>
    <xf numFmtId="3" fontId="4" fillId="0" borderId="57" xfId="0" applyNumberFormat="1" applyFont="1" applyFill="1" applyBorder="1" applyAlignment="1">
      <alignment vertical="center"/>
    </xf>
    <xf numFmtId="3" fontId="4" fillId="0" borderId="58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49" xfId="0" applyNumberFormat="1" applyFont="1" applyFill="1" applyBorder="1" applyAlignment="1">
      <alignment horizontal="right" vertical="center"/>
    </xf>
    <xf numFmtId="3" fontId="4" fillId="0" borderId="59" xfId="0" applyNumberFormat="1" applyFont="1" applyFill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18" xfId="0" applyNumberFormat="1" applyFont="1" applyFill="1" applyBorder="1" applyAlignment="1">
      <alignment vertical="center"/>
    </xf>
    <xf numFmtId="3" fontId="8" fillId="0" borderId="60" xfId="0" applyNumberFormat="1" applyFont="1" applyFill="1" applyBorder="1" applyAlignment="1">
      <alignment vertical="center"/>
    </xf>
    <xf numFmtId="3" fontId="7" fillId="0" borderId="0" xfId="0" applyNumberFormat="1" applyFont="1" applyFill="1"/>
    <xf numFmtId="3" fontId="7" fillId="0" borderId="0" xfId="0" applyNumberFormat="1" applyFont="1" applyFill="1" applyAlignment="1">
      <alignment horizontal="center"/>
    </xf>
    <xf numFmtId="3" fontId="1" fillId="0" borderId="0" xfId="0" applyNumberFormat="1" applyFont="1" applyFill="1" applyBorder="1"/>
    <xf numFmtId="0" fontId="13" fillId="0" borderId="21" xfId="4" applyFont="1" applyBorder="1" applyAlignment="1">
      <alignment vertical="center" wrapText="1"/>
    </xf>
    <xf numFmtId="0" fontId="33" fillId="0" borderId="5" xfId="4" applyFont="1" applyBorder="1" applyAlignment="1">
      <alignment vertical="center" wrapText="1"/>
    </xf>
    <xf numFmtId="3" fontId="23" fillId="0" borderId="4" xfId="1" applyNumberFormat="1" applyFont="1" applyBorder="1" applyAlignment="1">
      <alignment horizontal="right" vertical="center"/>
    </xf>
    <xf numFmtId="3" fontId="23" fillId="0" borderId="2" xfId="1" applyNumberFormat="1" applyFont="1" applyBorder="1" applyAlignment="1">
      <alignment horizontal="right" vertical="center"/>
    </xf>
    <xf numFmtId="3" fontId="4" fillId="2" borderId="23" xfId="0" applyNumberFormat="1" applyFont="1" applyFill="1" applyBorder="1" applyAlignment="1">
      <alignment horizontal="right" vertical="center" wrapText="1"/>
    </xf>
    <xf numFmtId="3" fontId="66" fillId="0" borderId="7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horizontal="right" vertical="center"/>
    </xf>
    <xf numFmtId="0" fontId="29" fillId="0" borderId="0" xfId="4" applyFont="1" applyAlignment="1">
      <alignment horizontal="right" vertical="center"/>
    </xf>
    <xf numFmtId="0" fontId="25" fillId="0" borderId="0" xfId="6" applyAlignment="1">
      <alignment vertical="center"/>
    </xf>
    <xf numFmtId="0" fontId="29" fillId="0" borderId="0" xfId="4" applyFont="1" applyAlignment="1">
      <alignment vertical="center"/>
    </xf>
    <xf numFmtId="3" fontId="34" fillId="0" borderId="41" xfId="6" applyNumberFormat="1" applyFont="1" applyFill="1" applyBorder="1" applyAlignment="1">
      <alignment vertical="center"/>
    </xf>
    <xf numFmtId="3" fontId="34" fillId="0" borderId="61" xfId="6" applyNumberFormat="1" applyFont="1" applyFill="1" applyBorder="1" applyAlignment="1">
      <alignment vertical="center"/>
    </xf>
    <xf numFmtId="3" fontId="34" fillId="0" borderId="29" xfId="6" applyNumberFormat="1" applyFont="1" applyFill="1" applyBorder="1" applyAlignment="1">
      <alignment vertical="center"/>
    </xf>
    <xf numFmtId="3" fontId="34" fillId="0" borderId="18" xfId="6" applyNumberFormat="1" applyFont="1" applyFill="1" applyBorder="1" applyAlignment="1">
      <alignment vertical="center"/>
    </xf>
    <xf numFmtId="3" fontId="34" fillId="0" borderId="48" xfId="6" applyNumberFormat="1" applyFont="1" applyFill="1" applyBorder="1" applyAlignment="1">
      <alignment vertical="center"/>
    </xf>
    <xf numFmtId="3" fontId="52" fillId="0" borderId="9" xfId="4" applyNumberFormat="1" applyFont="1" applyFill="1" applyBorder="1" applyAlignment="1">
      <alignment vertical="center"/>
    </xf>
    <xf numFmtId="0" fontId="10" fillId="0" borderId="0" xfId="2" applyAlignment="1" applyProtection="1">
      <alignment vertical="center"/>
    </xf>
    <xf numFmtId="3" fontId="29" fillId="0" borderId="0" xfId="4" applyNumberFormat="1" applyFont="1" applyAlignment="1">
      <alignment vertical="center"/>
    </xf>
    <xf numFmtId="3" fontId="4" fillId="2" borderId="2" xfId="0" applyNumberFormat="1" applyFont="1" applyFill="1" applyBorder="1" applyAlignment="1">
      <alignment horizontal="right" vertical="center" wrapText="1"/>
    </xf>
    <xf numFmtId="3" fontId="24" fillId="0" borderId="37" xfId="4" applyNumberFormat="1" applyFont="1" applyBorder="1" applyAlignment="1">
      <alignment vertical="center"/>
    </xf>
    <xf numFmtId="3" fontId="24" fillId="0" borderId="2" xfId="4" applyNumberFormat="1" applyFont="1" applyBorder="1" applyAlignment="1">
      <alignment vertical="center"/>
    </xf>
    <xf numFmtId="0" fontId="24" fillId="0" borderId="15" xfId="4" applyFont="1" applyBorder="1" applyAlignment="1">
      <alignment horizontal="center" vertical="center"/>
    </xf>
    <xf numFmtId="0" fontId="24" fillId="0" borderId="45" xfId="4" applyFont="1" applyBorder="1" applyAlignment="1">
      <alignment horizontal="center" vertical="center" wrapText="1"/>
    </xf>
    <xf numFmtId="0" fontId="67" fillId="0" borderId="39" xfId="0" applyFont="1" applyBorder="1" applyAlignment="1">
      <alignment horizontal="center" vertical="center" wrapText="1"/>
    </xf>
    <xf numFmtId="0" fontId="54" fillId="0" borderId="0" xfId="7" applyFont="1" applyFill="1" applyAlignment="1">
      <alignment horizontal="right" vertical="center"/>
    </xf>
    <xf numFmtId="3" fontId="8" fillId="0" borderId="41" xfId="0" applyNumberFormat="1" applyFont="1" applyFill="1" applyBorder="1" applyAlignment="1">
      <alignment horizontal="right" vertical="center"/>
    </xf>
    <xf numFmtId="3" fontId="8" fillId="0" borderId="13" xfId="0" applyNumberFormat="1" applyFont="1" applyFill="1" applyBorder="1" applyAlignment="1">
      <alignment horizontal="right" vertical="center"/>
    </xf>
    <xf numFmtId="3" fontId="8" fillId="0" borderId="40" xfId="0" applyNumberFormat="1" applyFont="1" applyBorder="1"/>
    <xf numFmtId="3" fontId="8" fillId="0" borderId="11" xfId="0" applyNumberFormat="1" applyFont="1" applyFill="1" applyBorder="1" applyAlignment="1">
      <alignment horizontal="right" vertical="center"/>
    </xf>
    <xf numFmtId="3" fontId="8" fillId="0" borderId="57" xfId="0" applyNumberFormat="1" applyFont="1" applyFill="1" applyBorder="1" applyAlignment="1">
      <alignment horizontal="right" vertical="center"/>
    </xf>
    <xf numFmtId="3" fontId="8" fillId="0" borderId="56" xfId="0" applyNumberFormat="1" applyFont="1" applyFill="1" applyBorder="1" applyAlignment="1">
      <alignment horizontal="right" vertical="center"/>
    </xf>
    <xf numFmtId="3" fontId="8" fillId="0" borderId="16" xfId="0" applyNumberFormat="1" applyFont="1" applyFill="1" applyBorder="1" applyAlignment="1">
      <alignment horizontal="right" vertical="center"/>
    </xf>
    <xf numFmtId="3" fontId="8" fillId="0" borderId="41" xfId="0" applyNumberFormat="1" applyFont="1" applyFill="1" applyBorder="1" applyAlignment="1">
      <alignment vertical="center"/>
    </xf>
    <xf numFmtId="3" fontId="37" fillId="2" borderId="33" xfId="0" applyNumberFormat="1" applyFont="1" applyFill="1" applyBorder="1" applyAlignment="1">
      <alignment horizontal="right" vertical="center" wrapText="1"/>
    </xf>
    <xf numFmtId="3" fontId="8" fillId="2" borderId="25" xfId="0" applyNumberFormat="1" applyFont="1" applyFill="1" applyBorder="1" applyAlignment="1">
      <alignment horizontal="right" vertical="center" wrapText="1"/>
    </xf>
    <xf numFmtId="3" fontId="4" fillId="2" borderId="40" xfId="0" applyNumberFormat="1" applyFont="1" applyFill="1" applyBorder="1" applyAlignment="1">
      <alignment horizontal="right" vertical="center" wrapText="1"/>
    </xf>
    <xf numFmtId="3" fontId="4" fillId="0" borderId="33" xfId="0" applyNumberFormat="1" applyFont="1" applyFill="1" applyBorder="1" applyAlignment="1">
      <alignment horizontal="right" vertical="center"/>
    </xf>
    <xf numFmtId="3" fontId="8" fillId="0" borderId="27" xfId="0" applyNumberFormat="1" applyFont="1" applyFill="1" applyBorder="1" applyAlignment="1">
      <alignment vertical="center"/>
    </xf>
    <xf numFmtId="3" fontId="66" fillId="0" borderId="27" xfId="0" applyNumberFormat="1" applyFont="1" applyFill="1" applyBorder="1" applyAlignment="1">
      <alignment vertical="center"/>
    </xf>
    <xf numFmtId="3" fontId="4" fillId="0" borderId="34" xfId="0" applyNumberFormat="1" applyFont="1" applyFill="1" applyBorder="1" applyAlignment="1">
      <alignment vertical="center"/>
    </xf>
    <xf numFmtId="3" fontId="4" fillId="0" borderId="35" xfId="0" applyNumberFormat="1" applyFont="1" applyFill="1" applyBorder="1" applyAlignment="1">
      <alignment vertical="center"/>
    </xf>
    <xf numFmtId="3" fontId="4" fillId="0" borderId="62" xfId="0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vertical="center"/>
    </xf>
    <xf numFmtId="3" fontId="8" fillId="2" borderId="22" xfId="0" applyNumberFormat="1" applyFont="1" applyFill="1" applyBorder="1" applyAlignment="1">
      <alignment horizontal="right" vertical="center" wrapText="1"/>
    </xf>
    <xf numFmtId="2" fontId="48" fillId="0" borderId="18" xfId="5" applyNumberFormat="1" applyFont="1" applyFill="1" applyBorder="1" applyAlignment="1">
      <alignment horizontal="center" vertical="center" wrapText="1"/>
    </xf>
    <xf numFmtId="2" fontId="48" fillId="0" borderId="32" xfId="5" applyNumberFormat="1" applyFont="1" applyFill="1" applyBorder="1" applyAlignment="1">
      <alignment horizontal="center" vertical="center" wrapText="1"/>
    </xf>
    <xf numFmtId="164" fontId="48" fillId="0" borderId="11" xfId="5" applyNumberFormat="1" applyFont="1" applyFill="1" applyBorder="1" applyAlignment="1">
      <alignment horizontal="center" vertical="center" wrapText="1"/>
    </xf>
    <xf numFmtId="164" fontId="46" fillId="0" borderId="2" xfId="5" applyNumberFormat="1" applyFont="1" applyFill="1" applyBorder="1" applyAlignment="1">
      <alignment horizontal="center" vertical="center" wrapText="1"/>
    </xf>
    <xf numFmtId="0" fontId="66" fillId="0" borderId="34" xfId="0" applyFont="1" applyFill="1" applyBorder="1" applyAlignment="1">
      <alignment horizontal="left" vertical="center" wrapText="1"/>
    </xf>
    <xf numFmtId="3" fontId="66" fillId="0" borderId="48" xfId="0" applyNumberFormat="1" applyFont="1" applyFill="1" applyBorder="1" applyAlignment="1">
      <alignment horizontal="right" vertical="center"/>
    </xf>
    <xf numFmtId="3" fontId="53" fillId="0" borderId="32" xfId="4" applyNumberFormat="1" applyFont="1" applyFill="1" applyBorder="1" applyAlignment="1">
      <alignment horizontal="right" vertical="center"/>
    </xf>
    <xf numFmtId="0" fontId="53" fillId="0" borderId="32" xfId="4" applyFont="1" applyBorder="1" applyAlignment="1">
      <alignment horizontal="right" vertical="center"/>
    </xf>
    <xf numFmtId="3" fontId="53" fillId="0" borderId="17" xfId="4" applyNumberFormat="1" applyFont="1" applyBorder="1" applyAlignment="1">
      <alignment horizontal="right" vertical="center"/>
    </xf>
    <xf numFmtId="3" fontId="53" fillId="0" borderId="18" xfId="4" applyNumberFormat="1" applyFont="1" applyFill="1" applyBorder="1" applyAlignment="1">
      <alignment horizontal="right" vertical="center"/>
    </xf>
    <xf numFmtId="0" fontId="53" fillId="0" borderId="18" xfId="4" applyFont="1" applyFill="1" applyBorder="1" applyAlignment="1">
      <alignment horizontal="right" vertical="center"/>
    </xf>
    <xf numFmtId="3" fontId="53" fillId="0" borderId="9" xfId="4" applyNumberFormat="1" applyFont="1" applyBorder="1" applyAlignment="1">
      <alignment horizontal="right" vertical="center"/>
    </xf>
    <xf numFmtId="0" fontId="53" fillId="0" borderId="18" xfId="4" applyFont="1" applyBorder="1" applyAlignment="1">
      <alignment horizontal="right" vertical="center"/>
    </xf>
    <xf numFmtId="3" fontId="23" fillId="0" borderId="6" xfId="4" applyNumberFormat="1" applyFont="1" applyBorder="1" applyAlignment="1">
      <alignment horizontal="right"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/>
    </xf>
    <xf numFmtId="3" fontId="8" fillId="0" borderId="48" xfId="0" applyNumberFormat="1" applyFont="1" applyFill="1" applyBorder="1" applyAlignment="1">
      <alignment horizontal="right" vertical="center"/>
    </xf>
    <xf numFmtId="3" fontId="66" fillId="0" borderId="42" xfId="0" applyNumberFormat="1" applyFont="1" applyFill="1" applyBorder="1" applyAlignment="1">
      <alignment vertical="center"/>
    </xf>
    <xf numFmtId="3" fontId="23" fillId="0" borderId="7" xfId="4" applyNumberFormat="1" applyFont="1" applyBorder="1" applyAlignment="1">
      <alignment horizontal="right"/>
    </xf>
    <xf numFmtId="49" fontId="21" fillId="0" borderId="33" xfId="4" applyNumberFormat="1" applyFont="1" applyBorder="1" applyAlignment="1">
      <alignment horizontal="center" vertical="center" wrapText="1"/>
    </xf>
    <xf numFmtId="49" fontId="13" fillId="0" borderId="26" xfId="4" applyNumberFormat="1" applyFont="1" applyBorder="1" applyAlignment="1">
      <alignment horizontal="center" vertical="center"/>
    </xf>
    <xf numFmtId="49" fontId="13" fillId="0" borderId="25" xfId="4" applyNumberFormat="1" applyFont="1" applyBorder="1" applyAlignment="1">
      <alignment horizontal="center" vertical="center"/>
    </xf>
    <xf numFmtId="49" fontId="21" fillId="0" borderId="33" xfId="4" applyNumberFormat="1" applyFont="1" applyBorder="1" applyAlignment="1">
      <alignment horizontal="center" vertical="center"/>
    </xf>
    <xf numFmtId="49" fontId="13" fillId="0" borderId="0" xfId="4" applyNumberForma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5" xfId="2" applyFont="1" applyBorder="1" applyAlignment="1" applyProtection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 wrapText="1"/>
    </xf>
    <xf numFmtId="0" fontId="66" fillId="0" borderId="2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66" fillId="0" borderId="27" xfId="0" applyFont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66" fillId="0" borderId="26" xfId="0" applyFont="1" applyFill="1" applyBorder="1" applyAlignment="1">
      <alignment horizontal="center" vertical="center" wrapText="1"/>
    </xf>
    <xf numFmtId="49" fontId="4" fillId="0" borderId="3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1" fillId="0" borderId="4" xfId="4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66" fillId="0" borderId="18" xfId="0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66" fillId="0" borderId="18" xfId="0" applyNumberFormat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66" fillId="0" borderId="31" xfId="0" applyFont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0" fontId="66" fillId="0" borderId="3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6" fillId="0" borderId="6" xfId="0" applyFont="1" applyFill="1" applyBorder="1" applyAlignment="1">
      <alignment horizontal="center" vertical="center" wrapText="1"/>
    </xf>
    <xf numFmtId="3" fontId="4" fillId="2" borderId="37" xfId="0" applyNumberFormat="1" applyFont="1" applyFill="1" applyBorder="1" applyAlignment="1">
      <alignment horizontal="center" vertical="center" wrapText="1"/>
    </xf>
    <xf numFmtId="3" fontId="53" fillId="0" borderId="32" xfId="4" applyNumberFormat="1" applyFont="1" applyFill="1" applyBorder="1" applyAlignment="1">
      <alignment horizontal="right"/>
    </xf>
    <xf numFmtId="3" fontId="53" fillId="0" borderId="17" xfId="4" applyNumberFormat="1" applyFont="1" applyBorder="1" applyAlignment="1">
      <alignment horizontal="right"/>
    </xf>
    <xf numFmtId="3" fontId="4" fillId="0" borderId="45" xfId="0" applyNumberFormat="1" applyFont="1" applyFill="1" applyBorder="1" applyAlignment="1">
      <alignment horizontal="center" vertical="center" wrapText="1"/>
    </xf>
    <xf numFmtId="3" fontId="8" fillId="0" borderId="43" xfId="0" applyNumberFormat="1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3" fontId="8" fillId="0" borderId="54" xfId="0" applyNumberFormat="1" applyFont="1" applyBorder="1" applyAlignment="1">
      <alignment vertical="center"/>
    </xf>
    <xf numFmtId="3" fontId="8" fillId="0" borderId="48" xfId="0" applyNumberFormat="1" applyFont="1" applyFill="1" applyBorder="1" applyAlignment="1">
      <alignment horizontal="right" vertical="center" wrapText="1"/>
    </xf>
    <xf numFmtId="3" fontId="37" fillId="0" borderId="29" xfId="0" applyNumberFormat="1" applyFont="1" applyFill="1" applyBorder="1" applyAlignment="1">
      <alignment horizontal="right" vertical="center"/>
    </xf>
    <xf numFmtId="3" fontId="37" fillId="0" borderId="29" xfId="0" applyNumberFormat="1" applyFont="1" applyFill="1" applyBorder="1" applyAlignment="1">
      <alignment vertical="center"/>
    </xf>
    <xf numFmtId="169" fontId="13" fillId="0" borderId="0" xfId="4" applyNumberFormat="1" applyFont="1" applyBorder="1" applyAlignment="1">
      <alignment vertical="center"/>
    </xf>
    <xf numFmtId="169" fontId="13" fillId="0" borderId="35" xfId="4" applyNumberFormat="1" applyFont="1" applyBorder="1" applyAlignment="1">
      <alignment horizontal="center" vertical="center"/>
    </xf>
    <xf numFmtId="169" fontId="15" fillId="0" borderId="0" xfId="4" applyNumberFormat="1" applyFont="1" applyBorder="1" applyAlignment="1">
      <alignment horizontal="center" vertical="center"/>
    </xf>
    <xf numFmtId="169" fontId="13" fillId="0" borderId="0" xfId="4" applyNumberFormat="1" applyFont="1" applyAlignment="1">
      <alignment vertical="center"/>
    </xf>
    <xf numFmtId="169" fontId="33" fillId="0" borderId="1" xfId="4" applyNumberFormat="1" applyFont="1" applyBorder="1" applyAlignment="1">
      <alignment vertical="center" wrapText="1"/>
    </xf>
    <xf numFmtId="3" fontId="24" fillId="0" borderId="23" xfId="4" applyNumberFormat="1" applyFont="1" applyBorder="1" applyAlignment="1">
      <alignment vertical="center"/>
    </xf>
    <xf numFmtId="0" fontId="24" fillId="0" borderId="15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 wrapText="1"/>
    </xf>
    <xf numFmtId="0" fontId="18" fillId="0" borderId="3" xfId="4" applyFont="1" applyFill="1" applyBorder="1" applyAlignment="1">
      <alignment vertical="center" wrapText="1"/>
    </xf>
    <xf numFmtId="0" fontId="18" fillId="0" borderId="10" xfId="4" applyFont="1" applyBorder="1" applyAlignment="1">
      <alignment vertical="center" wrapText="1"/>
    </xf>
    <xf numFmtId="0" fontId="18" fillId="0" borderId="0" xfId="4" applyFont="1" applyAlignment="1">
      <alignment vertical="center" wrapText="1"/>
    </xf>
    <xf numFmtId="0" fontId="33" fillId="0" borderId="63" xfId="4" applyFont="1" applyBorder="1" applyAlignment="1">
      <alignment vertical="center" wrapText="1"/>
    </xf>
    <xf numFmtId="0" fontId="10" fillId="0" borderId="0" xfId="2" applyAlignment="1" applyProtection="1">
      <alignment vertical="center" wrapText="1"/>
    </xf>
    <xf numFmtId="169" fontId="13" fillId="0" borderId="0" xfId="4" applyNumberFormat="1" applyAlignment="1">
      <alignment vertical="center" wrapText="1"/>
    </xf>
    <xf numFmtId="169" fontId="18" fillId="0" borderId="34" xfId="4" applyNumberFormat="1" applyFont="1" applyBorder="1" applyAlignment="1">
      <alignment vertical="center" wrapText="1"/>
    </xf>
    <xf numFmtId="169" fontId="18" fillId="0" borderId="35" xfId="4" applyNumberFormat="1" applyFont="1" applyFill="1" applyBorder="1" applyAlignment="1">
      <alignment horizontal="right" vertical="center" wrapText="1"/>
    </xf>
    <xf numFmtId="169" fontId="18" fillId="0" borderId="35" xfId="4" applyNumberFormat="1" applyFont="1" applyFill="1" applyBorder="1" applyAlignment="1">
      <alignment vertical="center" wrapText="1"/>
    </xf>
    <xf numFmtId="169" fontId="18" fillId="0" borderId="0" xfId="4" applyNumberFormat="1" applyFont="1" applyAlignment="1">
      <alignment vertical="center" wrapText="1"/>
    </xf>
    <xf numFmtId="169" fontId="68" fillId="0" borderId="34" xfId="4" applyNumberFormat="1" applyFont="1" applyBorder="1" applyAlignment="1">
      <alignment vertical="center" wrapText="1"/>
    </xf>
    <xf numFmtId="169" fontId="33" fillId="0" borderId="62" xfId="4" applyNumberFormat="1" applyFont="1" applyBorder="1" applyAlignment="1">
      <alignment vertical="center" wrapText="1"/>
    </xf>
    <xf numFmtId="169" fontId="10" fillId="0" borderId="0" xfId="2" applyNumberFormat="1" applyAlignment="1" applyProtection="1">
      <alignment vertical="center" wrapText="1"/>
    </xf>
    <xf numFmtId="3" fontId="8" fillId="0" borderId="58" xfId="0" applyNumberFormat="1" applyFont="1" applyBorder="1" applyAlignment="1">
      <alignment vertical="center"/>
    </xf>
    <xf numFmtId="169" fontId="19" fillId="0" borderId="1" xfId="4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6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8" fillId="0" borderId="32" xfId="0" applyNumberFormat="1" applyFont="1" applyFill="1" applyBorder="1" applyAlignment="1">
      <alignment horizontal="center" vertical="center" wrapText="1"/>
    </xf>
    <xf numFmtId="0" fontId="66" fillId="0" borderId="32" xfId="0" applyFont="1" applyFill="1" applyBorder="1" applyAlignment="1">
      <alignment horizontal="center" vertical="center" wrapText="1"/>
    </xf>
    <xf numFmtId="0" fontId="66" fillId="0" borderId="6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49" fontId="8" fillId="0" borderId="6" xfId="0" applyNumberFormat="1" applyFont="1" applyBorder="1" applyAlignment="1">
      <alignment horizontal="center" vertical="center"/>
    </xf>
    <xf numFmtId="0" fontId="40" fillId="0" borderId="5" xfId="7" applyFont="1" applyFill="1" applyBorder="1" applyAlignment="1" applyProtection="1">
      <alignment horizontal="center" vertical="center" wrapText="1"/>
    </xf>
    <xf numFmtId="0" fontId="33" fillId="0" borderId="6" xfId="4" applyFont="1" applyFill="1" applyBorder="1" applyAlignment="1">
      <alignment horizontal="center" vertical="center"/>
    </xf>
    <xf numFmtId="0" fontId="33" fillId="0" borderId="7" xfId="4" applyFont="1" applyFill="1" applyBorder="1" applyAlignment="1">
      <alignment horizontal="center" vertical="center"/>
    </xf>
    <xf numFmtId="0" fontId="33" fillId="0" borderId="49" xfId="4" applyFont="1" applyFill="1" applyBorder="1" applyAlignment="1">
      <alignment horizontal="center" vertical="center"/>
    </xf>
    <xf numFmtId="0" fontId="33" fillId="0" borderId="47" xfId="4" applyFont="1" applyFill="1" applyBorder="1" applyAlignment="1">
      <alignment horizontal="center" vertical="center"/>
    </xf>
    <xf numFmtId="0" fontId="40" fillId="0" borderId="5" xfId="7" applyFont="1" applyFill="1" applyBorder="1" applyAlignment="1">
      <alignment horizontal="center" vertical="center"/>
    </xf>
    <xf numFmtId="3" fontId="40" fillId="0" borderId="4" xfId="7" applyNumberFormat="1" applyFont="1" applyFill="1" applyBorder="1" applyAlignment="1">
      <alignment vertical="center"/>
    </xf>
    <xf numFmtId="0" fontId="24" fillId="0" borderId="0" xfId="4" applyFont="1" applyBorder="1" applyAlignment="1">
      <alignment horizontal="left" vertical="center"/>
    </xf>
    <xf numFmtId="3" fontId="37" fillId="0" borderId="0" xfId="0" applyNumberFormat="1" applyFont="1" applyBorder="1" applyAlignment="1">
      <alignment vertical="center" wrapText="1"/>
    </xf>
    <xf numFmtId="0" fontId="67" fillId="0" borderId="65" xfId="0" applyFont="1" applyBorder="1" applyAlignment="1">
      <alignment horizontal="center" vertical="center" wrapText="1"/>
    </xf>
    <xf numFmtId="3" fontId="37" fillId="0" borderId="65" xfId="0" applyNumberFormat="1" applyFont="1" applyBorder="1" applyAlignment="1">
      <alignment vertical="center" wrapText="1"/>
    </xf>
    <xf numFmtId="0" fontId="13" fillId="0" borderId="0" xfId="4" applyBorder="1" applyAlignment="1">
      <alignment vertical="center"/>
    </xf>
    <xf numFmtId="3" fontId="4" fillId="2" borderId="33" xfId="0" applyNumberFormat="1" applyFont="1" applyFill="1" applyBorder="1" applyAlignment="1">
      <alignment horizontal="right" vertical="center" wrapText="1"/>
    </xf>
    <xf numFmtId="3" fontId="8" fillId="2" borderId="27" xfId="0" applyNumberFormat="1" applyFont="1" applyFill="1" applyBorder="1" applyAlignment="1">
      <alignment horizontal="right" vertical="center" wrapText="1"/>
    </xf>
    <xf numFmtId="3" fontId="66" fillId="2" borderId="27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Fill="1" applyBorder="1" applyAlignment="1">
      <alignment horizontal="right" vertical="center"/>
    </xf>
    <xf numFmtId="3" fontId="66" fillId="0" borderId="25" xfId="0" applyNumberFormat="1" applyFont="1" applyFill="1" applyBorder="1" applyAlignment="1">
      <alignment horizontal="right" vertical="center"/>
    </xf>
    <xf numFmtId="3" fontId="8" fillId="0" borderId="26" xfId="0" applyNumberFormat="1" applyFont="1" applyFill="1" applyBorder="1" applyAlignment="1">
      <alignment horizontal="right" vertical="center"/>
    </xf>
    <xf numFmtId="3" fontId="66" fillId="0" borderId="26" xfId="0" applyNumberFormat="1" applyFont="1" applyFill="1" applyBorder="1" applyAlignment="1">
      <alignment horizontal="right" vertical="center"/>
    </xf>
    <xf numFmtId="3" fontId="37" fillId="0" borderId="25" xfId="0" applyNumberFormat="1" applyFont="1" applyFill="1" applyBorder="1" applyAlignment="1">
      <alignment horizontal="right" vertical="center"/>
    </xf>
    <xf numFmtId="3" fontId="4" fillId="0" borderId="26" xfId="0" applyNumberFormat="1" applyFont="1" applyFill="1" applyBorder="1" applyAlignment="1">
      <alignment vertical="center"/>
    </xf>
    <xf numFmtId="3" fontId="37" fillId="0" borderId="25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right" vertical="center" wrapText="1"/>
    </xf>
    <xf numFmtId="3" fontId="8" fillId="2" borderId="32" xfId="0" applyNumberFormat="1" applyFont="1" applyFill="1" applyBorder="1" applyAlignment="1">
      <alignment horizontal="right" vertical="center" wrapText="1"/>
    </xf>
    <xf numFmtId="3" fontId="8" fillId="2" borderId="18" xfId="0" applyNumberFormat="1" applyFont="1" applyFill="1" applyBorder="1" applyAlignment="1">
      <alignment horizontal="right" vertical="center" wrapText="1"/>
    </xf>
    <xf numFmtId="3" fontId="8" fillId="2" borderId="8" xfId="0" applyNumberFormat="1" applyFont="1" applyFill="1" applyBorder="1" applyAlignment="1">
      <alignment horizontal="right" vertical="center" wrapText="1"/>
    </xf>
    <xf numFmtId="3" fontId="8" fillId="2" borderId="31" xfId="0" applyNumberFormat="1" applyFont="1" applyFill="1" applyBorder="1" applyAlignment="1">
      <alignment horizontal="right" vertical="center" wrapText="1"/>
    </xf>
    <xf numFmtId="3" fontId="66" fillId="2" borderId="44" xfId="0" applyNumberFormat="1" applyFont="1" applyFill="1" applyBorder="1" applyAlignment="1">
      <alignment horizontal="right" vertical="center" wrapText="1"/>
    </xf>
    <xf numFmtId="3" fontId="8" fillId="2" borderId="44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/>
    </xf>
    <xf numFmtId="3" fontId="8" fillId="0" borderId="18" xfId="0" applyNumberFormat="1" applyFont="1" applyFill="1" applyBorder="1" applyAlignment="1">
      <alignment horizontal="right" vertical="center"/>
    </xf>
    <xf numFmtId="3" fontId="66" fillId="0" borderId="8" xfId="0" applyNumberFormat="1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3" fontId="8" fillId="0" borderId="32" xfId="0" applyNumberFormat="1" applyFont="1" applyFill="1" applyBorder="1" applyAlignment="1">
      <alignment horizontal="right" vertical="center"/>
    </xf>
    <xf numFmtId="3" fontId="66" fillId="0" borderId="43" xfId="0" applyNumberFormat="1" applyFont="1" applyFill="1" applyBorder="1" applyAlignment="1">
      <alignment horizontal="right" vertical="center"/>
    </xf>
    <xf numFmtId="3" fontId="37" fillId="0" borderId="8" xfId="0" applyNumberFormat="1" applyFont="1" applyFill="1" applyBorder="1" applyAlignment="1">
      <alignment horizontal="right" vertical="center"/>
    </xf>
    <xf numFmtId="3" fontId="37" fillId="0" borderId="8" xfId="0" applyNumberFormat="1" applyFont="1" applyFill="1" applyBorder="1" applyAlignment="1">
      <alignment vertical="center"/>
    </xf>
    <xf numFmtId="3" fontId="8" fillId="0" borderId="44" xfId="0" applyNumberFormat="1" applyFont="1" applyFill="1" applyBorder="1" applyAlignment="1">
      <alignment vertical="center"/>
    </xf>
    <xf numFmtId="3" fontId="8" fillId="2" borderId="20" xfId="0" applyNumberFormat="1" applyFont="1" applyFill="1" applyBorder="1" applyAlignment="1">
      <alignment horizontal="right" vertical="center" wrapText="1"/>
    </xf>
    <xf numFmtId="3" fontId="8" fillId="2" borderId="35" xfId="0" applyNumberFormat="1" applyFont="1" applyFill="1" applyBorder="1" applyAlignment="1">
      <alignment horizontal="right" vertical="center" wrapText="1"/>
    </xf>
    <xf numFmtId="3" fontId="8" fillId="0" borderId="6" xfId="0" applyNumberFormat="1" applyFont="1" applyFill="1" applyBorder="1" applyAlignment="1">
      <alignment horizontal="right" vertical="center"/>
    </xf>
    <xf numFmtId="3" fontId="8" fillId="0" borderId="32" xfId="0" applyNumberFormat="1" applyFont="1" applyFill="1" applyBorder="1" applyAlignment="1">
      <alignment vertical="center"/>
    </xf>
    <xf numFmtId="3" fontId="8" fillId="0" borderId="31" xfId="0" applyNumberFormat="1" applyFont="1" applyFill="1" applyBorder="1" applyAlignment="1">
      <alignment vertical="center"/>
    </xf>
    <xf numFmtId="3" fontId="66" fillId="0" borderId="18" xfId="0" applyNumberFormat="1" applyFont="1" applyFill="1" applyBorder="1" applyAlignment="1">
      <alignment vertical="center"/>
    </xf>
    <xf numFmtId="0" fontId="28" fillId="0" borderId="29" xfId="6" applyFont="1" applyFill="1" applyBorder="1" applyAlignment="1">
      <alignment horizontal="left" vertical="center"/>
    </xf>
    <xf numFmtId="0" fontId="28" fillId="0" borderId="35" xfId="6" applyFont="1" applyFill="1" applyBorder="1" applyAlignment="1">
      <alignment horizontal="left" vertical="center"/>
    </xf>
    <xf numFmtId="49" fontId="13" fillId="0" borderId="18" xfId="4" applyNumberFormat="1" applyFont="1" applyBorder="1" applyAlignment="1">
      <alignment horizontal="center" vertical="center"/>
    </xf>
    <xf numFmtId="0" fontId="28" fillId="0" borderId="18" xfId="6" applyFont="1" applyFill="1" applyBorder="1" applyAlignment="1">
      <alignment horizontal="left" vertical="center"/>
    </xf>
    <xf numFmtId="0" fontId="28" fillId="0" borderId="18" xfId="4" applyFont="1" applyBorder="1" applyAlignment="1">
      <alignment vertical="center"/>
    </xf>
    <xf numFmtId="0" fontId="13" fillId="0" borderId="18" xfId="4" applyBorder="1" applyAlignment="1">
      <alignment vertical="center"/>
    </xf>
    <xf numFmtId="169" fontId="13" fillId="0" borderId="35" xfId="4" applyNumberFormat="1" applyFont="1" applyBorder="1" applyAlignment="1">
      <alignment horizontal="center" vertical="center" wrapText="1"/>
    </xf>
    <xf numFmtId="0" fontId="18" fillId="0" borderId="71" xfId="4" applyFont="1" applyBorder="1" applyAlignment="1">
      <alignment vertical="center" wrapText="1"/>
    </xf>
    <xf numFmtId="169" fontId="68" fillId="0" borderId="72" xfId="4" applyNumberFormat="1" applyFont="1" applyBorder="1" applyAlignment="1">
      <alignment vertical="center" wrapText="1"/>
    </xf>
    <xf numFmtId="3" fontId="53" fillId="0" borderId="64" xfId="4" applyNumberFormat="1" applyFont="1" applyFill="1" applyBorder="1" applyAlignment="1">
      <alignment horizontal="right" vertical="center"/>
    </xf>
    <xf numFmtId="3" fontId="53" fillId="0" borderId="64" xfId="4" applyNumberFormat="1" applyFont="1" applyFill="1" applyBorder="1" applyAlignment="1">
      <alignment horizontal="right"/>
    </xf>
    <xf numFmtId="3" fontId="53" fillId="0" borderId="50" xfId="4" applyNumberFormat="1" applyFont="1" applyBorder="1" applyAlignment="1">
      <alignment horizontal="right"/>
    </xf>
    <xf numFmtId="0" fontId="8" fillId="0" borderId="25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center" vertical="center" wrapText="1"/>
    </xf>
    <xf numFmtId="49" fontId="8" fillId="0" borderId="40" xfId="0" applyNumberFormat="1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49" fontId="4" fillId="0" borderId="33" xfId="0" applyNumberFormat="1" applyFont="1" applyFill="1" applyBorder="1" applyAlignment="1">
      <alignment horizontal="left" vertical="center" wrapText="1"/>
    </xf>
    <xf numFmtId="49" fontId="65" fillId="0" borderId="0" xfId="0" applyNumberFormat="1" applyFont="1" applyAlignment="1">
      <alignment horizontal="center" vertical="center"/>
    </xf>
    <xf numFmtId="0" fontId="8" fillId="0" borderId="25" xfId="0" applyFont="1" applyBorder="1" applyAlignment="1">
      <alignment horizontal="left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33" xfId="0" applyNumberFormat="1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left" vertical="center" wrapText="1"/>
    </xf>
    <xf numFmtId="49" fontId="8" fillId="0" borderId="25" xfId="0" applyNumberFormat="1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 wrapText="1"/>
    </xf>
    <xf numFmtId="0" fontId="40" fillId="0" borderId="23" xfId="7" applyFont="1" applyFill="1" applyBorder="1" applyAlignment="1" applyProtection="1">
      <alignment horizontal="left" vertical="center" wrapText="1"/>
    </xf>
    <xf numFmtId="0" fontId="40" fillId="0" borderId="33" xfId="7" applyFont="1" applyFill="1" applyBorder="1" applyAlignment="1" applyProtection="1">
      <alignment horizontal="left" vertical="center" wrapText="1"/>
    </xf>
    <xf numFmtId="0" fontId="40" fillId="0" borderId="1" xfId="7" applyFont="1" applyFill="1" applyBorder="1" applyAlignment="1" applyProtection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left" vertical="center" wrapText="1"/>
    </xf>
    <xf numFmtId="0" fontId="40" fillId="0" borderId="23" xfId="7" applyFont="1" applyFill="1" applyBorder="1" applyAlignment="1">
      <alignment horizontal="left" vertical="center"/>
    </xf>
    <xf numFmtId="0" fontId="40" fillId="0" borderId="33" xfId="7" applyFont="1" applyFill="1" applyBorder="1" applyAlignment="1">
      <alignment horizontal="left" vertical="center"/>
    </xf>
    <xf numFmtId="0" fontId="40" fillId="0" borderId="1" xfId="7" applyFont="1" applyFill="1" applyBorder="1" applyAlignment="1">
      <alignment horizontal="left" vertical="center"/>
    </xf>
    <xf numFmtId="0" fontId="8" fillId="0" borderId="25" xfId="2" applyFont="1" applyBorder="1" applyAlignment="1" applyProtection="1">
      <alignment horizontal="left" vertical="center" wrapText="1"/>
    </xf>
    <xf numFmtId="0" fontId="8" fillId="0" borderId="35" xfId="2" applyFont="1" applyBorder="1" applyAlignment="1" applyProtection="1">
      <alignment horizontal="left" vertical="center" wrapText="1"/>
    </xf>
    <xf numFmtId="0" fontId="8" fillId="0" borderId="35" xfId="0" applyFont="1" applyFill="1" applyBorder="1" applyAlignment="1">
      <alignment horizontal="left" vertical="center" wrapText="1"/>
    </xf>
    <xf numFmtId="49" fontId="8" fillId="0" borderId="26" xfId="0" applyNumberFormat="1" applyFont="1" applyBorder="1" applyAlignment="1">
      <alignment horizontal="left" vertical="center"/>
    </xf>
    <xf numFmtId="49" fontId="8" fillId="0" borderId="34" xfId="0" applyNumberFormat="1" applyFont="1" applyBorder="1" applyAlignment="1">
      <alignment horizontal="left" vertical="center"/>
    </xf>
    <xf numFmtId="49" fontId="8" fillId="0" borderId="35" xfId="0" applyNumberFormat="1" applyFont="1" applyBorder="1" applyAlignment="1">
      <alignment horizontal="left" vertical="center"/>
    </xf>
    <xf numFmtId="0" fontId="58" fillId="0" borderId="0" xfId="7" applyFont="1" applyFill="1" applyAlignment="1">
      <alignment horizontal="center"/>
    </xf>
    <xf numFmtId="0" fontId="4" fillId="0" borderId="33" xfId="0" applyFont="1" applyBorder="1" applyAlignment="1">
      <alignment horizontal="left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 vertical="center"/>
    </xf>
    <xf numFmtId="0" fontId="8" fillId="0" borderId="40" xfId="0" applyFont="1" applyBorder="1" applyAlignment="1">
      <alignment horizontal="left" vertical="center" wrapText="1"/>
    </xf>
    <xf numFmtId="0" fontId="8" fillId="0" borderId="66" xfId="0" applyFont="1" applyBorder="1" applyAlignment="1">
      <alignment horizontal="left" vertical="center" wrapText="1"/>
    </xf>
    <xf numFmtId="0" fontId="65" fillId="0" borderId="0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7" fontId="54" fillId="0" borderId="0" xfId="7" applyNumberFormat="1" applyFont="1" applyFill="1" applyBorder="1" applyAlignment="1" applyProtection="1">
      <alignment horizontal="left" vertical="center"/>
    </xf>
    <xf numFmtId="0" fontId="12" fillId="0" borderId="0" xfId="4" applyFont="1" applyAlignment="1">
      <alignment horizontal="right" vertical="center"/>
    </xf>
    <xf numFmtId="0" fontId="31" fillId="0" borderId="0" xfId="4" applyFont="1" applyAlignment="1">
      <alignment horizontal="center" vertical="center"/>
    </xf>
    <xf numFmtId="0" fontId="32" fillId="0" borderId="16" xfId="4" applyFont="1" applyBorder="1" applyAlignment="1">
      <alignment horizontal="center" vertical="center"/>
    </xf>
    <xf numFmtId="0" fontId="8" fillId="0" borderId="34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51" fillId="0" borderId="0" xfId="0" applyNumberFormat="1" applyFont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3" fontId="37" fillId="0" borderId="0" xfId="0" applyNumberFormat="1" applyFont="1" applyBorder="1" applyAlignment="1">
      <alignment horizontal="right" vertical="center"/>
    </xf>
    <xf numFmtId="49" fontId="8" fillId="0" borderId="67" xfId="0" applyNumberFormat="1" applyFont="1" applyBorder="1" applyAlignment="1">
      <alignment horizontal="left" vertical="center" wrapText="1"/>
    </xf>
    <xf numFmtId="49" fontId="8" fillId="0" borderId="62" xfId="0" applyNumberFormat="1" applyFont="1" applyBorder="1" applyAlignment="1">
      <alignment horizontal="left" vertical="center" wrapText="1"/>
    </xf>
    <xf numFmtId="0" fontId="64" fillId="0" borderId="0" xfId="5" applyFont="1" applyAlignment="1">
      <alignment horizontal="right" vertical="center"/>
    </xf>
    <xf numFmtId="0" fontId="36" fillId="0" borderId="41" xfId="5" applyFont="1" applyFill="1" applyBorder="1" applyAlignment="1">
      <alignment horizontal="center" vertical="center" wrapText="1"/>
    </xf>
    <xf numFmtId="0" fontId="36" fillId="0" borderId="40" xfId="5" applyFont="1" applyFill="1" applyBorder="1" applyAlignment="1">
      <alignment horizontal="center" vertical="center" wrapText="1"/>
    </xf>
    <xf numFmtId="0" fontId="36" fillId="0" borderId="68" xfId="5" applyFont="1" applyFill="1" applyBorder="1" applyAlignment="1">
      <alignment horizontal="center" vertical="center" wrapText="1"/>
    </xf>
    <xf numFmtId="0" fontId="36" fillId="0" borderId="69" xfId="5" applyFont="1" applyBorder="1" applyAlignment="1">
      <alignment horizontal="center" vertical="center" wrapText="1"/>
    </xf>
    <xf numFmtId="0" fontId="36" fillId="0" borderId="39" xfId="5" applyFont="1" applyBorder="1" applyAlignment="1">
      <alignment horizontal="center" vertical="center" wrapText="1"/>
    </xf>
    <xf numFmtId="0" fontId="45" fillId="0" borderId="0" xfId="5" applyFont="1" applyAlignment="1">
      <alignment horizontal="center" vertical="center"/>
    </xf>
    <xf numFmtId="0" fontId="36" fillId="0" borderId="15" xfId="5" applyFont="1" applyBorder="1" applyAlignment="1">
      <alignment horizontal="left" vertical="center"/>
    </xf>
    <xf numFmtId="0" fontId="36" fillId="0" borderId="33" xfId="5" applyFont="1" applyBorder="1" applyAlignment="1">
      <alignment horizontal="left" vertical="center"/>
    </xf>
    <xf numFmtId="0" fontId="36" fillId="0" borderId="1" xfId="5" applyFont="1" applyBorder="1" applyAlignment="1">
      <alignment horizontal="left" vertical="center"/>
    </xf>
    <xf numFmtId="0" fontId="43" fillId="0" borderId="0" xfId="4" applyFont="1" applyAlignment="1">
      <alignment horizontal="center" vertical="center"/>
    </xf>
    <xf numFmtId="0" fontId="15" fillId="0" borderId="15" xfId="4" applyFont="1" applyBorder="1" applyAlignment="1">
      <alignment horizontal="center" vertical="center"/>
    </xf>
    <xf numFmtId="0" fontId="15" fillId="0" borderId="33" xfId="4" applyFont="1" applyBorder="1" applyAlignment="1">
      <alignment horizontal="center" vertical="center"/>
    </xf>
    <xf numFmtId="166" fontId="28" fillId="0" borderId="29" xfId="6" applyNumberFormat="1" applyFont="1" applyFill="1" applyBorder="1" applyAlignment="1">
      <alignment horizontal="left" vertical="center" wrapText="1"/>
    </xf>
    <xf numFmtId="166" fontId="28" fillId="0" borderId="35" xfId="6" applyNumberFormat="1" applyFont="1" applyFill="1" applyBorder="1" applyAlignment="1">
      <alignment horizontal="left" vertical="center" wrapText="1"/>
    </xf>
    <xf numFmtId="3" fontId="22" fillId="0" borderId="0" xfId="4" applyNumberFormat="1" applyFont="1" applyAlignment="1">
      <alignment horizontal="right" vertical="center"/>
    </xf>
    <xf numFmtId="0" fontId="25" fillId="0" borderId="0" xfId="4" applyFont="1" applyAlignment="1">
      <alignment horizontal="center" vertical="center"/>
    </xf>
    <xf numFmtId="0" fontId="28" fillId="0" borderId="29" xfId="6" applyFont="1" applyFill="1" applyBorder="1" applyAlignment="1">
      <alignment horizontal="left" vertical="center"/>
    </xf>
    <xf numFmtId="0" fontId="28" fillId="0" borderId="35" xfId="6" applyFont="1" applyFill="1" applyBorder="1" applyAlignment="1">
      <alignment horizontal="left" vertical="center"/>
    </xf>
    <xf numFmtId="166" fontId="27" fillId="0" borderId="23" xfId="6" applyNumberFormat="1" applyFont="1" applyBorder="1" applyAlignment="1">
      <alignment horizontal="center" vertical="center" wrapText="1"/>
    </xf>
    <xf numFmtId="166" fontId="27" fillId="0" borderId="1" xfId="6" applyNumberFormat="1" applyFont="1" applyBorder="1" applyAlignment="1">
      <alignment horizontal="center" vertical="center" wrapText="1"/>
    </xf>
    <xf numFmtId="0" fontId="60" fillId="0" borderId="0" xfId="4" applyFont="1" applyAlignment="1">
      <alignment horizontal="center" vertical="center"/>
    </xf>
    <xf numFmtId="0" fontId="42" fillId="0" borderId="0" xfId="4" applyFont="1" applyAlignment="1">
      <alignment horizontal="center" vertical="center"/>
    </xf>
    <xf numFmtId="0" fontId="30" fillId="0" borderId="23" xfId="6" applyFont="1" applyBorder="1" applyAlignment="1">
      <alignment horizontal="center" vertical="center" wrapText="1"/>
    </xf>
    <xf numFmtId="0" fontId="30" fillId="0" borderId="1" xfId="6" applyFont="1" applyBorder="1" applyAlignment="1">
      <alignment horizontal="center" vertical="center" wrapText="1"/>
    </xf>
    <xf numFmtId="0" fontId="28" fillId="0" borderId="41" xfId="6" applyFont="1" applyFill="1" applyBorder="1" applyAlignment="1">
      <alignment horizontal="left" vertical="center"/>
    </xf>
    <xf numFmtId="0" fontId="28" fillId="0" borderId="66" xfId="6" applyFont="1" applyFill="1" applyBorder="1" applyAlignment="1">
      <alignment horizontal="left" vertical="center"/>
    </xf>
    <xf numFmtId="0" fontId="24" fillId="0" borderId="0" xfId="4" applyFont="1" applyAlignment="1">
      <alignment horizontal="right"/>
    </xf>
    <xf numFmtId="0" fontId="17" fillId="0" borderId="0" xfId="4" applyFont="1" applyAlignment="1">
      <alignment horizontal="center" wrapText="1"/>
    </xf>
    <xf numFmtId="0" fontId="33" fillId="0" borderId="20" xfId="4" applyFont="1" applyFill="1" applyBorder="1" applyAlignment="1">
      <alignment horizontal="center" vertical="center"/>
    </xf>
    <xf numFmtId="0" fontId="33" fillId="0" borderId="11" xfId="4" applyFont="1" applyFill="1" applyBorder="1" applyAlignment="1">
      <alignment horizontal="center" vertical="center"/>
    </xf>
    <xf numFmtId="0" fontId="33" fillId="0" borderId="19" xfId="4" applyFont="1" applyFill="1" applyBorder="1" applyAlignment="1">
      <alignment horizontal="center" vertical="center" wrapText="1"/>
    </xf>
    <xf numFmtId="0" fontId="33" fillId="0" borderId="63" xfId="4" applyFont="1" applyFill="1" applyBorder="1" applyAlignment="1">
      <alignment horizontal="center" vertical="center" wrapText="1"/>
    </xf>
    <xf numFmtId="169" fontId="33" fillId="0" borderId="70" xfId="4" applyNumberFormat="1" applyFont="1" applyFill="1" applyBorder="1" applyAlignment="1">
      <alignment horizontal="center" vertical="center" wrapText="1"/>
    </xf>
    <xf numFmtId="169" fontId="33" fillId="0" borderId="49" xfId="4" applyNumberFormat="1" applyFont="1" applyFill="1" applyBorder="1" applyAlignment="1">
      <alignment horizontal="center" vertical="center" wrapText="1"/>
    </xf>
    <xf numFmtId="0" fontId="33" fillId="0" borderId="69" xfId="4" applyFont="1" applyFill="1" applyBorder="1" applyAlignment="1">
      <alignment horizontal="center" vertical="center" wrapText="1"/>
    </xf>
    <xf numFmtId="0" fontId="33" fillId="0" borderId="39" xfId="4" applyFont="1" applyFill="1" applyBorder="1" applyAlignment="1">
      <alignment horizontal="center" vertical="center" wrapText="1"/>
    </xf>
    <xf numFmtId="0" fontId="33" fillId="0" borderId="41" xfId="4" applyFont="1" applyFill="1" applyBorder="1" applyAlignment="1">
      <alignment horizontal="center" vertical="center"/>
    </xf>
    <xf numFmtId="0" fontId="33" fillId="0" borderId="66" xfId="4" applyFont="1" applyFill="1" applyBorder="1" applyAlignment="1">
      <alignment horizontal="center" vertical="center"/>
    </xf>
    <xf numFmtId="0" fontId="33" fillId="0" borderId="68" xfId="4" applyFont="1" applyFill="1" applyBorder="1" applyAlignment="1">
      <alignment horizontal="center" vertical="center"/>
    </xf>
    <xf numFmtId="0" fontId="31" fillId="0" borderId="0" xfId="4" applyFont="1" applyAlignment="1">
      <alignment horizontal="center"/>
    </xf>
    <xf numFmtId="0" fontId="15" fillId="0" borderId="0" xfId="4" applyFont="1" applyAlignment="1">
      <alignment horizontal="center"/>
    </xf>
    <xf numFmtId="0" fontId="43" fillId="0" borderId="0" xfId="4" applyFont="1" applyAlignment="1">
      <alignment horizontal="center"/>
    </xf>
    <xf numFmtId="167" fontId="59" fillId="0" borderId="0" xfId="7" applyNumberFormat="1" applyFont="1" applyFill="1" applyBorder="1" applyAlignment="1" applyProtection="1">
      <alignment horizontal="center" vertical="center" wrapText="1"/>
    </xf>
    <xf numFmtId="0" fontId="58" fillId="0" borderId="5" xfId="7" applyFont="1" applyFill="1" applyBorder="1" applyAlignment="1" applyProtection="1">
      <alignment horizontal="left" vertical="center"/>
    </xf>
    <xf numFmtId="0" fontId="58" fillId="0" borderId="4" xfId="7" applyFont="1" applyFill="1" applyBorder="1" applyAlignment="1" applyProtection="1">
      <alignment horizontal="left" vertical="center"/>
    </xf>
    <xf numFmtId="0" fontId="57" fillId="0" borderId="65" xfId="7" applyFont="1" applyFill="1" applyBorder="1" applyAlignment="1">
      <alignment horizontal="justify" vertical="center" wrapText="1"/>
    </xf>
  </cellXfs>
  <cellStyles count="8">
    <cellStyle name="Ezres" xfId="1" builtinId="3"/>
    <cellStyle name="Hivatkozás" xfId="2" builtinId="8"/>
    <cellStyle name="Normál" xfId="0" builtinId="0"/>
    <cellStyle name="Normál 2" xfId="3"/>
    <cellStyle name="Normál_2007. év költségvetés terv 1.mellékletek" xfId="4"/>
    <cellStyle name="Normál_2008. év költségvetés terv 1. sz. melléklet" xfId="5"/>
    <cellStyle name="Normál_Dologi kiadás" xfId="6"/>
    <cellStyle name="Normál_KVRENMUNKA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0"/>
  <sheetViews>
    <sheetView workbookViewId="0">
      <selection activeCell="I21" sqref="I21"/>
    </sheetView>
  </sheetViews>
  <sheetFormatPr defaultRowHeight="12.75"/>
  <cols>
    <col min="1" max="2" width="5.7109375" style="114" customWidth="1"/>
    <col min="3" max="3" width="7.5703125" style="114" customWidth="1"/>
    <col min="4" max="4" width="56.7109375" style="21" customWidth="1"/>
    <col min="5" max="5" width="13.42578125" style="483" customWidth="1"/>
    <col min="6" max="6" width="19.5703125" style="22" customWidth="1"/>
    <col min="7" max="7" width="19.5703125" style="7" customWidth="1"/>
    <col min="8" max="8" width="19.5703125" customWidth="1"/>
    <col min="9" max="9" width="19.5703125" style="7" customWidth="1"/>
    <col min="10" max="11" width="11" style="7" customWidth="1"/>
    <col min="12" max="12" width="12.7109375" customWidth="1"/>
  </cols>
  <sheetData>
    <row r="1" spans="1:11" ht="27.75" customHeight="1">
      <c r="A1" s="111"/>
      <c r="B1" s="111"/>
      <c r="C1" s="111"/>
      <c r="D1" s="112"/>
      <c r="E1" s="420"/>
      <c r="G1" s="97"/>
      <c r="I1" s="48"/>
    </row>
    <row r="2" spans="1:11" s="16" customFormat="1" ht="25.5" customHeight="1">
      <c r="A2" s="551" t="s">
        <v>7</v>
      </c>
      <c r="B2" s="551"/>
      <c r="C2" s="551"/>
      <c r="D2" s="551"/>
      <c r="E2" s="551"/>
      <c r="F2" s="551"/>
      <c r="G2" s="551"/>
      <c r="H2" s="551"/>
      <c r="I2" s="551"/>
      <c r="J2" s="19"/>
      <c r="K2" s="19"/>
    </row>
    <row r="3" spans="1:11" ht="15.75" thickBot="1">
      <c r="A3" s="231" t="s">
        <v>129</v>
      </c>
      <c r="B3" s="231"/>
      <c r="C3" s="113"/>
      <c r="D3" s="109"/>
      <c r="E3" s="109"/>
      <c r="G3" s="97"/>
      <c r="I3" s="46" t="s">
        <v>2</v>
      </c>
    </row>
    <row r="4" spans="1:11" ht="45.75" customHeight="1" thickBot="1">
      <c r="A4" s="553" t="s">
        <v>6</v>
      </c>
      <c r="B4" s="554"/>
      <c r="C4" s="554"/>
      <c r="D4" s="185" t="s">
        <v>9</v>
      </c>
      <c r="E4" s="473" t="s">
        <v>242</v>
      </c>
      <c r="F4" s="216" t="s">
        <v>5</v>
      </c>
      <c r="G4" s="222" t="s">
        <v>68</v>
      </c>
      <c r="H4" s="185" t="s">
        <v>69</v>
      </c>
      <c r="I4" s="132" t="s">
        <v>309</v>
      </c>
    </row>
    <row r="5" spans="1:11" s="6" customFormat="1" ht="21.75" customHeight="1" thickBot="1">
      <c r="A5" s="124" t="s">
        <v>28</v>
      </c>
      <c r="B5" s="546" t="s">
        <v>157</v>
      </c>
      <c r="C5" s="546"/>
      <c r="D5" s="546"/>
      <c r="E5" s="428" t="s">
        <v>282</v>
      </c>
      <c r="F5" s="232">
        <f>F6+F10+F13+F14+F17</f>
        <v>5410</v>
      </c>
      <c r="G5" s="232">
        <f>G6+G10+G13+G14+G17</f>
        <v>5410</v>
      </c>
      <c r="H5" s="373">
        <v>0</v>
      </c>
      <c r="I5" s="321">
        <v>0</v>
      </c>
      <c r="J5" s="20"/>
      <c r="K5" s="20"/>
    </row>
    <row r="6" spans="1:11" ht="21.75" customHeight="1">
      <c r="A6" s="243"/>
      <c r="B6" s="123" t="s">
        <v>40</v>
      </c>
      <c r="C6" s="549" t="s">
        <v>138</v>
      </c>
      <c r="D6" s="549"/>
      <c r="E6" s="429" t="s">
        <v>283</v>
      </c>
      <c r="F6" s="217">
        <f>SUM(F7:F9)</f>
        <v>1340</v>
      </c>
      <c r="G6" s="217">
        <f>SUM(G7:G9)</f>
        <v>1340</v>
      </c>
      <c r="H6" s="163">
        <v>0</v>
      </c>
      <c r="I6" s="122">
        <v>0</v>
      </c>
      <c r="K6" s="20"/>
    </row>
    <row r="7" spans="1:11" s="301" customFormat="1" ht="21.75" customHeight="1">
      <c r="A7" s="294"/>
      <c r="B7" s="265"/>
      <c r="C7" s="265" t="s">
        <v>158</v>
      </c>
      <c r="D7" s="266" t="s">
        <v>139</v>
      </c>
      <c r="E7" s="430"/>
      <c r="F7" s="295"/>
      <c r="G7" s="296"/>
      <c r="H7" s="297">
        <v>0</v>
      </c>
      <c r="I7" s="298">
        <v>0</v>
      </c>
      <c r="J7" s="299"/>
      <c r="K7" s="300"/>
    </row>
    <row r="8" spans="1:11" s="301" customFormat="1" ht="21.75" customHeight="1">
      <c r="A8" s="294"/>
      <c r="B8" s="265"/>
      <c r="C8" s="265" t="s">
        <v>159</v>
      </c>
      <c r="D8" s="266" t="s">
        <v>140</v>
      </c>
      <c r="E8" s="430"/>
      <c r="F8" s="295">
        <v>1340</v>
      </c>
      <c r="G8" s="296">
        <v>1340</v>
      </c>
      <c r="H8" s="297">
        <v>0</v>
      </c>
      <c r="I8" s="298">
        <v>0</v>
      </c>
      <c r="J8" s="299"/>
      <c r="K8" s="300"/>
    </row>
    <row r="9" spans="1:11" s="301" customFormat="1" ht="21.75" customHeight="1">
      <c r="A9" s="294"/>
      <c r="B9" s="265"/>
      <c r="C9" s="265" t="s">
        <v>160</v>
      </c>
      <c r="D9" s="266" t="s">
        <v>141</v>
      </c>
      <c r="E9" s="430"/>
      <c r="F9" s="295"/>
      <c r="G9" s="296"/>
      <c r="H9" s="297">
        <v>0</v>
      </c>
      <c r="I9" s="298">
        <v>0</v>
      </c>
      <c r="J9" s="299"/>
      <c r="K9" s="300"/>
    </row>
    <row r="10" spans="1:11" ht="21.75" customHeight="1">
      <c r="A10" s="244"/>
      <c r="B10" s="117" t="s">
        <v>41</v>
      </c>
      <c r="C10" s="555" t="s">
        <v>142</v>
      </c>
      <c r="D10" s="555"/>
      <c r="E10" s="431" t="s">
        <v>284</v>
      </c>
      <c r="F10" s="186">
        <f>SUM(F11:F12)</f>
        <v>2480</v>
      </c>
      <c r="G10" s="186">
        <f>SUM(G11:G12)</f>
        <v>2480</v>
      </c>
      <c r="H10" s="374">
        <v>0</v>
      </c>
      <c r="I10" s="228">
        <v>0</v>
      </c>
      <c r="J10" s="280"/>
      <c r="K10" s="20"/>
    </row>
    <row r="11" spans="1:11" s="301" customFormat="1" ht="21.75" customHeight="1">
      <c r="A11" s="294"/>
      <c r="B11" s="265"/>
      <c r="C11" s="265" t="s">
        <v>161</v>
      </c>
      <c r="D11" s="265" t="s">
        <v>143</v>
      </c>
      <c r="E11" s="432"/>
      <c r="F11" s="267">
        <v>2480</v>
      </c>
      <c r="G11" s="302">
        <v>2480</v>
      </c>
      <c r="H11" s="303">
        <v>0</v>
      </c>
      <c r="I11" s="268">
        <v>0</v>
      </c>
      <c r="J11" s="299"/>
      <c r="K11" s="300"/>
    </row>
    <row r="12" spans="1:11" s="301" customFormat="1" ht="21.75" customHeight="1">
      <c r="A12" s="294"/>
      <c r="B12" s="265"/>
      <c r="C12" s="265" t="s">
        <v>162</v>
      </c>
      <c r="D12" s="265" t="s">
        <v>144</v>
      </c>
      <c r="E12" s="432"/>
      <c r="F12" s="267"/>
      <c r="G12" s="302"/>
      <c r="H12" s="303">
        <v>0</v>
      </c>
      <c r="I12" s="268">
        <v>0</v>
      </c>
      <c r="J12" s="299"/>
      <c r="K12" s="300"/>
    </row>
    <row r="13" spans="1:11" ht="21.75" customHeight="1">
      <c r="A13" s="244"/>
      <c r="B13" s="117" t="s">
        <v>42</v>
      </c>
      <c r="C13" s="552" t="s">
        <v>145</v>
      </c>
      <c r="D13" s="552"/>
      <c r="E13" s="433" t="s">
        <v>285</v>
      </c>
      <c r="F13" s="510">
        <v>1400</v>
      </c>
      <c r="G13" s="525">
        <v>1400</v>
      </c>
      <c r="H13" s="163">
        <v>0</v>
      </c>
      <c r="I13" s="122">
        <v>0</v>
      </c>
      <c r="K13" s="20"/>
    </row>
    <row r="14" spans="1:11" ht="21.75" customHeight="1">
      <c r="A14" s="245"/>
      <c r="B14" s="117" t="s">
        <v>53</v>
      </c>
      <c r="C14" s="552" t="s">
        <v>147</v>
      </c>
      <c r="D14" s="552"/>
      <c r="E14" s="434" t="s">
        <v>286</v>
      </c>
      <c r="F14" s="510">
        <f>SUM(F15:F16)</f>
        <v>0</v>
      </c>
      <c r="G14" s="525">
        <f>SUM(G15:G16)</f>
        <v>0</v>
      </c>
      <c r="H14" s="374">
        <v>0</v>
      </c>
      <c r="I14" s="228">
        <v>0</v>
      </c>
      <c r="K14" s="20"/>
    </row>
    <row r="15" spans="1:11" s="301" customFormat="1" ht="21.75" customHeight="1">
      <c r="A15" s="304"/>
      <c r="B15" s="274"/>
      <c r="C15" s="265" t="s">
        <v>163</v>
      </c>
      <c r="D15" s="419" t="s">
        <v>148</v>
      </c>
      <c r="E15" s="435"/>
      <c r="F15" s="267"/>
      <c r="G15" s="302"/>
      <c r="H15" s="305">
        <v>0</v>
      </c>
      <c r="I15" s="306">
        <v>0</v>
      </c>
      <c r="J15" s="299"/>
      <c r="K15" s="300"/>
    </row>
    <row r="16" spans="1:11" s="301" customFormat="1" ht="21.75" customHeight="1">
      <c r="A16" s="304"/>
      <c r="B16" s="274"/>
      <c r="C16" s="265" t="s">
        <v>164</v>
      </c>
      <c r="D16" s="419" t="s">
        <v>149</v>
      </c>
      <c r="E16" s="435"/>
      <c r="F16" s="267"/>
      <c r="G16" s="302"/>
      <c r="H16" s="303">
        <v>0</v>
      </c>
      <c r="I16" s="268">
        <v>0</v>
      </c>
      <c r="J16" s="299"/>
      <c r="K16" s="300"/>
    </row>
    <row r="17" spans="1:12" ht="21.75" customHeight="1" thickBot="1">
      <c r="A17" s="245"/>
      <c r="B17" s="125" t="s">
        <v>54</v>
      </c>
      <c r="C17" s="547" t="s">
        <v>151</v>
      </c>
      <c r="D17" s="547"/>
      <c r="E17" s="438" t="s">
        <v>287</v>
      </c>
      <c r="F17" s="186">
        <v>190</v>
      </c>
      <c r="G17" s="279">
        <v>190</v>
      </c>
      <c r="H17" s="163">
        <v>0</v>
      </c>
      <c r="I17" s="122">
        <v>0</v>
      </c>
      <c r="K17" s="20"/>
    </row>
    <row r="18" spans="1:12" ht="21.75" customHeight="1" thickBot="1">
      <c r="A18" s="124" t="s">
        <v>29</v>
      </c>
      <c r="B18" s="546" t="s">
        <v>165</v>
      </c>
      <c r="C18" s="546"/>
      <c r="D18" s="546"/>
      <c r="E18" s="428" t="s">
        <v>288</v>
      </c>
      <c r="F18" s="184">
        <f>SUM(F19:F20)</f>
        <v>12341</v>
      </c>
      <c r="G18" s="184">
        <f>SUM(G19:G20)</f>
        <v>12341</v>
      </c>
      <c r="H18" s="375"/>
      <c r="I18" s="322"/>
      <c r="K18" s="20"/>
    </row>
    <row r="19" spans="1:12" ht="21.75" customHeight="1">
      <c r="A19" s="243"/>
      <c r="B19" s="123" t="s">
        <v>43</v>
      </c>
      <c r="C19" s="549" t="s">
        <v>209</v>
      </c>
      <c r="D19" s="549"/>
      <c r="E19" s="429" t="s">
        <v>288</v>
      </c>
      <c r="F19" s="365">
        <v>12341</v>
      </c>
      <c r="G19" s="366">
        <v>12341</v>
      </c>
      <c r="H19" s="367"/>
      <c r="I19" s="368"/>
      <c r="J19" s="38"/>
      <c r="K19" s="20"/>
      <c r="L19" s="17"/>
    </row>
    <row r="20" spans="1:12" ht="21.75" customHeight="1" thickBot="1">
      <c r="A20" s="244"/>
      <c r="B20" s="123" t="s">
        <v>44</v>
      </c>
      <c r="C20" s="542" t="s">
        <v>210</v>
      </c>
      <c r="D20" s="542"/>
      <c r="E20" s="475" t="s">
        <v>288</v>
      </c>
      <c r="F20" s="369"/>
      <c r="G20" s="370"/>
      <c r="H20" s="371"/>
      <c r="I20" s="526"/>
      <c r="K20" s="20"/>
    </row>
    <row r="21" spans="1:12" ht="21.75" customHeight="1" thickBot="1">
      <c r="A21" s="127" t="s">
        <v>10</v>
      </c>
      <c r="B21" s="548" t="s">
        <v>170</v>
      </c>
      <c r="C21" s="548"/>
      <c r="D21" s="548"/>
      <c r="E21" s="476" t="s">
        <v>270</v>
      </c>
      <c r="F21" s="128">
        <f>F22+F23+F24</f>
        <v>22883</v>
      </c>
      <c r="G21" s="128">
        <f>G22+G23+G24</f>
        <v>22883</v>
      </c>
      <c r="H21" s="128">
        <f>H22+H23+H24</f>
        <v>0</v>
      </c>
      <c r="I21" s="518">
        <f>I22+I23+I24</f>
        <v>0</v>
      </c>
      <c r="K21" s="20"/>
    </row>
    <row r="22" spans="1:12" ht="21.75" customHeight="1">
      <c r="A22" s="243"/>
      <c r="B22" s="129" t="s">
        <v>46</v>
      </c>
      <c r="C22" s="549" t="s">
        <v>171</v>
      </c>
      <c r="D22" s="549"/>
      <c r="E22" s="429" t="s">
        <v>271</v>
      </c>
      <c r="F22" s="221">
        <v>16282</v>
      </c>
      <c r="G22" s="225">
        <v>16282</v>
      </c>
      <c r="H22" s="284"/>
      <c r="I22" s="527"/>
      <c r="K22" s="20"/>
    </row>
    <row r="23" spans="1:12" s="6" customFormat="1" ht="36" customHeight="1">
      <c r="A23" s="244"/>
      <c r="B23" s="129" t="s">
        <v>47</v>
      </c>
      <c r="C23" s="542" t="s">
        <v>237</v>
      </c>
      <c r="D23" s="542"/>
      <c r="E23" s="477" t="s">
        <v>278</v>
      </c>
      <c r="F23" s="219">
        <v>0</v>
      </c>
      <c r="G23" s="224">
        <v>0</v>
      </c>
      <c r="H23" s="227">
        <v>0</v>
      </c>
      <c r="I23" s="335"/>
      <c r="J23" s="20"/>
      <c r="K23" s="20"/>
    </row>
    <row r="24" spans="1:12" ht="21.75" customHeight="1">
      <c r="A24" s="248"/>
      <c r="B24" s="129" t="s">
        <v>75</v>
      </c>
      <c r="C24" s="549" t="s">
        <v>180</v>
      </c>
      <c r="D24" s="549"/>
      <c r="E24" s="478" t="s">
        <v>279</v>
      </c>
      <c r="F24" s="220">
        <f>SUM(F25:F27)</f>
        <v>6601</v>
      </c>
      <c r="G24" s="220">
        <f>SUM(G25:G27)</f>
        <v>6601</v>
      </c>
      <c r="H24" s="220">
        <f>SUM(H25:H27)</f>
        <v>0</v>
      </c>
      <c r="I24" s="528">
        <f>SUM(I25:I27)</f>
        <v>0</v>
      </c>
      <c r="K24" s="20"/>
    </row>
    <row r="25" spans="1:12" s="301" customFormat="1" ht="32.25" customHeight="1">
      <c r="A25" s="307"/>
      <c r="B25" s="265"/>
      <c r="C25" s="265" t="s">
        <v>238</v>
      </c>
      <c r="D25" s="266" t="s">
        <v>36</v>
      </c>
      <c r="E25" s="430"/>
      <c r="F25" s="273">
        <v>25</v>
      </c>
      <c r="G25" s="308">
        <v>25</v>
      </c>
      <c r="H25" s="309"/>
      <c r="I25" s="529">
        <v>0</v>
      </c>
      <c r="J25" s="299"/>
      <c r="K25" s="300"/>
    </row>
    <row r="26" spans="1:12" s="313" customFormat="1" ht="21.75" customHeight="1">
      <c r="A26" s="294"/>
      <c r="B26" s="265"/>
      <c r="C26" s="265" t="s">
        <v>239</v>
      </c>
      <c r="D26" s="266" t="s">
        <v>35</v>
      </c>
      <c r="E26" s="430"/>
      <c r="F26" s="273"/>
      <c r="G26" s="310"/>
      <c r="H26" s="311"/>
      <c r="I26" s="312"/>
      <c r="J26" s="300"/>
      <c r="K26" s="300"/>
    </row>
    <row r="27" spans="1:12" s="301" customFormat="1" ht="21.75" customHeight="1" thickBot="1">
      <c r="A27" s="304"/>
      <c r="B27" s="274"/>
      <c r="C27" s="265" t="s">
        <v>240</v>
      </c>
      <c r="D27" s="275" t="s">
        <v>37</v>
      </c>
      <c r="E27" s="437"/>
      <c r="F27" s="273">
        <v>6576</v>
      </c>
      <c r="G27" s="314">
        <v>6576</v>
      </c>
      <c r="H27" s="378"/>
      <c r="I27" s="345"/>
      <c r="J27" s="299"/>
      <c r="K27" s="300"/>
    </row>
    <row r="28" spans="1:12" ht="30.75" customHeight="1" thickBot="1">
      <c r="A28" s="127" t="s">
        <v>11</v>
      </c>
      <c r="B28" s="550" t="s">
        <v>173</v>
      </c>
      <c r="C28" s="550"/>
      <c r="D28" s="550"/>
      <c r="E28" s="479" t="s">
        <v>311</v>
      </c>
      <c r="F28" s="131"/>
      <c r="G28" s="382"/>
      <c r="H28" s="153">
        <v>0</v>
      </c>
      <c r="I28" s="105">
        <v>0</v>
      </c>
      <c r="K28" s="20"/>
    </row>
    <row r="29" spans="1:12" ht="21.75" customHeight="1">
      <c r="A29" s="256"/>
      <c r="B29" s="183" t="s">
        <v>172</v>
      </c>
      <c r="C29" s="544" t="s">
        <v>175</v>
      </c>
      <c r="D29" s="544"/>
      <c r="E29" s="480" t="s">
        <v>280</v>
      </c>
      <c r="F29" s="221">
        <v>0</v>
      </c>
      <c r="G29" s="225">
        <v>0</v>
      </c>
      <c r="H29" s="226"/>
      <c r="I29" s="100"/>
      <c r="K29" s="20"/>
    </row>
    <row r="30" spans="1:12" s="6" customFormat="1" ht="36.75" customHeight="1">
      <c r="A30" s="243"/>
      <c r="B30" s="123" t="s">
        <v>174</v>
      </c>
      <c r="C30" s="549" t="s">
        <v>176</v>
      </c>
      <c r="D30" s="549"/>
      <c r="E30" s="429" t="s">
        <v>281</v>
      </c>
      <c r="F30" s="221"/>
      <c r="G30" s="225"/>
      <c r="H30" s="284">
        <v>0</v>
      </c>
      <c r="I30" s="100">
        <v>0</v>
      </c>
      <c r="J30" s="20"/>
      <c r="K30" s="20"/>
    </row>
    <row r="31" spans="1:12" s="301" customFormat="1" ht="29.25" customHeight="1">
      <c r="A31" s="307"/>
      <c r="B31" s="265"/>
      <c r="C31" s="265" t="s">
        <v>177</v>
      </c>
      <c r="D31" s="266" t="s">
        <v>36</v>
      </c>
      <c r="E31" s="481"/>
      <c r="F31" s="315"/>
      <c r="G31" s="316"/>
      <c r="H31" s="317"/>
      <c r="I31" s="278"/>
      <c r="J31" s="299"/>
      <c r="K31" s="300"/>
    </row>
    <row r="32" spans="1:12" s="301" customFormat="1" ht="21.75" customHeight="1">
      <c r="A32" s="294"/>
      <c r="B32" s="265"/>
      <c r="C32" s="265" t="s">
        <v>178</v>
      </c>
      <c r="D32" s="266" t="s">
        <v>35</v>
      </c>
      <c r="E32" s="481"/>
      <c r="F32" s="315"/>
      <c r="G32" s="308"/>
      <c r="H32" s="317"/>
      <c r="I32" s="278"/>
      <c r="J32" s="299"/>
      <c r="K32" s="300"/>
    </row>
    <row r="33" spans="1:11" s="301" customFormat="1" ht="21.75" customHeight="1" thickBot="1">
      <c r="A33" s="304"/>
      <c r="B33" s="274"/>
      <c r="C33" s="265" t="s">
        <v>179</v>
      </c>
      <c r="D33" s="275" t="s">
        <v>38</v>
      </c>
      <c r="E33" s="482"/>
      <c r="F33" s="315"/>
      <c r="G33" s="318"/>
      <c r="H33" s="319"/>
      <c r="I33" s="320"/>
      <c r="J33" s="299"/>
      <c r="K33" s="300"/>
    </row>
    <row r="34" spans="1:11" ht="21.75" customHeight="1" thickBot="1">
      <c r="A34" s="127" t="s">
        <v>12</v>
      </c>
      <c r="B34" s="546" t="s">
        <v>77</v>
      </c>
      <c r="C34" s="546"/>
      <c r="D34" s="546"/>
      <c r="E34" s="428"/>
      <c r="F34" s="131"/>
      <c r="G34" s="382"/>
      <c r="H34" s="153">
        <v>0</v>
      </c>
      <c r="I34" s="105">
        <v>0</v>
      </c>
      <c r="K34" s="20"/>
    </row>
    <row r="35" spans="1:11" ht="24" customHeight="1">
      <c r="A35" s="248"/>
      <c r="B35" s="123" t="s">
        <v>48</v>
      </c>
      <c r="C35" s="549" t="s">
        <v>33</v>
      </c>
      <c r="D35" s="549"/>
      <c r="E35" s="429" t="s">
        <v>298</v>
      </c>
      <c r="F35" s="372"/>
      <c r="G35" s="285"/>
      <c r="H35" s="257"/>
      <c r="I35" s="286">
        <v>0</v>
      </c>
      <c r="K35" s="20"/>
    </row>
    <row r="36" spans="1:11" ht="21.75" customHeight="1" thickBot="1">
      <c r="A36" s="245"/>
      <c r="B36" s="123" t="s">
        <v>49</v>
      </c>
      <c r="C36" s="545" t="s">
        <v>34</v>
      </c>
      <c r="D36" s="545"/>
      <c r="E36" s="478" t="s">
        <v>299</v>
      </c>
      <c r="F36" s="221"/>
      <c r="G36" s="287"/>
      <c r="H36" s="288"/>
      <c r="I36" s="289">
        <v>0</v>
      </c>
      <c r="K36" s="20"/>
    </row>
    <row r="37" spans="1:11" s="6" customFormat="1" ht="21.75" customHeight="1" thickBot="1">
      <c r="A37" s="124" t="s">
        <v>13</v>
      </c>
      <c r="B37" s="546" t="s">
        <v>181</v>
      </c>
      <c r="C37" s="546"/>
      <c r="D37" s="546"/>
      <c r="E37" s="428" t="s">
        <v>312</v>
      </c>
      <c r="F37" s="131">
        <f>SUM(F38:F39)</f>
        <v>2480</v>
      </c>
      <c r="G37" s="131">
        <f>SUM(G38:G39)</f>
        <v>2480</v>
      </c>
      <c r="H37" s="153"/>
      <c r="I37" s="105"/>
      <c r="J37" s="20"/>
      <c r="K37" s="20"/>
    </row>
    <row r="38" spans="1:11" ht="21.75" customHeight="1">
      <c r="A38" s="243"/>
      <c r="B38" s="123" t="s">
        <v>50</v>
      </c>
      <c r="C38" s="549" t="s">
        <v>184</v>
      </c>
      <c r="D38" s="549"/>
      <c r="E38" s="429" t="s">
        <v>296</v>
      </c>
      <c r="F38" s="221">
        <v>2480</v>
      </c>
      <c r="G38" s="225">
        <v>2480</v>
      </c>
      <c r="H38" s="284"/>
      <c r="I38" s="100"/>
      <c r="K38" s="20"/>
    </row>
    <row r="39" spans="1:11" s="35" customFormat="1" ht="21.75" customHeight="1" thickBot="1">
      <c r="A39" s="249"/>
      <c r="B39" s="123" t="s">
        <v>182</v>
      </c>
      <c r="C39" s="542" t="s">
        <v>183</v>
      </c>
      <c r="D39" s="542"/>
      <c r="E39" s="429" t="s">
        <v>297</v>
      </c>
      <c r="F39" s="221"/>
      <c r="G39" s="224"/>
      <c r="H39" s="227"/>
      <c r="I39" s="101"/>
      <c r="J39" s="36"/>
      <c r="K39" s="20"/>
    </row>
    <row r="40" spans="1:11" ht="35.25" customHeight="1" thickBot="1">
      <c r="A40" s="127" t="s">
        <v>14</v>
      </c>
      <c r="B40" s="543" t="s">
        <v>79</v>
      </c>
      <c r="C40" s="543"/>
      <c r="D40" s="543"/>
      <c r="E40" s="428"/>
      <c r="F40" s="131">
        <f>F5+F18+F21+F37</f>
        <v>43114</v>
      </c>
      <c r="G40" s="131">
        <f>G5+G18+G21+G37</f>
        <v>43114</v>
      </c>
      <c r="H40" s="131">
        <f>H5+H18+H21+H37</f>
        <v>0</v>
      </c>
      <c r="I40" s="131">
        <f>I5+I18+I21+I37</f>
        <v>0</v>
      </c>
      <c r="K40" s="20"/>
    </row>
    <row r="41" spans="1:11" ht="21.75" customHeight="1" thickBot="1">
      <c r="A41" s="124" t="s">
        <v>66</v>
      </c>
      <c r="B41" s="546" t="s">
        <v>185</v>
      </c>
      <c r="C41" s="546"/>
      <c r="D41" s="546"/>
      <c r="E41" s="428"/>
      <c r="F41" s="131"/>
      <c r="G41" s="382"/>
      <c r="H41" s="153"/>
      <c r="I41" s="105"/>
    </row>
    <row r="42" spans="1:11" ht="21.75" customHeight="1">
      <c r="A42" s="243"/>
      <c r="B42" s="123" t="s">
        <v>51</v>
      </c>
      <c r="C42" s="549" t="s">
        <v>186</v>
      </c>
      <c r="D42" s="549"/>
      <c r="E42" s="429" t="s">
        <v>301</v>
      </c>
      <c r="F42" s="324"/>
      <c r="G42" s="325"/>
      <c r="H42" s="379"/>
      <c r="I42" s="130"/>
    </row>
    <row r="43" spans="1:11" ht="21.75" customHeight="1">
      <c r="A43" s="244"/>
      <c r="B43" s="123" t="s">
        <v>52</v>
      </c>
      <c r="C43" s="542" t="s">
        <v>187</v>
      </c>
      <c r="D43" s="542"/>
      <c r="E43" s="429" t="s">
        <v>302</v>
      </c>
      <c r="F43" s="324"/>
      <c r="G43" s="325"/>
      <c r="H43" s="380"/>
      <c r="I43" s="121"/>
    </row>
    <row r="44" spans="1:11" ht="21.75" customHeight="1" thickBot="1">
      <c r="A44" s="244"/>
      <c r="B44" s="123" t="s">
        <v>78</v>
      </c>
      <c r="C44" s="556" t="s">
        <v>188</v>
      </c>
      <c r="D44" s="556"/>
      <c r="E44" s="485" t="s">
        <v>300</v>
      </c>
      <c r="F44" s="326"/>
      <c r="G44" s="327"/>
      <c r="H44" s="381"/>
      <c r="I44" s="323"/>
    </row>
    <row r="45" spans="1:11" ht="35.25" customHeight="1" thickBot="1">
      <c r="A45" s="127" t="s">
        <v>200</v>
      </c>
      <c r="B45" s="557" t="s">
        <v>80</v>
      </c>
      <c r="C45" s="557"/>
      <c r="D45" s="557"/>
      <c r="E45" s="474"/>
      <c r="F45" s="283">
        <f>F40+F41</f>
        <v>43114</v>
      </c>
      <c r="G45" s="283">
        <f>G40+G41</f>
        <v>43114</v>
      </c>
      <c r="H45" s="283">
        <f>H40+H41</f>
        <v>0</v>
      </c>
      <c r="I45" s="283">
        <f>I40+I41</f>
        <v>0</v>
      </c>
    </row>
    <row r="46" spans="1:11" ht="35.25" customHeight="1">
      <c r="A46" s="108"/>
      <c r="B46" s="164"/>
      <c r="C46" s="164"/>
      <c r="D46" s="164"/>
      <c r="E46" s="164"/>
      <c r="F46" s="165"/>
      <c r="G46" s="165"/>
      <c r="H46" s="165"/>
      <c r="I46" s="165"/>
    </row>
    <row r="48" spans="1:11" ht="46.5" customHeight="1">
      <c r="D48" s="115"/>
      <c r="E48" s="484"/>
      <c r="F48" s="23"/>
      <c r="I48" s="339"/>
      <c r="J48" s="22"/>
    </row>
    <row r="49" spans="9:10" ht="41.25" customHeight="1">
      <c r="I49" s="22"/>
      <c r="J49" s="22"/>
    </row>
    <row r="50" spans="9:10">
      <c r="I50" s="22"/>
      <c r="J50" s="22"/>
    </row>
    <row r="51" spans="9:10">
      <c r="I51" s="337"/>
      <c r="J51" s="22"/>
    </row>
    <row r="52" spans="9:10">
      <c r="I52" s="22"/>
      <c r="J52" s="22"/>
    </row>
    <row r="53" spans="9:10">
      <c r="I53" s="22"/>
      <c r="J53" s="337"/>
    </row>
    <row r="54" spans="9:10">
      <c r="I54" s="338"/>
      <c r="J54" s="22"/>
    </row>
    <row r="57" spans="9:10">
      <c r="I57" s="22"/>
    </row>
    <row r="58" spans="9:10">
      <c r="I58" s="22"/>
    </row>
    <row r="63" spans="9:10">
      <c r="I63" s="20"/>
    </row>
    <row r="65" spans="9:9">
      <c r="I65" s="20"/>
    </row>
    <row r="70" spans="9:9">
      <c r="I70" s="20"/>
    </row>
  </sheetData>
  <mergeCells count="30">
    <mergeCell ref="B45:D45"/>
    <mergeCell ref="C24:D24"/>
    <mergeCell ref="C35:D35"/>
    <mergeCell ref="B37:D37"/>
    <mergeCell ref="C38:D38"/>
    <mergeCell ref="B41:D41"/>
    <mergeCell ref="C42:D42"/>
    <mergeCell ref="C30:D30"/>
    <mergeCell ref="C10:D10"/>
    <mergeCell ref="C14:D14"/>
    <mergeCell ref="B18:D18"/>
    <mergeCell ref="C19:D19"/>
    <mergeCell ref="C43:D43"/>
    <mergeCell ref="C44:D44"/>
    <mergeCell ref="C17:D17"/>
    <mergeCell ref="B21:D21"/>
    <mergeCell ref="C23:D23"/>
    <mergeCell ref="C22:D22"/>
    <mergeCell ref="B28:D28"/>
    <mergeCell ref="A2:I2"/>
    <mergeCell ref="B5:D5"/>
    <mergeCell ref="C13:D13"/>
    <mergeCell ref="C6:D6"/>
    <mergeCell ref="A4:C4"/>
    <mergeCell ref="C39:D39"/>
    <mergeCell ref="B40:D40"/>
    <mergeCell ref="C29:D29"/>
    <mergeCell ref="C36:D36"/>
    <mergeCell ref="B34:D34"/>
    <mergeCell ref="C20:D20"/>
  </mergeCells>
  <phoneticPr fontId="2" type="noConversion"/>
  <printOptions horizontalCentered="1"/>
  <pageMargins left="0.59055118110236227" right="0.59055118110236227" top="0.78740157480314965" bottom="0.78740157480314965" header="0.70866141732283472" footer="0.51181102362204722"/>
  <pageSetup paperSize="9" scale="55" orientation="portrait" horizontalDpi="4294967293" r:id="rId1"/>
  <headerFooter alignWithMargins="0">
    <oddHeader xml:space="preserve">&amp;C&amp;"Algerian,Félkövér"&amp;14BEZI község önkorMÁNYZAT
2015. ÉVI KÖLTSÉGVETÉSÉNEK ÖSSZEVONT MÉRLEGE&amp;R&amp;"MS Sans Serif,Félkövér dőlt"1. számú melléklet
</oddHeader>
    <oddFooter>&amp;P. oldal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activeCell="A2" sqref="A2:C2"/>
    </sheetView>
  </sheetViews>
  <sheetFormatPr defaultRowHeight="15"/>
  <cols>
    <col min="1" max="1" width="8.140625" style="88" customWidth="1"/>
    <col min="2" max="2" width="64" style="88" customWidth="1"/>
    <col min="3" max="3" width="16.7109375" style="88" customWidth="1"/>
    <col min="4" max="16384" width="9.140625" style="88"/>
  </cols>
  <sheetData>
    <row r="1" spans="1:4">
      <c r="C1" s="364" t="s">
        <v>131</v>
      </c>
    </row>
    <row r="2" spans="1:4" ht="47.25" customHeight="1">
      <c r="A2" s="645" t="s">
        <v>64</v>
      </c>
      <c r="B2" s="645"/>
      <c r="C2" s="645"/>
    </row>
    <row r="3" spans="1:4" ht="15.95" customHeight="1" thickBot="1">
      <c r="A3" s="78"/>
      <c r="B3" s="78"/>
      <c r="C3" s="89" t="s">
        <v>63</v>
      </c>
      <c r="D3" s="90"/>
    </row>
    <row r="4" spans="1:4" ht="44.25" customHeight="1" thickBot="1">
      <c r="A4" s="79" t="s">
        <v>27</v>
      </c>
      <c r="B4" s="80" t="s">
        <v>60</v>
      </c>
      <c r="C4" s="81" t="s">
        <v>241</v>
      </c>
    </row>
    <row r="5" spans="1:4" ht="26.25" customHeight="1" thickBot="1">
      <c r="A5" s="82">
        <v>1</v>
      </c>
      <c r="B5" s="83">
        <v>2</v>
      </c>
      <c r="C5" s="84">
        <v>3</v>
      </c>
    </row>
    <row r="6" spans="1:4" ht="26.25" customHeight="1">
      <c r="A6" s="85" t="s">
        <v>28</v>
      </c>
      <c r="B6" s="169" t="s">
        <v>30</v>
      </c>
      <c r="C6" s="91">
        <v>3820</v>
      </c>
    </row>
    <row r="7" spans="1:4" ht="33.75" customHeight="1">
      <c r="A7" s="86" t="s">
        <v>29</v>
      </c>
      <c r="B7" s="170" t="s">
        <v>96</v>
      </c>
      <c r="C7" s="92">
        <v>70</v>
      </c>
    </row>
    <row r="8" spans="1:4" ht="26.25" customHeight="1">
      <c r="A8" s="86" t="s">
        <v>10</v>
      </c>
      <c r="B8" s="171" t="s">
        <v>61</v>
      </c>
      <c r="C8" s="92">
        <v>190</v>
      </c>
    </row>
    <row r="9" spans="1:4" ht="33" customHeight="1">
      <c r="A9" s="86" t="s">
        <v>11</v>
      </c>
      <c r="B9" s="171" t="s">
        <v>97</v>
      </c>
      <c r="C9" s="92">
        <v>2480</v>
      </c>
    </row>
    <row r="10" spans="1:4" ht="26.25" customHeight="1">
      <c r="A10" s="87" t="s">
        <v>12</v>
      </c>
      <c r="B10" s="171" t="s">
        <v>98</v>
      </c>
      <c r="C10" s="93"/>
    </row>
    <row r="11" spans="1:4" ht="26.25" customHeight="1" thickBot="1">
      <c r="A11" s="86" t="s">
        <v>13</v>
      </c>
      <c r="B11" s="172" t="s">
        <v>62</v>
      </c>
      <c r="C11" s="92">
        <v>0</v>
      </c>
    </row>
    <row r="12" spans="1:4" ht="26.25" customHeight="1" thickBot="1">
      <c r="A12" s="646" t="s">
        <v>65</v>
      </c>
      <c r="B12" s="647"/>
      <c r="C12" s="94">
        <f>SUM(C6:C11)</f>
        <v>6560</v>
      </c>
    </row>
    <row r="13" spans="1:4" ht="23.25" customHeight="1">
      <c r="A13" s="648"/>
      <c r="B13" s="648"/>
      <c r="C13" s="648"/>
    </row>
  </sheetData>
  <mergeCells count="3">
    <mergeCell ref="A2:C2"/>
    <mergeCell ref="A12:B12"/>
    <mergeCell ref="A13:C13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23" sqref="N23"/>
    </sheetView>
  </sheetViews>
  <sheetFormatPr defaultRowHeight="12.7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3"/>
  <sheetViews>
    <sheetView workbookViewId="0">
      <selection activeCell="F27" sqref="F27"/>
    </sheetView>
  </sheetViews>
  <sheetFormatPr defaultRowHeight="15.75"/>
  <cols>
    <col min="1" max="1" width="8.42578125" style="136" customWidth="1"/>
    <col min="2" max="2" width="8.140625" style="139" customWidth="1"/>
    <col min="3" max="3" width="6.85546875" style="139" customWidth="1"/>
    <col min="4" max="4" width="56.7109375" style="140" customWidth="1"/>
    <col min="5" max="5" width="17.28515625" style="1" customWidth="1"/>
    <col min="6" max="8" width="17.28515625" style="95" customWidth="1"/>
    <col min="9" max="9" width="10.140625" style="1" customWidth="1"/>
    <col min="10" max="10" width="15.42578125" style="1" customWidth="1"/>
    <col min="11" max="16384" width="9.140625" style="1"/>
  </cols>
  <sheetData>
    <row r="1" spans="1:10" ht="24.75" customHeight="1">
      <c r="A1" s="584" t="s">
        <v>8</v>
      </c>
      <c r="B1" s="584"/>
      <c r="C1" s="584"/>
      <c r="D1" s="584"/>
      <c r="E1" s="584"/>
      <c r="F1" s="584"/>
      <c r="G1" s="584"/>
      <c r="H1" s="584"/>
    </row>
    <row r="2" spans="1:10" ht="14.25" customHeight="1" thickBot="1">
      <c r="A2" s="587" t="s">
        <v>128</v>
      </c>
      <c r="B2" s="587"/>
      <c r="C2" s="135"/>
      <c r="D2" s="141"/>
      <c r="H2" s="149" t="s">
        <v>2</v>
      </c>
    </row>
    <row r="3" spans="1:10" s="2" customFormat="1" ht="48.75" customHeight="1" thickBot="1">
      <c r="A3" s="585" t="s">
        <v>4</v>
      </c>
      <c r="B3" s="543"/>
      <c r="C3" s="543"/>
      <c r="D3" s="586"/>
      <c r="E3" s="157" t="s">
        <v>5</v>
      </c>
      <c r="F3" s="152" t="s">
        <v>68</v>
      </c>
      <c r="G3" s="145" t="s">
        <v>69</v>
      </c>
      <c r="H3" s="146" t="s">
        <v>309</v>
      </c>
    </row>
    <row r="4" spans="1:10" s="4" customFormat="1" ht="33" customHeight="1">
      <c r="A4" s="126" t="s">
        <v>28</v>
      </c>
      <c r="B4" s="582" t="s">
        <v>0</v>
      </c>
      <c r="C4" s="582"/>
      <c r="D4" s="583"/>
      <c r="E4" s="159">
        <v>12966</v>
      </c>
      <c r="F4" s="154">
        <v>12966</v>
      </c>
      <c r="G4" s="147"/>
      <c r="H4" s="103"/>
      <c r="J4" s="229"/>
    </row>
    <row r="5" spans="1:10" s="4" customFormat="1" ht="33" customHeight="1">
      <c r="A5" s="126" t="s">
        <v>29</v>
      </c>
      <c r="B5" s="552" t="s">
        <v>81</v>
      </c>
      <c r="C5" s="552"/>
      <c r="D5" s="561"/>
      <c r="E5" s="159">
        <v>2694</v>
      </c>
      <c r="F5" s="154">
        <v>2694</v>
      </c>
      <c r="G5" s="147"/>
      <c r="H5" s="103"/>
      <c r="J5" s="229"/>
    </row>
    <row r="6" spans="1:10" s="4" customFormat="1" ht="33" customHeight="1">
      <c r="A6" s="126" t="s">
        <v>10</v>
      </c>
      <c r="B6" s="552" t="s">
        <v>82</v>
      </c>
      <c r="C6" s="552"/>
      <c r="D6" s="561"/>
      <c r="E6" s="159">
        <v>21045</v>
      </c>
      <c r="F6" s="155">
        <v>21045</v>
      </c>
      <c r="G6" s="147"/>
      <c r="H6" s="103"/>
      <c r="J6" s="229"/>
    </row>
    <row r="7" spans="1:10" s="4" customFormat="1" ht="33" customHeight="1">
      <c r="A7" s="126" t="s">
        <v>11</v>
      </c>
      <c r="B7" s="552" t="s">
        <v>83</v>
      </c>
      <c r="C7" s="552"/>
      <c r="D7" s="561"/>
      <c r="E7" s="159">
        <v>1937</v>
      </c>
      <c r="F7" s="155">
        <v>1937</v>
      </c>
      <c r="G7" s="150"/>
      <c r="H7" s="102"/>
      <c r="J7" s="229"/>
    </row>
    <row r="8" spans="1:10" s="4" customFormat="1" ht="33" customHeight="1">
      <c r="A8" s="126" t="s">
        <v>12</v>
      </c>
      <c r="B8" s="570" t="s">
        <v>84</v>
      </c>
      <c r="C8" s="570"/>
      <c r="D8" s="571"/>
      <c r="E8" s="159">
        <f>SUM(E9:E11)</f>
        <v>3481</v>
      </c>
      <c r="F8" s="159">
        <f>SUM(F9:F11)</f>
        <v>3151</v>
      </c>
      <c r="G8" s="159">
        <f>SUM(G9:G11)</f>
        <v>330</v>
      </c>
      <c r="H8" s="159">
        <f>SUM(H9:H11)</f>
        <v>0</v>
      </c>
      <c r="J8" s="229"/>
    </row>
    <row r="9" spans="1:10" s="4" customFormat="1" ht="33" customHeight="1">
      <c r="A9" s="110"/>
      <c r="B9" s="118" t="s">
        <v>48</v>
      </c>
      <c r="C9" s="542" t="s">
        <v>189</v>
      </c>
      <c r="D9" s="572"/>
      <c r="E9" s="159">
        <f t="shared" ref="E9:E17" si="0">SUM(F9:H9)</f>
        <v>0</v>
      </c>
      <c r="F9" s="155"/>
      <c r="G9" s="150"/>
      <c r="H9" s="102"/>
      <c r="J9" s="229"/>
    </row>
    <row r="10" spans="1:10" s="4" customFormat="1" ht="33" customHeight="1">
      <c r="A10" s="110"/>
      <c r="B10" s="118" t="s">
        <v>49</v>
      </c>
      <c r="C10" s="552" t="s">
        <v>190</v>
      </c>
      <c r="D10" s="561"/>
      <c r="E10" s="159">
        <v>330</v>
      </c>
      <c r="F10" s="188"/>
      <c r="G10" s="335">
        <v>330</v>
      </c>
      <c r="H10" s="101"/>
      <c r="J10" s="229"/>
    </row>
    <row r="11" spans="1:10" s="4" customFormat="1" ht="33" customHeight="1">
      <c r="A11" s="138"/>
      <c r="B11" s="118" t="s">
        <v>76</v>
      </c>
      <c r="C11" s="552" t="s">
        <v>191</v>
      </c>
      <c r="D11" s="561"/>
      <c r="E11" s="159">
        <f t="shared" si="0"/>
        <v>3151</v>
      </c>
      <c r="F11" s="155">
        <v>3151</v>
      </c>
      <c r="G11" s="150"/>
      <c r="H11" s="102"/>
      <c r="J11" s="229"/>
    </row>
    <row r="12" spans="1:10" s="4" customFormat="1" ht="33" customHeight="1">
      <c r="A12" s="126" t="s">
        <v>13</v>
      </c>
      <c r="B12" s="573" t="s">
        <v>87</v>
      </c>
      <c r="C12" s="573"/>
      <c r="D12" s="574"/>
      <c r="E12" s="159">
        <v>991</v>
      </c>
      <c r="F12" s="155">
        <v>991</v>
      </c>
      <c r="G12" s="150"/>
      <c r="H12" s="102"/>
      <c r="J12" s="229"/>
    </row>
    <row r="13" spans="1:10" s="4" customFormat="1" ht="33" customHeight="1">
      <c r="A13" s="126" t="s">
        <v>14</v>
      </c>
      <c r="B13" s="556" t="s">
        <v>88</v>
      </c>
      <c r="C13" s="556"/>
      <c r="D13" s="575"/>
      <c r="E13" s="159"/>
      <c r="F13" s="156"/>
      <c r="G13" s="143"/>
      <c r="H13" s="148"/>
      <c r="J13" s="229"/>
    </row>
    <row r="14" spans="1:10" s="4" customFormat="1" ht="33" customHeight="1">
      <c r="A14" s="126" t="s">
        <v>66</v>
      </c>
      <c r="B14" s="552" t="s">
        <v>89</v>
      </c>
      <c r="C14" s="552"/>
      <c r="D14" s="561"/>
      <c r="E14" s="159">
        <f t="shared" si="0"/>
        <v>0</v>
      </c>
      <c r="F14" s="134"/>
      <c r="G14" s="134"/>
      <c r="H14" s="102"/>
      <c r="J14" s="229"/>
    </row>
    <row r="15" spans="1:10" s="4" customFormat="1" ht="33" customHeight="1">
      <c r="A15" s="116"/>
      <c r="B15" s="119" t="s">
        <v>51</v>
      </c>
      <c r="C15" s="552" t="s">
        <v>85</v>
      </c>
      <c r="D15" s="561"/>
      <c r="E15" s="159">
        <f t="shared" si="0"/>
        <v>0</v>
      </c>
      <c r="F15" s="154"/>
      <c r="G15" s="147"/>
      <c r="H15" s="103"/>
      <c r="J15" s="229"/>
    </row>
    <row r="16" spans="1:10" s="4" customFormat="1" ht="33" customHeight="1">
      <c r="A16" s="116"/>
      <c r="B16" s="119" t="s">
        <v>52</v>
      </c>
      <c r="C16" s="552" t="s">
        <v>86</v>
      </c>
      <c r="D16" s="561"/>
      <c r="E16" s="159">
        <f t="shared" si="0"/>
        <v>0</v>
      </c>
      <c r="F16" s="155"/>
      <c r="G16" s="150"/>
      <c r="H16" s="102"/>
      <c r="J16" s="229"/>
    </row>
    <row r="17" spans="1:10" s="4" customFormat="1" ht="33" customHeight="1">
      <c r="A17" s="110" t="s">
        <v>67</v>
      </c>
      <c r="B17" s="552" t="s">
        <v>192</v>
      </c>
      <c r="C17" s="552"/>
      <c r="D17" s="561"/>
      <c r="E17" s="159">
        <f t="shared" si="0"/>
        <v>0</v>
      </c>
      <c r="F17" s="219">
        <f>SUM(F18:F20)</f>
        <v>0</v>
      </c>
      <c r="G17" s="335"/>
      <c r="H17" s="336"/>
      <c r="J17" s="229"/>
    </row>
    <row r="18" spans="1:10" s="4" customFormat="1" ht="33" customHeight="1">
      <c r="A18" s="110"/>
      <c r="B18" s="118" t="s">
        <v>201</v>
      </c>
      <c r="C18" s="552" t="s">
        <v>3</v>
      </c>
      <c r="D18" s="561"/>
      <c r="E18" s="159"/>
      <c r="F18" s="155"/>
      <c r="G18" s="150"/>
      <c r="H18" s="102"/>
      <c r="J18" s="229"/>
    </row>
    <row r="19" spans="1:10" s="4" customFormat="1" ht="33" customHeight="1">
      <c r="A19" s="110"/>
      <c r="B19" s="118" t="s">
        <v>202</v>
      </c>
      <c r="C19" s="552" t="s">
        <v>195</v>
      </c>
      <c r="D19" s="561"/>
      <c r="E19" s="159"/>
      <c r="F19" s="155"/>
      <c r="G19" s="134"/>
      <c r="H19" s="102"/>
      <c r="J19" s="229"/>
    </row>
    <row r="20" spans="1:10" s="4" customFormat="1" ht="33" customHeight="1" thickBot="1">
      <c r="A20" s="110"/>
      <c r="B20" s="118" t="s">
        <v>203</v>
      </c>
      <c r="C20" s="565" t="s">
        <v>93</v>
      </c>
      <c r="D20" s="566"/>
      <c r="E20" s="159"/>
      <c r="F20" s="290"/>
      <c r="G20" s="291"/>
      <c r="H20" s="292"/>
      <c r="J20" s="229"/>
    </row>
    <row r="21" spans="1:10" s="4" customFormat="1" ht="33" customHeight="1" thickBot="1">
      <c r="A21" s="562" t="s">
        <v>94</v>
      </c>
      <c r="B21" s="563"/>
      <c r="C21" s="563"/>
      <c r="D21" s="564"/>
      <c r="E21" s="158">
        <f>E4+E5+E6+E7+E8+E12+E13+E14+E17</f>
        <v>43114</v>
      </c>
      <c r="F21" s="158">
        <f>F4+F5+F6+F7+F8+F12+F13+F14+F17</f>
        <v>42784</v>
      </c>
      <c r="G21" s="158">
        <f>G4+G5+G6+G7+G8+G12+G13+G14+G17</f>
        <v>330</v>
      </c>
      <c r="H21" s="158">
        <f>H4+H5+H6+H7+H8+H12+H13+H14+H17</f>
        <v>0</v>
      </c>
      <c r="J21" s="229"/>
    </row>
    <row r="22" spans="1:10" s="8" customFormat="1" ht="33" customHeight="1" thickBot="1">
      <c r="A22" s="107">
        <v>10</v>
      </c>
      <c r="B22" s="577" t="s">
        <v>204</v>
      </c>
      <c r="C22" s="577"/>
      <c r="D22" s="577"/>
      <c r="E22" s="293">
        <v>0</v>
      </c>
      <c r="F22" s="281">
        <v>0</v>
      </c>
      <c r="G22" s="329">
        <v>0</v>
      </c>
      <c r="H22" s="282">
        <v>0</v>
      </c>
      <c r="J22" s="229"/>
    </row>
    <row r="23" spans="1:10" s="8" customFormat="1" ht="33" customHeight="1">
      <c r="A23" s="144"/>
      <c r="B23" s="133" t="s">
        <v>205</v>
      </c>
      <c r="C23" s="578" t="s">
        <v>193</v>
      </c>
      <c r="D23" s="579"/>
      <c r="E23" s="159">
        <v>0</v>
      </c>
      <c r="F23" s="332">
        <v>0</v>
      </c>
      <c r="G23" s="333"/>
      <c r="H23" s="334"/>
      <c r="J23" s="229"/>
    </row>
    <row r="24" spans="1:10" s="8" customFormat="1" ht="33" customHeight="1" thickBot="1">
      <c r="A24" s="259"/>
      <c r="B24" s="133" t="s">
        <v>206</v>
      </c>
      <c r="C24" s="580" t="s">
        <v>194</v>
      </c>
      <c r="D24" s="581"/>
      <c r="E24" s="235">
        <v>0</v>
      </c>
      <c r="F24" s="330"/>
      <c r="G24" s="331"/>
      <c r="H24" s="292"/>
      <c r="J24" s="229"/>
    </row>
    <row r="25" spans="1:10" s="8" customFormat="1" ht="33" customHeight="1" thickBot="1">
      <c r="A25" s="562" t="s">
        <v>95</v>
      </c>
      <c r="B25" s="563"/>
      <c r="C25" s="563"/>
      <c r="D25" s="564"/>
      <c r="E25" s="161">
        <f>E21+E22</f>
        <v>43114</v>
      </c>
      <c r="F25" s="161">
        <f>F21+F22</f>
        <v>42784</v>
      </c>
      <c r="G25" s="161">
        <f>G21+G22</f>
        <v>330</v>
      </c>
      <c r="H25" s="161">
        <f>H21+H22</f>
        <v>0</v>
      </c>
      <c r="J25" s="229"/>
    </row>
    <row r="26" spans="1:10" s="4" customFormat="1" ht="19.5" customHeight="1">
      <c r="A26" s="55"/>
      <c r="B26" s="135"/>
      <c r="C26" s="55"/>
      <c r="D26" s="55"/>
      <c r="E26" s="5"/>
      <c r="F26" s="151"/>
      <c r="G26" s="151"/>
      <c r="H26" s="151"/>
    </row>
    <row r="27" spans="1:10" s="4" customFormat="1" ht="20.100000000000001" customHeight="1">
      <c r="A27" s="55"/>
      <c r="B27" s="135"/>
      <c r="C27" s="55"/>
      <c r="D27" s="55"/>
      <c r="E27" s="5"/>
      <c r="F27" s="151"/>
      <c r="G27" s="151"/>
      <c r="H27" s="151"/>
    </row>
    <row r="28" spans="1:10" s="4" customFormat="1" ht="20.100000000000001" customHeight="1">
      <c r="A28" s="576" t="s">
        <v>56</v>
      </c>
      <c r="B28" s="576"/>
      <c r="C28" s="576"/>
      <c r="D28" s="576"/>
      <c r="E28" s="576"/>
      <c r="F28" s="576"/>
      <c r="G28" s="576"/>
      <c r="H28" s="576"/>
    </row>
    <row r="29" spans="1:10" s="4" customFormat="1" ht="20.100000000000001" customHeight="1" thickBot="1">
      <c r="A29" s="233" t="s">
        <v>57</v>
      </c>
      <c r="B29" s="233"/>
      <c r="E29" s="174"/>
      <c r="F29" s="175"/>
      <c r="G29" s="176">
        <v>0</v>
      </c>
      <c r="H29" s="151"/>
    </row>
    <row r="30" spans="1:10" ht="31.5" customHeight="1" thickBot="1">
      <c r="A30" s="486" t="s">
        <v>28</v>
      </c>
      <c r="B30" s="558" t="s">
        <v>100</v>
      </c>
      <c r="C30" s="559"/>
      <c r="D30" s="560"/>
      <c r="E30" s="492">
        <f>'1.sz.m. önk. össz.bev.'!F40-'1 .sz.m.önk.össz.kiad.'!E21</f>
        <v>0</v>
      </c>
      <c r="F30" s="492">
        <f>'1.sz.m. önk. össz.bev.'!G40-'1 .sz.m.önk.össz.kiad.'!F21</f>
        <v>330</v>
      </c>
      <c r="G30" s="492">
        <f>'1.sz.m. önk. össz.bev.'!H40-'1 .sz.m.önk.össz.kiad.'!G21</f>
        <v>-330</v>
      </c>
      <c r="H30" s="492">
        <f>'1.sz.m. önk. össz.bev.'!I40-'1 .sz.m.önk.össz.kiad.'!H21</f>
        <v>0</v>
      </c>
    </row>
    <row r="31" spans="1:10" s="4" customFormat="1" ht="31.5" customHeight="1" thickBot="1">
      <c r="A31" s="491" t="s">
        <v>29</v>
      </c>
      <c r="B31" s="567" t="s">
        <v>215</v>
      </c>
      <c r="C31" s="568"/>
      <c r="D31" s="569"/>
      <c r="E31" s="492">
        <f>'1.sz.m. önk. össz.bev.'!F41-'1 .sz.m.önk.össz.kiad.'!E22</f>
        <v>0</v>
      </c>
      <c r="F31" s="492">
        <f>'1.sz.m. önk. össz.bev.'!G41-'1 .sz.m.önk.össz.kiad.'!F22</f>
        <v>0</v>
      </c>
      <c r="G31" s="492">
        <f>'1.sz.m. önk. össz.bev.'!H41-'1 .sz.m.önk.össz.kiad.'!G22</f>
        <v>0</v>
      </c>
      <c r="H31" s="492">
        <f>'1.sz.m. önk. össz.bev.'!I41-'1 .sz.m.önk.össz.kiad.'!H22</f>
        <v>0</v>
      </c>
    </row>
    <row r="32" spans="1:10">
      <c r="A32" s="137"/>
      <c r="B32" s="54"/>
      <c r="C32" s="177"/>
      <c r="D32" s="178"/>
      <c r="E32" s="179"/>
      <c r="F32" s="175"/>
      <c r="G32" s="176"/>
    </row>
    <row r="33" spans="1:8" ht="15.75" customHeight="1">
      <c r="A33" s="1"/>
      <c r="B33" s="1"/>
      <c r="C33" s="1"/>
      <c r="D33" s="1"/>
      <c r="F33" s="1"/>
      <c r="G33" s="1"/>
      <c r="H33" s="1"/>
    </row>
    <row r="34" spans="1:8" ht="12.75">
      <c r="A34" s="1"/>
      <c r="B34" s="1"/>
      <c r="C34" s="1"/>
      <c r="D34" s="1"/>
      <c r="F34" s="1"/>
      <c r="G34" s="1"/>
      <c r="H34" s="1"/>
    </row>
    <row r="35" spans="1:8" ht="12.75">
      <c r="A35" s="1"/>
      <c r="B35" s="1"/>
      <c r="C35" s="1"/>
      <c r="D35" s="1"/>
      <c r="F35" s="1"/>
      <c r="G35" s="1"/>
      <c r="H35" s="1"/>
    </row>
    <row r="36" spans="1:8" ht="27.2" customHeight="1">
      <c r="A36" s="1"/>
      <c r="B36" s="1"/>
      <c r="C36" s="1"/>
      <c r="D36" s="1"/>
      <c r="F36" s="1"/>
      <c r="G36" s="1"/>
      <c r="H36" s="1"/>
    </row>
    <row r="37" spans="1:8" ht="27.2" customHeight="1">
      <c r="A37" s="1"/>
      <c r="B37" s="1"/>
      <c r="C37" s="1"/>
      <c r="D37" s="1"/>
      <c r="F37" s="1"/>
      <c r="G37" s="1"/>
      <c r="H37" s="1"/>
    </row>
    <row r="38" spans="1:8" ht="27.2" customHeight="1">
      <c r="A38" s="1"/>
      <c r="B38" s="1"/>
      <c r="C38" s="1"/>
      <c r="D38" s="1"/>
      <c r="F38" s="1"/>
      <c r="G38" s="1"/>
      <c r="H38" s="1"/>
    </row>
    <row r="39" spans="1:8" ht="27.2" customHeight="1">
      <c r="A39" s="1"/>
      <c r="B39" s="1"/>
      <c r="C39" s="1"/>
      <c r="D39" s="1"/>
      <c r="F39" s="1"/>
      <c r="G39" s="1"/>
      <c r="H39" s="1"/>
    </row>
    <row r="40" spans="1:8" ht="27.2" customHeight="1">
      <c r="A40" s="1"/>
      <c r="B40" s="1"/>
      <c r="C40" s="1"/>
      <c r="D40" s="1"/>
      <c r="F40" s="1"/>
      <c r="G40" s="1"/>
      <c r="H40" s="1"/>
    </row>
    <row r="41" spans="1:8" ht="27.2" customHeight="1">
      <c r="A41" s="1"/>
      <c r="B41" s="1"/>
      <c r="C41" s="1"/>
      <c r="D41" s="1"/>
      <c r="F41" s="1"/>
      <c r="G41" s="1"/>
      <c r="H41" s="1"/>
    </row>
    <row r="42" spans="1:8" ht="27.2" customHeight="1">
      <c r="A42" s="1"/>
      <c r="B42" s="1"/>
      <c r="C42" s="1"/>
      <c r="D42" s="1"/>
      <c r="F42" s="1"/>
      <c r="G42" s="1"/>
      <c r="H42" s="1"/>
    </row>
    <row r="43" spans="1:8" ht="12.75">
      <c r="A43" s="1"/>
      <c r="B43" s="1"/>
      <c r="C43" s="1"/>
      <c r="D43" s="1"/>
      <c r="F43" s="1"/>
      <c r="G43" s="1"/>
      <c r="H43" s="1"/>
    </row>
  </sheetData>
  <mergeCells count="28">
    <mergeCell ref="A1:H1"/>
    <mergeCell ref="A3:D3"/>
    <mergeCell ref="A2:B2"/>
    <mergeCell ref="B14:D14"/>
    <mergeCell ref="C15:D15"/>
    <mergeCell ref="B22:D22"/>
    <mergeCell ref="C23:D23"/>
    <mergeCell ref="C24:D24"/>
    <mergeCell ref="B4:D4"/>
    <mergeCell ref="B31:D31"/>
    <mergeCell ref="B5:D5"/>
    <mergeCell ref="B6:D6"/>
    <mergeCell ref="B7:D7"/>
    <mergeCell ref="B8:D8"/>
    <mergeCell ref="C9:D9"/>
    <mergeCell ref="C10:D10"/>
    <mergeCell ref="C11:D11"/>
    <mergeCell ref="B12:D12"/>
    <mergeCell ref="B13:D13"/>
    <mergeCell ref="B30:D30"/>
    <mergeCell ref="C16:D16"/>
    <mergeCell ref="A25:D25"/>
    <mergeCell ref="C19:D19"/>
    <mergeCell ref="C20:D20"/>
    <mergeCell ref="A21:D21"/>
    <mergeCell ref="A28:H28"/>
    <mergeCell ref="B17:D17"/>
    <mergeCell ref="C18:D18"/>
  </mergeCells>
  <phoneticPr fontId="2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57" orientation="portrait" r:id="rId1"/>
  <headerFooter differentOddEven="1" alignWithMargins="0">
    <oddHeader xml:space="preserve">&amp;C&amp;"Algerian,Normál"&amp;16BEZI község  ÖNKORMÁNYZATának
2015.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B30" sqref="B30"/>
    </sheetView>
  </sheetViews>
  <sheetFormatPr defaultRowHeight="12.75"/>
  <cols>
    <col min="1" max="1" width="55.5703125" style="13" customWidth="1"/>
    <col min="2" max="2" width="16.7109375" style="13" customWidth="1"/>
    <col min="3" max="3" width="53" style="13" customWidth="1"/>
    <col min="4" max="4" width="16" style="13" customWidth="1"/>
    <col min="5" max="5" width="11.140625" style="13" customWidth="1"/>
    <col min="6" max="16384" width="9.140625" style="13"/>
  </cols>
  <sheetData>
    <row r="1" spans="1:5">
      <c r="C1" s="588" t="s">
        <v>24</v>
      </c>
      <c r="D1" s="588"/>
    </row>
    <row r="2" spans="1:5" ht="19.5">
      <c r="A2" s="589" t="s">
        <v>17</v>
      </c>
      <c r="B2" s="589"/>
      <c r="C2" s="589"/>
      <c r="D2" s="589"/>
    </row>
    <row r="3" spans="1:5" ht="11.25" customHeight="1">
      <c r="A3" s="61"/>
      <c r="B3" s="61"/>
      <c r="C3" s="61"/>
      <c r="D3" s="59" t="s">
        <v>2</v>
      </c>
    </row>
    <row r="4" spans="1:5" ht="31.5" customHeight="1" thickBot="1">
      <c r="A4" s="590" t="s">
        <v>132</v>
      </c>
      <c r="B4" s="590"/>
      <c r="C4" s="590"/>
      <c r="D4" s="590"/>
    </row>
    <row r="5" spans="1:5" ht="33" customHeight="1" thickBot="1">
      <c r="A5" s="190" t="s">
        <v>7</v>
      </c>
      <c r="B5" s="191" t="s">
        <v>224</v>
      </c>
      <c r="C5" s="11" t="s">
        <v>8</v>
      </c>
      <c r="D5" s="12" t="s">
        <v>224</v>
      </c>
    </row>
    <row r="6" spans="1:5">
      <c r="A6" s="62" t="s">
        <v>211</v>
      </c>
      <c r="B6" s="63">
        <f>'1.sz.m. önk. össz.bev.'!F5</f>
        <v>5410</v>
      </c>
      <c r="C6" s="189" t="s">
        <v>112</v>
      </c>
      <c r="D6" s="60">
        <f>'1 .sz.m.önk.össz.kiad.'!E4</f>
        <v>12966</v>
      </c>
    </row>
    <row r="7" spans="1:5">
      <c r="A7" s="65" t="s">
        <v>212</v>
      </c>
      <c r="B7" s="66">
        <f>'1.sz.m. önk. össz.bev.'!F18</f>
        <v>12341</v>
      </c>
      <c r="C7" s="40" t="s">
        <v>113</v>
      </c>
      <c r="D7" s="41">
        <f>'1 .sz.m.önk.össz.kiad.'!E5</f>
        <v>2694</v>
      </c>
    </row>
    <row r="8" spans="1:5">
      <c r="A8" s="65" t="s">
        <v>213</v>
      </c>
      <c r="B8" s="66">
        <f>'1.sz.m. önk. össz.bev.'!F21</f>
        <v>22883</v>
      </c>
      <c r="C8" s="40" t="s">
        <v>114</v>
      </c>
      <c r="D8" s="41">
        <f>'1 .sz.m.önk.össz.kiad.'!E6</f>
        <v>21045</v>
      </c>
    </row>
    <row r="9" spans="1:5">
      <c r="A9" s="65" t="s">
        <v>214</v>
      </c>
      <c r="B9" s="66">
        <f>'1.sz.m. önk. össz.bev.'!F34</f>
        <v>0</v>
      </c>
      <c r="C9" s="40" t="s">
        <v>115</v>
      </c>
      <c r="D9" s="41">
        <f>'1 .sz.m.önk.össz.kiad.'!E7</f>
        <v>1937</v>
      </c>
    </row>
    <row r="10" spans="1:5">
      <c r="A10" s="65"/>
      <c r="B10" s="66"/>
      <c r="C10" s="67" t="s">
        <v>116</v>
      </c>
      <c r="D10" s="41">
        <f>'1 .sz.m.önk.össz.kiad.'!E8</f>
        <v>3481</v>
      </c>
    </row>
    <row r="11" spans="1:5" ht="13.5" thickBot="1">
      <c r="A11" s="340"/>
      <c r="B11" s="200"/>
      <c r="C11" s="195" t="s">
        <v>117</v>
      </c>
      <c r="D11" s="196">
        <f>'1 .sz.m.önk.össz.kiad.'!E17</f>
        <v>0</v>
      </c>
    </row>
    <row r="12" spans="1:5" ht="24" customHeight="1" thickBot="1">
      <c r="A12" s="204" t="s">
        <v>119</v>
      </c>
      <c r="B12" s="197">
        <f>SUM(B6:B11)</f>
        <v>40634</v>
      </c>
      <c r="C12" s="198" t="s">
        <v>120</v>
      </c>
      <c r="D12" s="199">
        <f>SUM(D6:D11)</f>
        <v>42123</v>
      </c>
      <c r="E12" s="39"/>
    </row>
    <row r="13" spans="1:5" ht="18.75" customHeight="1">
      <c r="A13" s="192" t="s">
        <v>101</v>
      </c>
      <c r="B13" s="201"/>
      <c r="C13" s="189" t="s">
        <v>104</v>
      </c>
      <c r="D13" s="193"/>
    </row>
    <row r="14" spans="1:5" ht="15" customHeight="1" thickBot="1">
      <c r="A14" s="205" t="s">
        <v>102</v>
      </c>
      <c r="B14" s="194"/>
      <c r="C14" s="195"/>
      <c r="D14" s="196"/>
    </row>
    <row r="15" spans="1:5" ht="25.5" customHeight="1" thickBot="1">
      <c r="A15" s="69" t="s">
        <v>124</v>
      </c>
      <c r="B15" s="206"/>
      <c r="C15" s="198" t="s">
        <v>127</v>
      </c>
      <c r="D15" s="199"/>
      <c r="E15" s="39"/>
    </row>
    <row r="16" spans="1:5" ht="22.5" customHeight="1" thickBot="1">
      <c r="A16" s="361" t="s">
        <v>103</v>
      </c>
      <c r="B16" s="359">
        <f>B12+B15</f>
        <v>40634</v>
      </c>
      <c r="C16" s="362" t="s">
        <v>105</v>
      </c>
      <c r="D16" s="360">
        <f>D12+D15</f>
        <v>42123</v>
      </c>
      <c r="E16" s="39"/>
    </row>
    <row r="17" spans="1:5" ht="22.5" customHeight="1" thickBot="1">
      <c r="A17" s="456" t="s">
        <v>303</v>
      </c>
      <c r="B17" s="455"/>
      <c r="C17" s="457" t="s">
        <v>304</v>
      </c>
      <c r="D17" s="360">
        <f>B16-D16</f>
        <v>-1489</v>
      </c>
      <c r="E17" s="39"/>
    </row>
    <row r="18" spans="1:5" ht="19.5" customHeight="1" thickBot="1">
      <c r="A18" s="456" t="s">
        <v>307</v>
      </c>
      <c r="B18" s="455"/>
      <c r="C18" s="457" t="s">
        <v>308</v>
      </c>
      <c r="D18" s="360"/>
      <c r="E18" s="39"/>
    </row>
    <row r="19" spans="1:5" ht="30" customHeight="1" thickBot="1">
      <c r="A19" s="590" t="s">
        <v>133</v>
      </c>
      <c r="B19" s="590"/>
      <c r="C19" s="590"/>
      <c r="D19" s="590"/>
      <c r="E19" s="39"/>
    </row>
    <row r="20" spans="1:5">
      <c r="A20" s="62" t="s">
        <v>106</v>
      </c>
      <c r="B20" s="68"/>
      <c r="C20" s="64" t="s">
        <v>109</v>
      </c>
      <c r="D20" s="60">
        <f>'1 .sz.m.önk.össz.kiad.'!E12</f>
        <v>991</v>
      </c>
    </row>
    <row r="21" spans="1:5">
      <c r="A21" s="65" t="s">
        <v>107</v>
      </c>
      <c r="B21" s="66"/>
      <c r="C21" s="40" t="s">
        <v>110</v>
      </c>
      <c r="D21" s="41">
        <f>'1 .sz.m.önk.össz.kiad.'!E13</f>
        <v>0</v>
      </c>
    </row>
    <row r="22" spans="1:5">
      <c r="A22" s="65" t="s">
        <v>108</v>
      </c>
      <c r="B22" s="66">
        <f>'1.sz.m. önk. össz.bev.'!F37</f>
        <v>2480</v>
      </c>
      <c r="C22" s="40" t="s">
        <v>111</v>
      </c>
      <c r="D22" s="41"/>
    </row>
    <row r="23" spans="1:5" ht="13.5" thickBot="1">
      <c r="A23" s="65"/>
      <c r="B23" s="66"/>
      <c r="C23" s="40" t="s">
        <v>118</v>
      </c>
      <c r="D23" s="41"/>
    </row>
    <row r="24" spans="1:5" ht="29.25" customHeight="1" thickBot="1">
      <c r="A24" s="204" t="s">
        <v>122</v>
      </c>
      <c r="B24" s="197">
        <f>SUM(B20:B23)</f>
        <v>2480</v>
      </c>
      <c r="C24" s="203" t="s">
        <v>121</v>
      </c>
      <c r="D24" s="199">
        <f>SUM(D20:D23)</f>
        <v>991</v>
      </c>
      <c r="E24" s="39"/>
    </row>
    <row r="25" spans="1:5" ht="15" customHeight="1">
      <c r="A25" s="192" t="s">
        <v>101</v>
      </c>
      <c r="B25" s="201"/>
      <c r="C25" s="202" t="s">
        <v>123</v>
      </c>
      <c r="D25" s="193"/>
    </row>
    <row r="26" spans="1:5" ht="13.5" thickBot="1">
      <c r="A26" s="205" t="s">
        <v>102</v>
      </c>
      <c r="B26" s="208"/>
      <c r="C26" s="209"/>
      <c r="D26" s="196"/>
    </row>
    <row r="27" spans="1:5" ht="25.5" customHeight="1" thickBot="1">
      <c r="A27" s="210" t="s">
        <v>125</v>
      </c>
      <c r="B27" s="197"/>
      <c r="C27" s="211" t="s">
        <v>126</v>
      </c>
      <c r="D27" s="207"/>
      <c r="E27" s="39"/>
    </row>
    <row r="28" spans="1:5" ht="26.25" customHeight="1" thickBot="1">
      <c r="A28" s="363" t="s">
        <v>305</v>
      </c>
      <c r="B28" s="212">
        <f>B24+B27</f>
        <v>2480</v>
      </c>
      <c r="C28" s="363" t="s">
        <v>306</v>
      </c>
      <c r="D28" s="213">
        <f>D24+D27</f>
        <v>991</v>
      </c>
      <c r="E28" s="39"/>
    </row>
    <row r="29" spans="1:5" ht="22.5" customHeight="1" thickBot="1">
      <c r="A29" s="456" t="s">
        <v>303</v>
      </c>
      <c r="B29" s="455">
        <f>B28-D28</f>
        <v>1489</v>
      </c>
      <c r="C29" s="457" t="s">
        <v>304</v>
      </c>
      <c r="D29" s="360"/>
      <c r="E29" s="39"/>
    </row>
    <row r="30" spans="1:5" ht="26.25" customHeight="1" thickBot="1">
      <c r="A30" s="456" t="s">
        <v>307</v>
      </c>
      <c r="B30" s="455"/>
      <c r="C30" s="457" t="s">
        <v>308</v>
      </c>
      <c r="D30" s="360"/>
      <c r="E30" s="39"/>
    </row>
    <row r="31" spans="1:5" ht="26.25" customHeight="1">
      <c r="A31" s="493"/>
      <c r="B31" s="494"/>
      <c r="C31" s="495"/>
      <c r="D31" s="496"/>
      <c r="E31" s="39"/>
    </row>
    <row r="32" spans="1:5">
      <c r="A32" s="497"/>
      <c r="B32" s="497"/>
      <c r="C32" s="497"/>
      <c r="D32" s="497"/>
    </row>
  </sheetData>
  <mergeCells count="4">
    <mergeCell ref="C1:D1"/>
    <mergeCell ref="A2:D2"/>
    <mergeCell ref="A19:D19"/>
    <mergeCell ref="A4:D4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86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0"/>
  <sheetViews>
    <sheetView workbookViewId="0">
      <selection activeCell="F55" sqref="F55"/>
    </sheetView>
  </sheetViews>
  <sheetFormatPr defaultRowHeight="12.75"/>
  <cols>
    <col min="1" max="2" width="5.7109375" style="254" customWidth="1"/>
    <col min="3" max="3" width="7.5703125" style="254" customWidth="1"/>
    <col min="4" max="4" width="56.7109375" style="255" customWidth="1"/>
    <col min="5" max="5" width="10.140625" style="426" customWidth="1"/>
    <col min="6" max="6" width="19.5703125" style="238" customWidth="1"/>
    <col min="7" max="8" width="19.5703125" style="239" customWidth="1"/>
    <col min="9" max="9" width="19.5703125" style="240" customWidth="1"/>
    <col min="10" max="10" width="18.28515625" style="239" customWidth="1"/>
    <col min="11" max="11" width="11" style="239" customWidth="1"/>
    <col min="12" max="12" width="12" style="239" customWidth="1"/>
    <col min="13" max="13" width="10.7109375" style="240" customWidth="1"/>
    <col min="14" max="16384" width="9.140625" style="240"/>
  </cols>
  <sheetData>
    <row r="1" spans="1:12">
      <c r="A1" s="111"/>
      <c r="B1" s="111"/>
      <c r="C1" s="111"/>
      <c r="D1" s="112"/>
      <c r="E1" s="420"/>
      <c r="I1" s="46" t="s">
        <v>58</v>
      </c>
    </row>
    <row r="2" spans="1:12" ht="34.5" customHeight="1">
      <c r="A2" s="597" t="s">
        <v>223</v>
      </c>
      <c r="B2" s="597"/>
      <c r="C2" s="597"/>
      <c r="D2" s="597"/>
      <c r="E2" s="597"/>
      <c r="F2" s="597"/>
      <c r="G2" s="597"/>
      <c r="H2" s="597"/>
      <c r="I2" s="597"/>
      <c r="J2" s="180"/>
    </row>
    <row r="3" spans="1:12" ht="13.5" thickBot="1">
      <c r="A3" s="113"/>
      <c r="B3" s="113"/>
      <c r="C3" s="113"/>
      <c r="D3" s="109"/>
      <c r="E3" s="109"/>
      <c r="G3" s="182"/>
      <c r="H3" s="182"/>
      <c r="I3" s="46" t="s">
        <v>2</v>
      </c>
    </row>
    <row r="4" spans="1:12" ht="45.75" customHeight="1" thickBot="1">
      <c r="A4" s="553" t="s">
        <v>6</v>
      </c>
      <c r="B4" s="554"/>
      <c r="C4" s="554"/>
      <c r="D4" s="185" t="s">
        <v>9</v>
      </c>
      <c r="E4" s="427" t="s">
        <v>242</v>
      </c>
      <c r="F4" s="216" t="s">
        <v>5</v>
      </c>
      <c r="G4" s="222" t="s">
        <v>68</v>
      </c>
      <c r="H4" s="185" t="s">
        <v>69</v>
      </c>
      <c r="I4" s="132" t="s">
        <v>310</v>
      </c>
      <c r="L4" s="240"/>
    </row>
    <row r="5" spans="1:12" s="242" customFormat="1" ht="21.75" customHeight="1" thickBot="1">
      <c r="A5" s="124" t="s">
        <v>28</v>
      </c>
      <c r="B5" s="546" t="s">
        <v>157</v>
      </c>
      <c r="C5" s="546"/>
      <c r="D5" s="546"/>
      <c r="E5" s="428" t="s">
        <v>282</v>
      </c>
      <c r="F5" s="344">
        <f>F6+F10+F13+F14+F17</f>
        <v>5410</v>
      </c>
      <c r="G5" s="508">
        <f>G6+G10+G13+G14+G17</f>
        <v>5410</v>
      </c>
      <c r="H5" s="498">
        <f>H6+H10+H13+H14+H17</f>
        <v>0</v>
      </c>
      <c r="I5" s="358">
        <v>0</v>
      </c>
      <c r="J5" s="241"/>
      <c r="K5" s="241"/>
    </row>
    <row r="6" spans="1:12" ht="21.75" customHeight="1">
      <c r="A6" s="243"/>
      <c r="B6" s="123" t="s">
        <v>40</v>
      </c>
      <c r="C6" s="549" t="s">
        <v>138</v>
      </c>
      <c r="D6" s="549"/>
      <c r="E6" s="429" t="s">
        <v>283</v>
      </c>
      <c r="F6" s="217">
        <f>SUM(F7:F9)</f>
        <v>1340</v>
      </c>
      <c r="G6" s="509">
        <f>SUM(G7:G9)</f>
        <v>1340</v>
      </c>
      <c r="H6" s="163">
        <f>SUM(H7:H9)</f>
        <v>0</v>
      </c>
      <c r="I6" s="524">
        <f>SUM(I7:I9)</f>
        <v>0</v>
      </c>
      <c r="L6" s="240"/>
    </row>
    <row r="7" spans="1:12" ht="21.75" customHeight="1">
      <c r="A7" s="244"/>
      <c r="B7" s="117"/>
      <c r="C7" s="265" t="s">
        <v>158</v>
      </c>
      <c r="D7" s="266" t="s">
        <v>139</v>
      </c>
      <c r="E7" s="430"/>
      <c r="F7" s="267"/>
      <c r="G7" s="302"/>
      <c r="H7" s="303"/>
      <c r="I7" s="268"/>
      <c r="L7" s="240"/>
    </row>
    <row r="8" spans="1:12" ht="21.75" customHeight="1">
      <c r="A8" s="244"/>
      <c r="B8" s="117"/>
      <c r="C8" s="265" t="s">
        <v>159</v>
      </c>
      <c r="D8" s="266" t="s">
        <v>140</v>
      </c>
      <c r="E8" s="430"/>
      <c r="F8" s="267">
        <v>1340</v>
      </c>
      <c r="G8" s="302">
        <v>1340</v>
      </c>
      <c r="H8" s="303"/>
      <c r="I8" s="268"/>
      <c r="L8" s="240"/>
    </row>
    <row r="9" spans="1:12" ht="21.75" customHeight="1">
      <c r="A9" s="244"/>
      <c r="B9" s="117"/>
      <c r="C9" s="265" t="s">
        <v>160</v>
      </c>
      <c r="D9" s="266" t="s">
        <v>141</v>
      </c>
      <c r="E9" s="430"/>
      <c r="F9" s="267"/>
      <c r="G9" s="302"/>
      <c r="H9" s="303"/>
      <c r="I9" s="268"/>
      <c r="L9" s="240"/>
    </row>
    <row r="10" spans="1:12" ht="21.75" customHeight="1">
      <c r="A10" s="244"/>
      <c r="B10" s="117" t="s">
        <v>41</v>
      </c>
      <c r="C10" s="555" t="s">
        <v>142</v>
      </c>
      <c r="D10" s="555"/>
      <c r="E10" s="431" t="s">
        <v>284</v>
      </c>
      <c r="F10" s="186">
        <f>SUM(F11:F12)</f>
        <v>2480</v>
      </c>
      <c r="G10" s="510">
        <f>SUM(G11:G12)</f>
        <v>2480</v>
      </c>
      <c r="H10" s="374"/>
      <c r="I10" s="228"/>
      <c r="L10" s="240"/>
    </row>
    <row r="11" spans="1:12" ht="21.75" customHeight="1">
      <c r="A11" s="244"/>
      <c r="B11" s="117"/>
      <c r="C11" s="265" t="s">
        <v>161</v>
      </c>
      <c r="D11" s="265" t="s">
        <v>143</v>
      </c>
      <c r="E11" s="432"/>
      <c r="F11" s="267">
        <v>2480</v>
      </c>
      <c r="G11" s="302">
        <v>2480</v>
      </c>
      <c r="H11" s="303"/>
      <c r="I11" s="268"/>
      <c r="L11" s="240"/>
    </row>
    <row r="12" spans="1:12" ht="21.75" customHeight="1">
      <c r="A12" s="244"/>
      <c r="B12" s="117"/>
      <c r="C12" s="265" t="s">
        <v>162</v>
      </c>
      <c r="D12" s="265" t="s">
        <v>144</v>
      </c>
      <c r="E12" s="432"/>
      <c r="F12" s="267"/>
      <c r="G12" s="302"/>
      <c r="H12" s="303"/>
      <c r="I12" s="268"/>
      <c r="L12" s="240"/>
    </row>
    <row r="13" spans="1:12" ht="21.75" customHeight="1">
      <c r="A13" s="244"/>
      <c r="B13" s="117" t="s">
        <v>42</v>
      </c>
      <c r="C13" s="552" t="s">
        <v>145</v>
      </c>
      <c r="D13" s="552"/>
      <c r="E13" s="433" t="s">
        <v>285</v>
      </c>
      <c r="F13" s="186">
        <v>1400</v>
      </c>
      <c r="G13" s="511">
        <v>1400</v>
      </c>
      <c r="H13" s="374"/>
      <c r="I13" s="228"/>
      <c r="L13" s="240"/>
    </row>
    <row r="14" spans="1:12" ht="21.75" customHeight="1">
      <c r="A14" s="245"/>
      <c r="B14" s="117" t="s">
        <v>53</v>
      </c>
      <c r="C14" s="552" t="s">
        <v>147</v>
      </c>
      <c r="D14" s="552"/>
      <c r="E14" s="434" t="s">
        <v>286</v>
      </c>
      <c r="F14" s="187">
        <f>SUM(F15:F16)</f>
        <v>0</v>
      </c>
      <c r="G14" s="512">
        <f>SUM(G15:G16)</f>
        <v>0</v>
      </c>
      <c r="H14" s="499"/>
      <c r="I14" s="228"/>
      <c r="L14" s="240"/>
    </row>
    <row r="15" spans="1:12" ht="21.75" customHeight="1">
      <c r="A15" s="245"/>
      <c r="B15" s="125"/>
      <c r="C15" s="265" t="s">
        <v>163</v>
      </c>
      <c r="D15" s="419" t="s">
        <v>148</v>
      </c>
      <c r="E15" s="435"/>
      <c r="F15" s="270"/>
      <c r="G15" s="513"/>
      <c r="H15" s="500"/>
      <c r="I15" s="276"/>
      <c r="L15" s="240"/>
    </row>
    <row r="16" spans="1:12" ht="21.75" customHeight="1">
      <c r="A16" s="245"/>
      <c r="B16" s="125"/>
      <c r="C16" s="265" t="s">
        <v>164</v>
      </c>
      <c r="D16" s="419" t="s">
        <v>149</v>
      </c>
      <c r="E16" s="435"/>
      <c r="F16" s="270">
        <v>0</v>
      </c>
      <c r="G16" s="513">
        <v>0</v>
      </c>
      <c r="H16" s="500"/>
      <c r="I16" s="276"/>
      <c r="L16" s="240"/>
    </row>
    <row r="17" spans="1:12" ht="21.75" customHeight="1" thickBot="1">
      <c r="A17" s="245"/>
      <c r="B17" s="125" t="s">
        <v>54</v>
      </c>
      <c r="C17" s="547" t="s">
        <v>151</v>
      </c>
      <c r="D17" s="547"/>
      <c r="E17" s="438" t="s">
        <v>287</v>
      </c>
      <c r="F17" s="187">
        <v>190</v>
      </c>
      <c r="G17" s="514">
        <v>190</v>
      </c>
      <c r="H17" s="499"/>
      <c r="I17" s="383"/>
      <c r="L17" s="240"/>
    </row>
    <row r="18" spans="1:12" ht="21.75" customHeight="1" thickBot="1">
      <c r="A18" s="124" t="s">
        <v>29</v>
      </c>
      <c r="B18" s="546" t="s">
        <v>165</v>
      </c>
      <c r="C18" s="546"/>
      <c r="D18" s="546"/>
      <c r="E18" s="440" t="s">
        <v>288</v>
      </c>
      <c r="F18" s="344">
        <f>F19+F20+F21+F25+F26+F27</f>
        <v>12341</v>
      </c>
      <c r="G18" s="508">
        <f>G19+G20+G21+G25+G26+G27</f>
        <v>12341</v>
      </c>
      <c r="H18" s="498"/>
      <c r="I18" s="358"/>
      <c r="L18" s="240"/>
    </row>
    <row r="19" spans="1:12" ht="21.75" customHeight="1">
      <c r="A19" s="243"/>
      <c r="B19" s="123" t="s">
        <v>43</v>
      </c>
      <c r="C19" s="549" t="s">
        <v>289</v>
      </c>
      <c r="D19" s="591"/>
      <c r="E19" s="421" t="s">
        <v>290</v>
      </c>
      <c r="F19" s="447">
        <v>2921</v>
      </c>
      <c r="G19" s="223">
        <v>2921</v>
      </c>
      <c r="H19" s="163"/>
      <c r="I19" s="228"/>
      <c r="L19" s="240"/>
    </row>
    <row r="20" spans="1:12" ht="21.75" customHeight="1">
      <c r="A20" s="244"/>
      <c r="B20" s="123" t="s">
        <v>44</v>
      </c>
      <c r="C20" s="542" t="s">
        <v>152</v>
      </c>
      <c r="D20" s="572"/>
      <c r="E20" s="413" t="s">
        <v>291</v>
      </c>
      <c r="F20" s="218"/>
      <c r="G20" s="515"/>
      <c r="H20" s="501"/>
      <c r="I20" s="120"/>
      <c r="L20" s="240"/>
    </row>
    <row r="21" spans="1:12" ht="21.75" customHeight="1">
      <c r="A21" s="244"/>
      <c r="B21" s="123" t="s">
        <v>45</v>
      </c>
      <c r="C21" s="542" t="s">
        <v>153</v>
      </c>
      <c r="D21" s="572"/>
      <c r="E21" s="413" t="s">
        <v>292</v>
      </c>
      <c r="F21" s="218">
        <f>SUM(F22:F24)</f>
        <v>70</v>
      </c>
      <c r="G21" s="516">
        <f>SUM(G22:G24)</f>
        <v>70</v>
      </c>
      <c r="H21" s="501"/>
      <c r="I21" s="120"/>
      <c r="L21" s="240"/>
    </row>
    <row r="22" spans="1:12" ht="32.25" customHeight="1">
      <c r="A22" s="244"/>
      <c r="B22" s="117"/>
      <c r="C22" s="265" t="s">
        <v>90</v>
      </c>
      <c r="D22" s="269" t="s">
        <v>154</v>
      </c>
      <c r="E22" s="422"/>
      <c r="F22" s="271">
        <v>70</v>
      </c>
      <c r="G22" s="517">
        <v>70</v>
      </c>
      <c r="H22" s="502"/>
      <c r="I22" s="272"/>
      <c r="J22" s="246"/>
      <c r="K22" s="246"/>
      <c r="L22" s="246"/>
    </row>
    <row r="23" spans="1:12" ht="32.25" customHeight="1">
      <c r="A23" s="244"/>
      <c r="B23" s="117"/>
      <c r="C23" s="265" t="s">
        <v>91</v>
      </c>
      <c r="D23" s="269" t="s">
        <v>155</v>
      </c>
      <c r="E23" s="422"/>
      <c r="F23" s="271"/>
      <c r="G23" s="517"/>
      <c r="H23" s="502"/>
      <c r="I23" s="272"/>
      <c r="J23" s="246"/>
      <c r="K23" s="246"/>
      <c r="L23" s="246"/>
    </row>
    <row r="24" spans="1:12" ht="32.25" customHeight="1">
      <c r="A24" s="244"/>
      <c r="B24" s="117"/>
      <c r="C24" s="265" t="s">
        <v>92</v>
      </c>
      <c r="D24" s="269" t="s">
        <v>156</v>
      </c>
      <c r="E24" s="422"/>
      <c r="F24" s="271">
        <v>0</v>
      </c>
      <c r="G24" s="517">
        <v>0</v>
      </c>
      <c r="H24" s="502"/>
      <c r="I24" s="272"/>
      <c r="J24" s="246"/>
      <c r="K24" s="246"/>
      <c r="L24" s="246"/>
    </row>
    <row r="25" spans="1:12" ht="21.75" customHeight="1">
      <c r="A25" s="244"/>
      <c r="B25" s="117" t="s">
        <v>146</v>
      </c>
      <c r="C25" s="542" t="s">
        <v>166</v>
      </c>
      <c r="D25" s="572"/>
      <c r="E25" s="413" t="s">
        <v>293</v>
      </c>
      <c r="F25" s="218">
        <v>2996</v>
      </c>
      <c r="G25" s="515">
        <v>2996</v>
      </c>
      <c r="H25" s="501"/>
      <c r="I25" s="120"/>
      <c r="J25" s="246"/>
      <c r="K25" s="246"/>
      <c r="L25" s="246"/>
    </row>
    <row r="26" spans="1:12" ht="21.75" customHeight="1">
      <c r="A26" s="245"/>
      <c r="B26" s="117" t="s">
        <v>150</v>
      </c>
      <c r="C26" s="542" t="s">
        <v>167</v>
      </c>
      <c r="D26" s="572"/>
      <c r="E26" s="413" t="s">
        <v>294</v>
      </c>
      <c r="F26" s="218">
        <v>17</v>
      </c>
      <c r="G26" s="515">
        <v>17</v>
      </c>
      <c r="H26" s="501"/>
      <c r="I26" s="120"/>
      <c r="J26" s="246"/>
      <c r="K26" s="246"/>
      <c r="L26" s="246"/>
    </row>
    <row r="27" spans="1:12" ht="21.75" customHeight="1" thickBot="1">
      <c r="A27" s="245"/>
      <c r="B27" s="117" t="s">
        <v>168</v>
      </c>
      <c r="C27" s="545" t="s">
        <v>169</v>
      </c>
      <c r="D27" s="592"/>
      <c r="E27" s="423" t="s">
        <v>295</v>
      </c>
      <c r="F27" s="218">
        <v>6337</v>
      </c>
      <c r="G27" s="515">
        <v>6337</v>
      </c>
      <c r="H27" s="501"/>
      <c r="I27" s="120"/>
      <c r="J27" s="246"/>
      <c r="K27" s="246"/>
      <c r="L27" s="246"/>
    </row>
    <row r="28" spans="1:12" ht="21.75" customHeight="1" thickBot="1">
      <c r="A28" s="127" t="s">
        <v>10</v>
      </c>
      <c r="B28" s="548" t="s">
        <v>170</v>
      </c>
      <c r="C28" s="548"/>
      <c r="D28" s="595"/>
      <c r="E28" s="428" t="s">
        <v>270</v>
      </c>
      <c r="F28" s="128">
        <f>F29+F36+F37</f>
        <v>22883</v>
      </c>
      <c r="G28" s="518">
        <f>G29+G36+G37</f>
        <v>22883</v>
      </c>
      <c r="H28" s="376">
        <f>H29+H36+H37</f>
        <v>0</v>
      </c>
      <c r="I28" s="162"/>
      <c r="L28" s="240"/>
    </row>
    <row r="29" spans="1:12" ht="21.75" customHeight="1">
      <c r="A29" s="243"/>
      <c r="B29" s="129" t="s">
        <v>46</v>
      </c>
      <c r="C29" s="549" t="s">
        <v>171</v>
      </c>
      <c r="D29" s="591"/>
      <c r="E29" s="421" t="s">
        <v>271</v>
      </c>
      <c r="F29" s="401">
        <f>SUM(F30:F35)</f>
        <v>16282</v>
      </c>
      <c r="G29" s="519">
        <f>SUM(G30:G35)</f>
        <v>16282</v>
      </c>
      <c r="H29" s="503"/>
      <c r="I29" s="228"/>
      <c r="K29" s="247"/>
      <c r="L29" s="240"/>
    </row>
    <row r="30" spans="1:12" ht="21.75" customHeight="1">
      <c r="A30" s="243"/>
      <c r="B30" s="129"/>
      <c r="C30" s="265" t="s">
        <v>225</v>
      </c>
      <c r="D30" s="388" t="s">
        <v>229</v>
      </c>
      <c r="E30" s="424" t="s">
        <v>272</v>
      </c>
      <c r="F30" s="389">
        <v>10586</v>
      </c>
      <c r="G30" s="520">
        <v>10586</v>
      </c>
      <c r="H30" s="504"/>
      <c r="I30" s="268"/>
      <c r="K30" s="247"/>
      <c r="L30" s="240"/>
    </row>
    <row r="31" spans="1:12" ht="21.75" customHeight="1">
      <c r="A31" s="243"/>
      <c r="B31" s="129"/>
      <c r="C31" s="265" t="s">
        <v>226</v>
      </c>
      <c r="D31" s="388" t="s">
        <v>230</v>
      </c>
      <c r="E31" s="424" t="s">
        <v>273</v>
      </c>
      <c r="F31" s="389">
        <v>0</v>
      </c>
      <c r="G31" s="520">
        <v>0</v>
      </c>
      <c r="H31" s="504"/>
      <c r="I31" s="268"/>
      <c r="K31" s="247"/>
      <c r="L31" s="240"/>
    </row>
    <row r="32" spans="1:12" ht="28.5" customHeight="1">
      <c r="A32" s="243"/>
      <c r="B32" s="129"/>
      <c r="C32" s="265" t="s">
        <v>227</v>
      </c>
      <c r="D32" s="388" t="s">
        <v>231</v>
      </c>
      <c r="E32" s="424" t="s">
        <v>274</v>
      </c>
      <c r="F32" s="389">
        <v>4981</v>
      </c>
      <c r="G32" s="520">
        <v>4981</v>
      </c>
      <c r="H32" s="504"/>
      <c r="I32" s="268"/>
      <c r="K32" s="247"/>
      <c r="L32" s="240"/>
    </row>
    <row r="33" spans="1:12" ht="21.75" customHeight="1">
      <c r="A33" s="243"/>
      <c r="B33" s="129"/>
      <c r="C33" s="265" t="s">
        <v>228</v>
      </c>
      <c r="D33" s="388" t="s">
        <v>232</v>
      </c>
      <c r="E33" s="424" t="s">
        <v>275</v>
      </c>
      <c r="F33" s="389"/>
      <c r="G33" s="520"/>
      <c r="H33" s="504"/>
      <c r="I33" s="268"/>
      <c r="K33" s="247"/>
      <c r="L33" s="240"/>
    </row>
    <row r="34" spans="1:12" ht="27.75" customHeight="1">
      <c r="A34" s="243"/>
      <c r="B34" s="129"/>
      <c r="C34" s="265" t="s">
        <v>233</v>
      </c>
      <c r="D34" s="388" t="s">
        <v>235</v>
      </c>
      <c r="E34" s="424" t="s">
        <v>276</v>
      </c>
      <c r="F34" s="389">
        <v>715</v>
      </c>
      <c r="G34" s="520">
        <v>715</v>
      </c>
      <c r="H34" s="504"/>
      <c r="I34" s="268"/>
      <c r="K34" s="247"/>
      <c r="L34" s="240"/>
    </row>
    <row r="35" spans="1:12" ht="21.75" customHeight="1">
      <c r="A35" s="243"/>
      <c r="B35" s="129"/>
      <c r="C35" s="265" t="s">
        <v>234</v>
      </c>
      <c r="D35" s="388" t="s">
        <v>236</v>
      </c>
      <c r="E35" s="424" t="s">
        <v>277</v>
      </c>
      <c r="F35" s="389"/>
      <c r="G35" s="520"/>
      <c r="H35" s="504"/>
      <c r="I35" s="268"/>
      <c r="K35" s="247"/>
      <c r="L35" s="240"/>
    </row>
    <row r="36" spans="1:12" ht="21.75" customHeight="1">
      <c r="A36" s="244"/>
      <c r="B36" s="129" t="s">
        <v>47</v>
      </c>
      <c r="C36" s="542" t="s">
        <v>237</v>
      </c>
      <c r="D36" s="572"/>
      <c r="E36" s="413" t="s">
        <v>278</v>
      </c>
      <c r="F36" s="218"/>
      <c r="G36" s="515"/>
      <c r="H36" s="501"/>
      <c r="I36" s="228"/>
      <c r="L36" s="240"/>
    </row>
    <row r="37" spans="1:12" s="242" customFormat="1" ht="21.75" customHeight="1">
      <c r="A37" s="248"/>
      <c r="B37" s="129" t="s">
        <v>75</v>
      </c>
      <c r="C37" s="549" t="s">
        <v>180</v>
      </c>
      <c r="D37" s="591"/>
      <c r="E37" s="421" t="s">
        <v>279</v>
      </c>
      <c r="F37" s="401">
        <f>SUM(F38:F40)</f>
        <v>6601</v>
      </c>
      <c r="G37" s="519">
        <f>SUM(G38:G40)</f>
        <v>6601</v>
      </c>
      <c r="H37" s="503">
        <f>SUM(H38:H40)</f>
        <v>0</v>
      </c>
      <c r="I37" s="346"/>
      <c r="J37" s="241"/>
      <c r="K37" s="241"/>
    </row>
    <row r="38" spans="1:12" s="242" customFormat="1" ht="31.5">
      <c r="A38" s="249"/>
      <c r="B38" s="117"/>
      <c r="C38" s="265" t="s">
        <v>238</v>
      </c>
      <c r="D38" s="266" t="s">
        <v>36</v>
      </c>
      <c r="E38" s="430"/>
      <c r="F38" s="448">
        <v>25</v>
      </c>
      <c r="G38" s="521">
        <v>25</v>
      </c>
      <c r="H38" s="505"/>
      <c r="I38" s="268"/>
      <c r="J38" s="241"/>
      <c r="K38" s="241"/>
    </row>
    <row r="39" spans="1:12" ht="21.75" customHeight="1">
      <c r="A39" s="244"/>
      <c r="B39" s="117"/>
      <c r="C39" s="265" t="s">
        <v>239</v>
      </c>
      <c r="D39" s="266" t="s">
        <v>35</v>
      </c>
      <c r="E39" s="430"/>
      <c r="F39" s="273"/>
      <c r="G39" s="308"/>
      <c r="H39" s="309"/>
      <c r="I39" s="268"/>
      <c r="L39" s="240"/>
    </row>
    <row r="40" spans="1:12" ht="21.75" customHeight="1" thickBot="1">
      <c r="A40" s="245"/>
      <c r="B40" s="125"/>
      <c r="C40" s="265" t="s">
        <v>240</v>
      </c>
      <c r="D40" s="275" t="s">
        <v>37</v>
      </c>
      <c r="E40" s="439"/>
      <c r="F40" s="402">
        <v>6576</v>
      </c>
      <c r="G40" s="314">
        <v>6576</v>
      </c>
      <c r="H40" s="378"/>
      <c r="I40" s="276"/>
      <c r="L40" s="240"/>
    </row>
    <row r="41" spans="1:12" s="242" customFormat="1" ht="38.25" customHeight="1" thickBot="1">
      <c r="A41" s="127" t="s">
        <v>11</v>
      </c>
      <c r="B41" s="550" t="s">
        <v>173</v>
      </c>
      <c r="C41" s="550"/>
      <c r="D41" s="596"/>
      <c r="E41" s="425"/>
      <c r="F41" s="131"/>
      <c r="G41" s="382"/>
      <c r="H41" s="153"/>
      <c r="I41" s="105"/>
      <c r="J41" s="241"/>
      <c r="K41" s="241"/>
    </row>
    <row r="42" spans="1:12" s="252" customFormat="1" ht="27" customHeight="1">
      <c r="A42" s="256"/>
      <c r="B42" s="183" t="s">
        <v>172</v>
      </c>
      <c r="C42" s="544" t="s">
        <v>175</v>
      </c>
      <c r="D42" s="544"/>
      <c r="E42" s="436" t="s">
        <v>280</v>
      </c>
      <c r="F42" s="372"/>
      <c r="G42" s="285"/>
      <c r="H42" s="257"/>
      <c r="I42" s="258"/>
      <c r="J42" s="247"/>
      <c r="K42" s="251"/>
    </row>
    <row r="43" spans="1:12" ht="30" customHeight="1">
      <c r="A43" s="243"/>
      <c r="B43" s="123" t="s">
        <v>174</v>
      </c>
      <c r="C43" s="549" t="s">
        <v>176</v>
      </c>
      <c r="D43" s="549"/>
      <c r="E43" s="429" t="s">
        <v>281</v>
      </c>
      <c r="F43" s="324"/>
      <c r="G43" s="325"/>
      <c r="H43" s="506"/>
      <c r="I43" s="130"/>
      <c r="L43" s="240"/>
    </row>
    <row r="44" spans="1:12" s="242" customFormat="1" ht="36" customHeight="1">
      <c r="A44" s="249"/>
      <c r="B44" s="117"/>
      <c r="C44" s="265" t="s">
        <v>177</v>
      </c>
      <c r="D44" s="266" t="s">
        <v>36</v>
      </c>
      <c r="E44" s="430"/>
      <c r="F44" s="449"/>
      <c r="G44" s="522"/>
      <c r="H44" s="507"/>
      <c r="I44" s="277"/>
      <c r="J44" s="241"/>
      <c r="K44" s="241"/>
    </row>
    <row r="45" spans="1:12" ht="21.75" customHeight="1">
      <c r="A45" s="244"/>
      <c r="B45" s="117"/>
      <c r="C45" s="265" t="s">
        <v>178</v>
      </c>
      <c r="D45" s="266" t="s">
        <v>35</v>
      </c>
      <c r="E45" s="430"/>
      <c r="F45" s="273"/>
      <c r="G45" s="308"/>
      <c r="H45" s="309"/>
      <c r="I45" s="278"/>
      <c r="L45" s="240"/>
    </row>
    <row r="46" spans="1:12" ht="21.75" customHeight="1" thickBot="1">
      <c r="A46" s="245"/>
      <c r="B46" s="125"/>
      <c r="C46" s="265" t="s">
        <v>179</v>
      </c>
      <c r="D46" s="275" t="s">
        <v>38</v>
      </c>
      <c r="E46" s="437"/>
      <c r="F46" s="273"/>
      <c r="G46" s="308"/>
      <c r="H46" s="309"/>
      <c r="I46" s="278"/>
      <c r="L46" s="240"/>
    </row>
    <row r="47" spans="1:12" ht="21.75" customHeight="1" thickBot="1">
      <c r="A47" s="127" t="s">
        <v>12</v>
      </c>
      <c r="B47" s="546" t="s">
        <v>77</v>
      </c>
      <c r="C47" s="546"/>
      <c r="D47" s="546"/>
      <c r="E47" s="428"/>
      <c r="F47" s="131"/>
      <c r="G47" s="382"/>
      <c r="H47" s="153"/>
      <c r="I47" s="105"/>
      <c r="L47" s="240"/>
    </row>
    <row r="48" spans="1:12" s="242" customFormat="1" ht="21.75" customHeight="1">
      <c r="A48" s="248"/>
      <c r="B48" s="123" t="s">
        <v>48</v>
      </c>
      <c r="C48" s="549" t="s">
        <v>33</v>
      </c>
      <c r="D48" s="591"/>
      <c r="E48" s="421" t="s">
        <v>298</v>
      </c>
      <c r="F48" s="221"/>
      <c r="G48" s="225"/>
      <c r="H48" s="284"/>
      <c r="I48" s="101"/>
      <c r="J48" s="241"/>
      <c r="K48" s="241"/>
    </row>
    <row r="49" spans="1:12" ht="21.75" customHeight="1" thickBot="1">
      <c r="A49" s="245"/>
      <c r="B49" s="123" t="s">
        <v>49</v>
      </c>
      <c r="C49" s="545" t="s">
        <v>34</v>
      </c>
      <c r="D49" s="592"/>
      <c r="E49" s="423" t="s">
        <v>299</v>
      </c>
      <c r="F49" s="220"/>
      <c r="G49" s="523"/>
      <c r="H49" s="377"/>
      <c r="I49" s="104"/>
      <c r="K49" s="251"/>
      <c r="L49" s="240"/>
    </row>
    <row r="50" spans="1:12" ht="21.75" customHeight="1" thickBot="1">
      <c r="A50" s="124" t="s">
        <v>13</v>
      </c>
      <c r="B50" s="546" t="s">
        <v>181</v>
      </c>
      <c r="C50" s="546"/>
      <c r="D50" s="593"/>
      <c r="E50" s="398"/>
      <c r="F50" s="131">
        <f>SUM(F51:F52)</f>
        <v>2480</v>
      </c>
      <c r="G50" s="328">
        <f>SUM(G51:G52)</f>
        <v>2480</v>
      </c>
      <c r="H50" s="153">
        <f>SUM(H51:H52)</f>
        <v>0</v>
      </c>
      <c r="I50" s="105"/>
      <c r="L50" s="240"/>
    </row>
    <row r="51" spans="1:12" ht="21.75" customHeight="1">
      <c r="A51" s="243"/>
      <c r="B51" s="123" t="s">
        <v>50</v>
      </c>
      <c r="C51" s="549" t="s">
        <v>184</v>
      </c>
      <c r="D51" s="591"/>
      <c r="E51" s="421" t="s">
        <v>296</v>
      </c>
      <c r="F51" s="221">
        <v>2480</v>
      </c>
      <c r="G51" s="225">
        <v>2480</v>
      </c>
      <c r="H51" s="284"/>
      <c r="I51" s="250"/>
      <c r="L51" s="240"/>
    </row>
    <row r="52" spans="1:12" s="242" customFormat="1" ht="21.75" customHeight="1" thickBot="1">
      <c r="A52" s="249"/>
      <c r="B52" s="123" t="s">
        <v>182</v>
      </c>
      <c r="C52" s="542" t="s">
        <v>183</v>
      </c>
      <c r="D52" s="572"/>
      <c r="E52" s="413" t="s">
        <v>297</v>
      </c>
      <c r="F52" s="219"/>
      <c r="G52" s="224"/>
      <c r="H52" s="227"/>
      <c r="I52" s="121"/>
      <c r="J52" s="241"/>
      <c r="K52" s="241"/>
    </row>
    <row r="53" spans="1:12" ht="21.75" customHeight="1" thickBot="1">
      <c r="A53" s="127" t="s">
        <v>14</v>
      </c>
      <c r="B53" s="543" t="s">
        <v>79</v>
      </c>
      <c r="C53" s="543"/>
      <c r="D53" s="586"/>
      <c r="E53" s="398"/>
      <c r="F53" s="131">
        <f>F5+F18+F28+F41+F47+F50</f>
        <v>43114</v>
      </c>
      <c r="G53" s="328">
        <f>G5+G18+G28+G41+G47+G50</f>
        <v>43114</v>
      </c>
      <c r="H53" s="153">
        <f>H5+H18+H28+H41+H47+H50</f>
        <v>0</v>
      </c>
      <c r="I53" s="105"/>
      <c r="L53" s="240"/>
    </row>
    <row r="54" spans="1:12" ht="24" customHeight="1" thickBot="1">
      <c r="A54" s="124" t="s">
        <v>66</v>
      </c>
      <c r="B54" s="546" t="s">
        <v>185</v>
      </c>
      <c r="C54" s="546"/>
      <c r="D54" s="593"/>
      <c r="E54" s="398"/>
      <c r="F54" s="131"/>
      <c r="G54" s="382"/>
      <c r="H54" s="153"/>
      <c r="I54" s="105"/>
      <c r="L54" s="240"/>
    </row>
    <row r="55" spans="1:12" ht="21.75" customHeight="1">
      <c r="A55" s="243"/>
      <c r="B55" s="123" t="s">
        <v>51</v>
      </c>
      <c r="C55" s="549" t="s">
        <v>186</v>
      </c>
      <c r="D55" s="591"/>
      <c r="E55" s="421" t="s">
        <v>301</v>
      </c>
      <c r="F55" s="324"/>
      <c r="G55" s="325"/>
      <c r="H55" s="506"/>
      <c r="I55" s="130"/>
      <c r="L55" s="240"/>
    </row>
    <row r="56" spans="1:12" ht="21.75" customHeight="1">
      <c r="A56" s="244"/>
      <c r="B56" s="123" t="s">
        <v>52</v>
      </c>
      <c r="C56" s="542" t="s">
        <v>187</v>
      </c>
      <c r="D56" s="572"/>
      <c r="E56" s="413" t="s">
        <v>302</v>
      </c>
      <c r="F56" s="219"/>
      <c r="G56" s="224"/>
      <c r="H56" s="227"/>
      <c r="I56" s="253"/>
      <c r="L56" s="240"/>
    </row>
    <row r="57" spans="1:12" ht="21.75" customHeight="1" thickBot="1">
      <c r="A57" s="244"/>
      <c r="B57" s="123" t="s">
        <v>78</v>
      </c>
      <c r="C57" s="556" t="s">
        <v>188</v>
      </c>
      <c r="D57" s="575"/>
      <c r="E57" s="118" t="s">
        <v>300</v>
      </c>
      <c r="F57" s="219"/>
      <c r="G57" s="224"/>
      <c r="H57" s="227"/>
      <c r="I57" s="253"/>
      <c r="L57" s="240"/>
    </row>
    <row r="58" spans="1:12" ht="35.25" customHeight="1" thickBot="1">
      <c r="A58" s="127" t="s">
        <v>200</v>
      </c>
      <c r="B58" s="557" t="s">
        <v>80</v>
      </c>
      <c r="C58" s="557"/>
      <c r="D58" s="594"/>
      <c r="E58" s="399"/>
      <c r="F58" s="131">
        <f>F53+F54</f>
        <v>43114</v>
      </c>
      <c r="G58" s="328">
        <f>G53+G54</f>
        <v>43114</v>
      </c>
      <c r="H58" s="328">
        <f>H53+H54</f>
        <v>0</v>
      </c>
      <c r="I58" s="328">
        <f>I53+I54</f>
        <v>0</v>
      </c>
      <c r="L58" s="240"/>
    </row>
    <row r="59" spans="1:12" ht="21.75" customHeight="1">
      <c r="A59" s="108"/>
      <c r="B59" s="164"/>
      <c r="C59" s="164"/>
      <c r="D59" s="164"/>
      <c r="E59" s="164"/>
      <c r="F59" s="165"/>
      <c r="G59" s="165"/>
      <c r="H59" s="165"/>
      <c r="I59" s="165"/>
      <c r="J59" s="165"/>
    </row>
    <row r="60" spans="1:12">
      <c r="J60" s="240"/>
      <c r="K60" s="240"/>
      <c r="L60" s="240"/>
    </row>
    <row r="61" spans="1:12">
      <c r="J61" s="240"/>
      <c r="K61" s="240"/>
      <c r="L61" s="240"/>
    </row>
    <row r="62" spans="1:12">
      <c r="J62" s="240"/>
      <c r="K62" s="240"/>
      <c r="L62" s="240"/>
    </row>
    <row r="63" spans="1:12">
      <c r="J63" s="240"/>
      <c r="K63" s="240"/>
      <c r="L63" s="240"/>
    </row>
    <row r="64" spans="1:12">
      <c r="J64" s="240"/>
      <c r="K64" s="240"/>
      <c r="L64" s="240"/>
    </row>
    <row r="65" spans="10:12">
      <c r="J65" s="240"/>
      <c r="K65" s="240"/>
      <c r="L65" s="240"/>
    </row>
    <row r="66" spans="10:12">
      <c r="J66" s="240"/>
      <c r="K66" s="240"/>
      <c r="L66" s="240"/>
    </row>
    <row r="67" spans="10:12">
      <c r="J67" s="240"/>
      <c r="K67" s="240"/>
      <c r="L67" s="240"/>
    </row>
    <row r="68" spans="10:12">
      <c r="J68" s="240"/>
      <c r="K68" s="240"/>
      <c r="L68" s="240"/>
    </row>
    <row r="69" spans="10:12">
      <c r="J69" s="240"/>
      <c r="K69" s="240"/>
      <c r="L69" s="240"/>
    </row>
    <row r="70" spans="10:12">
      <c r="J70" s="240"/>
      <c r="K70" s="240"/>
      <c r="L70" s="240"/>
    </row>
    <row r="71" spans="10:12">
      <c r="J71" s="240"/>
      <c r="K71" s="240"/>
      <c r="L71" s="240"/>
    </row>
    <row r="72" spans="10:12">
      <c r="J72" s="240"/>
      <c r="K72" s="240"/>
      <c r="L72" s="240"/>
    </row>
    <row r="73" spans="10:12">
      <c r="J73" s="240"/>
      <c r="K73" s="240"/>
      <c r="L73" s="240"/>
    </row>
    <row r="74" spans="10:12">
      <c r="J74" s="240"/>
      <c r="K74" s="240"/>
      <c r="L74" s="240"/>
    </row>
    <row r="75" spans="10:12">
      <c r="J75" s="240"/>
      <c r="K75" s="240"/>
      <c r="L75" s="240"/>
    </row>
    <row r="76" spans="10:12">
      <c r="J76" s="240"/>
      <c r="K76" s="240"/>
      <c r="L76" s="240"/>
    </row>
    <row r="77" spans="10:12">
      <c r="J77" s="240"/>
      <c r="K77" s="240"/>
      <c r="L77" s="240"/>
    </row>
    <row r="78" spans="10:12">
      <c r="J78" s="240"/>
      <c r="K78" s="240"/>
      <c r="L78" s="240"/>
    </row>
    <row r="79" spans="10:12">
      <c r="J79" s="240"/>
      <c r="K79" s="240"/>
      <c r="L79" s="240"/>
    </row>
    <row r="80" spans="10:12">
      <c r="J80" s="240"/>
      <c r="K80" s="240"/>
      <c r="L80" s="240"/>
    </row>
  </sheetData>
  <mergeCells count="34">
    <mergeCell ref="C20:D20"/>
    <mergeCell ref="C14:D14"/>
    <mergeCell ref="C37:D37"/>
    <mergeCell ref="C43:D43"/>
    <mergeCell ref="C21:D21"/>
    <mergeCell ref="C27:D27"/>
    <mergeCell ref="C25:D25"/>
    <mergeCell ref="C26:D26"/>
    <mergeCell ref="C19:D19"/>
    <mergeCell ref="A2:I2"/>
    <mergeCell ref="C10:D10"/>
    <mergeCell ref="C17:D17"/>
    <mergeCell ref="B18:D18"/>
    <mergeCell ref="A4:C4"/>
    <mergeCell ref="B5:D5"/>
    <mergeCell ref="C6:D6"/>
    <mergeCell ref="C13:D13"/>
    <mergeCell ref="C57:D57"/>
    <mergeCell ref="B47:D47"/>
    <mergeCell ref="B28:D28"/>
    <mergeCell ref="C29:D29"/>
    <mergeCell ref="C36:D36"/>
    <mergeCell ref="B41:D41"/>
    <mergeCell ref="C42:D42"/>
    <mergeCell ref="C48:D48"/>
    <mergeCell ref="C49:D49"/>
    <mergeCell ref="C51:D51"/>
    <mergeCell ref="C52:D52"/>
    <mergeCell ref="B50:D50"/>
    <mergeCell ref="B58:D58"/>
    <mergeCell ref="B53:D53"/>
    <mergeCell ref="B54:D54"/>
    <mergeCell ref="C55:D55"/>
    <mergeCell ref="C56:D56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6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"/>
  <sheetViews>
    <sheetView workbookViewId="0">
      <selection activeCell="F25" sqref="F25"/>
    </sheetView>
  </sheetViews>
  <sheetFormatPr defaultRowHeight="15.75"/>
  <cols>
    <col min="1" max="1" width="5.85546875" style="136" customWidth="1"/>
    <col min="2" max="2" width="8.140625" style="139" customWidth="1"/>
    <col min="3" max="3" width="6.85546875" style="139" customWidth="1"/>
    <col min="4" max="4" width="56.7109375" style="140" customWidth="1"/>
    <col min="5" max="5" width="9.28515625" style="409" customWidth="1"/>
    <col min="6" max="6" width="17.28515625" style="1" customWidth="1"/>
    <col min="7" max="9" width="17.28515625" style="95" customWidth="1"/>
    <col min="10" max="16384" width="9.140625" style="1"/>
  </cols>
  <sheetData>
    <row r="1" spans="1:9">
      <c r="F1" s="599" t="s">
        <v>59</v>
      </c>
      <c r="G1" s="599"/>
      <c r="H1" s="599"/>
    </row>
    <row r="2" spans="1:9" ht="37.5" customHeight="1">
      <c r="A2" s="598" t="s">
        <v>222</v>
      </c>
      <c r="B2" s="598"/>
      <c r="C2" s="598"/>
      <c r="D2" s="598"/>
      <c r="E2" s="598"/>
      <c r="F2" s="598"/>
      <c r="G2" s="598"/>
      <c r="H2" s="598"/>
      <c r="I2" s="181"/>
    </row>
    <row r="3" spans="1:9" ht="14.25" customHeight="1" thickBot="1">
      <c r="A3" s="108"/>
      <c r="B3" s="135"/>
      <c r="C3" s="135"/>
      <c r="D3" s="141"/>
      <c r="E3" s="164"/>
      <c r="H3" s="149" t="s">
        <v>2</v>
      </c>
    </row>
    <row r="4" spans="1:9" s="2" customFormat="1" ht="48.75" customHeight="1" thickBot="1">
      <c r="A4" s="585" t="s">
        <v>4</v>
      </c>
      <c r="B4" s="543"/>
      <c r="C4" s="543"/>
      <c r="D4" s="586"/>
      <c r="E4" s="404" t="s">
        <v>242</v>
      </c>
      <c r="F4" s="157" t="s">
        <v>5</v>
      </c>
      <c r="G4" s="443" t="s">
        <v>68</v>
      </c>
      <c r="H4" s="146" t="s">
        <v>69</v>
      </c>
    </row>
    <row r="5" spans="1:9" s="4" customFormat="1" ht="22.5" customHeight="1">
      <c r="A5" s="126" t="s">
        <v>28</v>
      </c>
      <c r="B5" s="582" t="s">
        <v>0</v>
      </c>
      <c r="C5" s="582"/>
      <c r="D5" s="583"/>
      <c r="E5" s="410" t="s">
        <v>254</v>
      </c>
      <c r="F5" s="159">
        <v>12966</v>
      </c>
      <c r="G5" s="444">
        <v>12966</v>
      </c>
      <c r="H5" s="103"/>
    </row>
    <row r="6" spans="1:9" s="4" customFormat="1" ht="22.5" customHeight="1">
      <c r="A6" s="126" t="s">
        <v>29</v>
      </c>
      <c r="B6" s="552" t="s">
        <v>81</v>
      </c>
      <c r="C6" s="552"/>
      <c r="D6" s="561"/>
      <c r="E6" s="411" t="s">
        <v>255</v>
      </c>
      <c r="F6" s="159">
        <v>2694</v>
      </c>
      <c r="G6" s="445">
        <v>2694</v>
      </c>
      <c r="H6" s="102"/>
    </row>
    <row r="7" spans="1:9" s="4" customFormat="1" ht="22.5" customHeight="1">
      <c r="A7" s="126" t="s">
        <v>10</v>
      </c>
      <c r="B7" s="552" t="s">
        <v>82</v>
      </c>
      <c r="C7" s="552"/>
      <c r="D7" s="561"/>
      <c r="E7" s="411" t="s">
        <v>256</v>
      </c>
      <c r="F7" s="159">
        <v>21045</v>
      </c>
      <c r="G7" s="445">
        <v>21045</v>
      </c>
      <c r="H7" s="102"/>
    </row>
    <row r="8" spans="1:9" s="4" customFormat="1" ht="22.5" customHeight="1">
      <c r="A8" s="126" t="s">
        <v>11</v>
      </c>
      <c r="B8" s="552" t="s">
        <v>83</v>
      </c>
      <c r="C8" s="552"/>
      <c r="D8" s="561"/>
      <c r="E8" s="411" t="s">
        <v>257</v>
      </c>
      <c r="F8" s="159">
        <f t="shared" ref="F8:F21" si="0">SUM(G8:H8)</f>
        <v>1937</v>
      </c>
      <c r="G8" s="224">
        <v>1937</v>
      </c>
      <c r="H8" s="101"/>
    </row>
    <row r="9" spans="1:9" s="4" customFormat="1" ht="22.5" customHeight="1">
      <c r="A9" s="126" t="s">
        <v>12</v>
      </c>
      <c r="B9" s="570" t="s">
        <v>84</v>
      </c>
      <c r="C9" s="570"/>
      <c r="D9" s="571"/>
      <c r="E9" s="412" t="s">
        <v>243</v>
      </c>
      <c r="F9" s="159">
        <f>SUM(F10:F12)</f>
        <v>3481</v>
      </c>
      <c r="G9" s="159">
        <f>SUM(G10:G12)</f>
        <v>3151</v>
      </c>
      <c r="H9" s="159">
        <f>SUM(H10:H12)</f>
        <v>330</v>
      </c>
    </row>
    <row r="10" spans="1:9" s="4" customFormat="1" ht="30.75" customHeight="1">
      <c r="A10" s="110"/>
      <c r="B10" s="118" t="s">
        <v>48</v>
      </c>
      <c r="C10" s="542" t="s">
        <v>189</v>
      </c>
      <c r="D10" s="572"/>
      <c r="E10" s="413" t="s">
        <v>260</v>
      </c>
      <c r="F10" s="159">
        <f t="shared" si="0"/>
        <v>0</v>
      </c>
      <c r="G10" s="445"/>
      <c r="H10" s="102"/>
    </row>
    <row r="11" spans="1:9" s="4" customFormat="1" ht="33" customHeight="1">
      <c r="A11" s="110"/>
      <c r="B11" s="118" t="s">
        <v>49</v>
      </c>
      <c r="C11" s="552" t="s">
        <v>190</v>
      </c>
      <c r="D11" s="561"/>
      <c r="E11" s="411" t="s">
        <v>259</v>
      </c>
      <c r="F11" s="159">
        <f t="shared" si="0"/>
        <v>330</v>
      </c>
      <c r="G11" s="445"/>
      <c r="H11" s="102">
        <v>330</v>
      </c>
    </row>
    <row r="12" spans="1:9" s="4" customFormat="1" ht="40.5" customHeight="1">
      <c r="A12" s="138"/>
      <c r="B12" s="118" t="s">
        <v>76</v>
      </c>
      <c r="C12" s="552" t="s">
        <v>191</v>
      </c>
      <c r="D12" s="561"/>
      <c r="E12" s="411" t="s">
        <v>258</v>
      </c>
      <c r="F12" s="159">
        <f t="shared" si="0"/>
        <v>3151</v>
      </c>
      <c r="G12" s="445">
        <v>3151</v>
      </c>
      <c r="H12" s="102"/>
    </row>
    <row r="13" spans="1:9" s="4" customFormat="1" ht="22.5" customHeight="1">
      <c r="A13" s="126" t="s">
        <v>13</v>
      </c>
      <c r="B13" s="573" t="s">
        <v>87</v>
      </c>
      <c r="C13" s="573"/>
      <c r="D13" s="574"/>
      <c r="E13" s="133" t="s">
        <v>261</v>
      </c>
      <c r="F13" s="159">
        <f t="shared" si="0"/>
        <v>991</v>
      </c>
      <c r="G13" s="444">
        <v>991</v>
      </c>
      <c r="H13" s="103"/>
    </row>
    <row r="14" spans="1:9" s="4" customFormat="1" ht="22.5" customHeight="1">
      <c r="A14" s="126" t="s">
        <v>14</v>
      </c>
      <c r="B14" s="556" t="s">
        <v>88</v>
      </c>
      <c r="C14" s="556"/>
      <c r="D14" s="575"/>
      <c r="E14" s="118" t="s">
        <v>262</v>
      </c>
      <c r="F14" s="159">
        <f t="shared" si="0"/>
        <v>0</v>
      </c>
      <c r="G14" s="445"/>
      <c r="H14" s="102"/>
    </row>
    <row r="15" spans="1:9" s="4" customFormat="1" ht="22.5" customHeight="1">
      <c r="A15" s="126" t="s">
        <v>66</v>
      </c>
      <c r="B15" s="552" t="s">
        <v>89</v>
      </c>
      <c r="C15" s="552"/>
      <c r="D15" s="561"/>
      <c r="E15" s="411" t="s">
        <v>263</v>
      </c>
      <c r="F15" s="159">
        <f t="shared" si="0"/>
        <v>0</v>
      </c>
      <c r="G15" s="445"/>
      <c r="H15" s="102"/>
    </row>
    <row r="16" spans="1:9" s="4" customFormat="1" ht="22.5" customHeight="1">
      <c r="A16" s="116"/>
      <c r="B16" s="119" t="s">
        <v>51</v>
      </c>
      <c r="C16" s="552" t="s">
        <v>85</v>
      </c>
      <c r="D16" s="561"/>
      <c r="E16" s="413" t="s">
        <v>265</v>
      </c>
      <c r="F16" s="159">
        <f t="shared" si="0"/>
        <v>0</v>
      </c>
      <c r="G16" s="445"/>
      <c r="H16" s="102"/>
    </row>
    <row r="17" spans="1:9" s="4" customFormat="1" ht="22.5" customHeight="1">
      <c r="A17" s="116"/>
      <c r="B17" s="119" t="s">
        <v>52</v>
      </c>
      <c r="C17" s="552" t="s">
        <v>86</v>
      </c>
      <c r="D17" s="561"/>
      <c r="E17" s="413" t="s">
        <v>264</v>
      </c>
      <c r="F17" s="159">
        <f t="shared" si="0"/>
        <v>0</v>
      </c>
      <c r="G17" s="445"/>
      <c r="H17" s="102"/>
    </row>
    <row r="18" spans="1:9" s="4" customFormat="1" ht="22.5" customHeight="1">
      <c r="A18" s="110" t="s">
        <v>67</v>
      </c>
      <c r="B18" s="552" t="s">
        <v>192</v>
      </c>
      <c r="C18" s="552"/>
      <c r="D18" s="561"/>
      <c r="E18" s="411" t="s">
        <v>266</v>
      </c>
      <c r="F18" s="159">
        <f t="shared" si="0"/>
        <v>0</v>
      </c>
      <c r="G18" s="224"/>
      <c r="H18" s="101"/>
    </row>
    <row r="19" spans="1:9" s="4" customFormat="1" ht="22.5" customHeight="1">
      <c r="A19" s="110"/>
      <c r="B19" s="118" t="s">
        <v>201</v>
      </c>
      <c r="C19" s="552" t="s">
        <v>3</v>
      </c>
      <c r="D19" s="561"/>
      <c r="E19" s="411" t="s">
        <v>266</v>
      </c>
      <c r="F19" s="159">
        <f t="shared" si="0"/>
        <v>0</v>
      </c>
      <c r="G19" s="224"/>
      <c r="H19" s="101"/>
    </row>
    <row r="20" spans="1:9" s="4" customFormat="1" ht="22.5" customHeight="1">
      <c r="A20" s="110"/>
      <c r="B20" s="118" t="s">
        <v>202</v>
      </c>
      <c r="C20" s="552" t="s">
        <v>195</v>
      </c>
      <c r="D20" s="561"/>
      <c r="E20" s="411" t="s">
        <v>266</v>
      </c>
      <c r="F20" s="159">
        <f t="shared" si="0"/>
        <v>0</v>
      </c>
      <c r="G20" s="224"/>
      <c r="H20" s="101"/>
    </row>
    <row r="21" spans="1:9" s="4" customFormat="1" ht="22.5" customHeight="1" thickBot="1">
      <c r="A21" s="110"/>
      <c r="B21" s="118" t="s">
        <v>203</v>
      </c>
      <c r="C21" s="565" t="s">
        <v>93</v>
      </c>
      <c r="D21" s="566"/>
      <c r="E21" s="414" t="s">
        <v>266</v>
      </c>
      <c r="F21" s="159">
        <f t="shared" si="0"/>
        <v>0</v>
      </c>
      <c r="G21" s="224"/>
      <c r="H21" s="102"/>
    </row>
    <row r="22" spans="1:9" s="8" customFormat="1" ht="22.5" customHeight="1" thickBot="1">
      <c r="A22" s="562" t="s">
        <v>94</v>
      </c>
      <c r="B22" s="563"/>
      <c r="C22" s="563"/>
      <c r="D22" s="564"/>
      <c r="E22" s="400"/>
      <c r="F22" s="158">
        <f>F5+F6+F7+F8+F9+F13+F14+F18</f>
        <v>43114</v>
      </c>
      <c r="G22" s="158">
        <f>G5+G6+G7+G8+G9+G13+G14+G18</f>
        <v>42784</v>
      </c>
      <c r="H22" s="158">
        <f>H5+H6+H7+H8+H9+H13+H14+H18</f>
        <v>330</v>
      </c>
    </row>
    <row r="23" spans="1:9" s="8" customFormat="1" ht="22.5" customHeight="1" thickBot="1">
      <c r="A23" s="107">
        <v>10</v>
      </c>
      <c r="B23" s="577" t="s">
        <v>204</v>
      </c>
      <c r="C23" s="577"/>
      <c r="D23" s="577"/>
      <c r="E23" s="415"/>
      <c r="F23" s="162">
        <f>SUM(F24:F26)</f>
        <v>0</v>
      </c>
      <c r="G23" s="162">
        <f>SUM(G24:G26)</f>
        <v>0</v>
      </c>
      <c r="H23" s="162">
        <f>SUM(H24:H26)</f>
        <v>0</v>
      </c>
    </row>
    <row r="24" spans="1:9" s="4" customFormat="1" ht="22.5" customHeight="1">
      <c r="A24" s="144"/>
      <c r="B24" s="133" t="s">
        <v>205</v>
      </c>
      <c r="C24" s="578" t="s">
        <v>193</v>
      </c>
      <c r="D24" s="579"/>
      <c r="E24" s="416" t="s">
        <v>268</v>
      </c>
      <c r="F24" s="159"/>
      <c r="G24" s="444"/>
      <c r="H24" s="103"/>
    </row>
    <row r="25" spans="1:9" s="4" customFormat="1" ht="22.5" customHeight="1">
      <c r="A25" s="259"/>
      <c r="B25" s="133" t="s">
        <v>206</v>
      </c>
      <c r="C25" s="580" t="s">
        <v>194</v>
      </c>
      <c r="D25" s="581"/>
      <c r="E25" s="417" t="s">
        <v>269</v>
      </c>
      <c r="F25" s="235"/>
      <c r="G25" s="446"/>
      <c r="H25" s="234"/>
    </row>
    <row r="26" spans="1:9" s="4" customFormat="1" ht="37.5" customHeight="1" thickBot="1">
      <c r="A26" s="142"/>
      <c r="B26" s="133" t="s">
        <v>207</v>
      </c>
      <c r="C26" s="600" t="s">
        <v>208</v>
      </c>
      <c r="D26" s="601"/>
      <c r="E26" s="418" t="s">
        <v>267</v>
      </c>
      <c r="F26" s="160"/>
      <c r="G26" s="471"/>
      <c r="H26" s="148"/>
      <c r="I26" s="237"/>
    </row>
    <row r="27" spans="1:9" s="4" customFormat="1" ht="22.5" customHeight="1" thickBot="1">
      <c r="A27" s="562" t="s">
        <v>95</v>
      </c>
      <c r="B27" s="563"/>
      <c r="C27" s="563"/>
      <c r="D27" s="564"/>
      <c r="E27" s="400"/>
      <c r="F27" s="161">
        <f>F22+F23</f>
        <v>43114</v>
      </c>
      <c r="G27" s="161">
        <f>G22+G23</f>
        <v>42784</v>
      </c>
      <c r="H27" s="161">
        <f>H22+H23</f>
        <v>330</v>
      </c>
      <c r="I27" s="182"/>
    </row>
    <row r="28" spans="1:9" s="4" customFormat="1" ht="20.100000000000001" customHeight="1">
      <c r="A28" s="55"/>
      <c r="B28" s="135"/>
      <c r="C28" s="55"/>
      <c r="D28" s="55"/>
      <c r="E28" s="56"/>
      <c r="F28" s="5"/>
      <c r="G28" s="151"/>
      <c r="H28" s="151"/>
      <c r="I28" s="151"/>
    </row>
    <row r="29" spans="1:9" s="4" customFormat="1" ht="20.100000000000001" customHeight="1">
      <c r="A29" s="55"/>
      <c r="B29" s="135"/>
      <c r="C29" s="55"/>
      <c r="D29" s="55"/>
      <c r="E29" s="56"/>
      <c r="F29" s="5"/>
      <c r="G29" s="151"/>
      <c r="H29" s="151"/>
      <c r="I29" s="151"/>
    </row>
    <row r="30" spans="1:9" s="4" customFormat="1" ht="20.100000000000001" customHeight="1">
      <c r="A30" s="55"/>
      <c r="B30" s="135"/>
      <c r="C30" s="55"/>
      <c r="D30" s="55"/>
      <c r="E30" s="56"/>
      <c r="F30" s="5"/>
      <c r="G30" s="151"/>
      <c r="H30" s="151"/>
      <c r="I30" s="151"/>
    </row>
    <row r="31" spans="1:9" s="4" customFormat="1" ht="20.100000000000001" customHeight="1">
      <c r="A31" s="55"/>
      <c r="B31" s="56"/>
      <c r="C31" s="56"/>
      <c r="D31" s="37"/>
      <c r="E31" s="414"/>
      <c r="F31" s="5"/>
      <c r="G31" s="151"/>
      <c r="H31" s="151"/>
      <c r="I31" s="151"/>
    </row>
    <row r="32" spans="1:9">
      <c r="A32" s="137"/>
      <c r="B32" s="54"/>
      <c r="C32" s="54"/>
      <c r="D32" s="37"/>
      <c r="E32" s="414"/>
      <c r="F32" s="3"/>
    </row>
    <row r="33" spans="1:6">
      <c r="A33" s="137"/>
      <c r="B33" s="54"/>
      <c r="C33" s="54"/>
      <c r="D33" s="37"/>
      <c r="E33" s="414"/>
      <c r="F33" s="3"/>
    </row>
    <row r="34" spans="1:6">
      <c r="A34" s="137"/>
      <c r="B34" s="54"/>
      <c r="C34" s="54"/>
      <c r="D34" s="37"/>
      <c r="E34" s="414"/>
      <c r="F34" s="3"/>
    </row>
    <row r="35" spans="1:6">
      <c r="A35" s="137"/>
      <c r="B35" s="54"/>
      <c r="C35" s="54"/>
      <c r="D35" s="37"/>
      <c r="E35" s="414"/>
      <c r="F35" s="3"/>
    </row>
    <row r="36" spans="1:6">
      <c r="A36" s="137"/>
      <c r="B36" s="54"/>
      <c r="C36" s="54"/>
      <c r="D36" s="37"/>
      <c r="E36" s="414"/>
      <c r="F36" s="3"/>
    </row>
    <row r="37" spans="1:6">
      <c r="A37" s="137"/>
      <c r="B37" s="54"/>
      <c r="C37" s="54"/>
      <c r="D37" s="37"/>
      <c r="E37" s="414"/>
      <c r="F37" s="3"/>
    </row>
    <row r="38" spans="1:6">
      <c r="A38" s="137"/>
      <c r="B38" s="54"/>
      <c r="C38" s="54"/>
      <c r="D38" s="37"/>
      <c r="E38" s="414"/>
      <c r="F38" s="3"/>
    </row>
    <row r="39" spans="1:6">
      <c r="A39" s="137"/>
      <c r="B39" s="54"/>
      <c r="C39" s="54"/>
      <c r="D39" s="37"/>
      <c r="E39" s="414"/>
      <c r="F39" s="3"/>
    </row>
  </sheetData>
  <mergeCells count="26">
    <mergeCell ref="A27:D27"/>
    <mergeCell ref="B13:D13"/>
    <mergeCell ref="B18:D18"/>
    <mergeCell ref="C19:D19"/>
    <mergeCell ref="C20:D20"/>
    <mergeCell ref="C21:D21"/>
    <mergeCell ref="C16:D16"/>
    <mergeCell ref="C17:D17"/>
    <mergeCell ref="C24:D24"/>
    <mergeCell ref="A22:D22"/>
    <mergeCell ref="F1:H1"/>
    <mergeCell ref="B23:D23"/>
    <mergeCell ref="C26:D26"/>
    <mergeCell ref="B5:D5"/>
    <mergeCell ref="B14:D14"/>
    <mergeCell ref="B7:D7"/>
    <mergeCell ref="B8:D8"/>
    <mergeCell ref="B9:D9"/>
    <mergeCell ref="C10:D10"/>
    <mergeCell ref="C25:D25"/>
    <mergeCell ref="B6:D6"/>
    <mergeCell ref="B15:D15"/>
    <mergeCell ref="A4:D4"/>
    <mergeCell ref="A2:H2"/>
    <mergeCell ref="C11:D11"/>
    <mergeCell ref="C12:D12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6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F13"/>
  <sheetViews>
    <sheetView topLeftCell="A4" workbookViewId="0">
      <selection activeCell="D3" sqref="D3"/>
    </sheetView>
  </sheetViews>
  <sheetFormatPr defaultRowHeight="12.75"/>
  <cols>
    <col min="1" max="1" width="48.28515625" style="45" customWidth="1"/>
    <col min="2" max="3" width="14.85546875" style="24" customWidth="1"/>
    <col min="4" max="4" width="17.140625" style="24" customWidth="1"/>
    <col min="5" max="5" width="14.85546875" style="24" customWidth="1"/>
    <col min="6" max="6" width="18.42578125" style="24" customWidth="1"/>
    <col min="7" max="16384" width="9.140625" style="24"/>
  </cols>
  <sheetData>
    <row r="2" spans="1:6">
      <c r="D2" s="602" t="s">
        <v>350</v>
      </c>
      <c r="E2" s="602"/>
    </row>
    <row r="4" spans="1:6" ht="19.5">
      <c r="A4" s="608" t="s">
        <v>337</v>
      </c>
      <c r="B4" s="608"/>
      <c r="C4" s="608"/>
      <c r="D4" s="608"/>
      <c r="E4" s="608"/>
    </row>
    <row r="5" spans="1:6" ht="20.25" customHeight="1" thickBot="1">
      <c r="B5" s="25"/>
      <c r="C5" s="25"/>
      <c r="D5" s="25"/>
      <c r="E5" s="25"/>
    </row>
    <row r="6" spans="1:6" ht="36.75" customHeight="1">
      <c r="A6" s="606" t="s">
        <v>4</v>
      </c>
      <c r="B6" s="603" t="s">
        <v>221</v>
      </c>
      <c r="C6" s="604"/>
      <c r="D6" s="604"/>
      <c r="E6" s="605"/>
      <c r="F6" s="58"/>
    </row>
    <row r="7" spans="1:6" ht="41.25" customHeight="1" thickBot="1">
      <c r="A7" s="607"/>
      <c r="B7" s="32" t="s">
        <v>32</v>
      </c>
      <c r="C7" s="32" t="s">
        <v>134</v>
      </c>
      <c r="D7" s="32" t="s">
        <v>135</v>
      </c>
      <c r="E7" s="33" t="s">
        <v>1</v>
      </c>
    </row>
    <row r="8" spans="1:6" ht="30" customHeight="1">
      <c r="A8" s="26" t="s">
        <v>336</v>
      </c>
      <c r="B8" s="384">
        <v>1</v>
      </c>
      <c r="C8" s="384">
        <v>2</v>
      </c>
      <c r="D8" s="385">
        <v>0</v>
      </c>
      <c r="E8" s="386">
        <f>SUM(B8:D8)</f>
        <v>3</v>
      </c>
    </row>
    <row r="9" spans="1:6" ht="54.75" customHeight="1" thickBot="1">
      <c r="A9" s="173" t="s">
        <v>25</v>
      </c>
      <c r="B9" s="230">
        <f>SUM(B8:B8)</f>
        <v>1</v>
      </c>
      <c r="C9" s="230">
        <f>SUM(C8:C8)</f>
        <v>2</v>
      </c>
      <c r="D9" s="230">
        <f>SUM(D8:D8)</f>
        <v>0</v>
      </c>
      <c r="E9" s="230">
        <f>SUM(E8:E8)</f>
        <v>3</v>
      </c>
    </row>
    <row r="10" spans="1:6" ht="13.5" thickBot="1"/>
    <row r="11" spans="1:6" ht="30.75" customHeight="1" thickBot="1">
      <c r="A11" s="609" t="s">
        <v>55</v>
      </c>
      <c r="B11" s="610"/>
      <c r="C11" s="610"/>
      <c r="D11" s="611"/>
      <c r="E11" s="387">
        <v>4</v>
      </c>
    </row>
    <row r="13" spans="1:6">
      <c r="A13" s="45" t="s">
        <v>99</v>
      </c>
    </row>
  </sheetData>
  <mergeCells count="5">
    <mergeCell ref="D2:E2"/>
    <mergeCell ref="B6:E6"/>
    <mergeCell ref="A6:A7"/>
    <mergeCell ref="A4:E4"/>
    <mergeCell ref="A11:D11"/>
  </mergeCells>
  <phoneticPr fontId="35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"/>
  <sheetViews>
    <sheetView workbookViewId="0">
      <selection activeCell="B7" sqref="B7"/>
    </sheetView>
  </sheetViews>
  <sheetFormatPr defaultRowHeight="12.75"/>
  <cols>
    <col min="1" max="1" width="9.140625" style="43"/>
    <col min="2" max="2" width="9.140625" style="453"/>
    <col min="3" max="3" width="54.28515625" style="262" customWidth="1"/>
    <col min="4" max="4" width="5.5703125" style="76" customWidth="1"/>
    <col min="5" max="5" width="14.140625" style="77" customWidth="1"/>
    <col min="6" max="6" width="15.28515625" style="43" customWidth="1"/>
    <col min="7" max="7" width="15.140625" style="43" customWidth="1"/>
    <col min="8" max="16384" width="9.140625" style="43"/>
  </cols>
  <sheetData>
    <row r="1" spans="1:9" ht="15.75">
      <c r="A1" s="612" t="s">
        <v>216</v>
      </c>
      <c r="B1" s="612"/>
      <c r="C1" s="612"/>
      <c r="D1" s="612"/>
      <c r="E1" s="612"/>
      <c r="F1" s="612"/>
      <c r="G1" s="612"/>
      <c r="H1" s="51"/>
    </row>
    <row r="2" spans="1:9" ht="16.5" thickBot="1">
      <c r="A2" s="70"/>
      <c r="B2" s="450"/>
      <c r="C2" s="260"/>
      <c r="D2" s="51"/>
      <c r="E2" s="71"/>
      <c r="F2" s="51"/>
      <c r="G2" s="51" t="s">
        <v>2</v>
      </c>
      <c r="H2" s="51"/>
    </row>
    <row r="3" spans="1:9" s="72" customFormat="1" ht="31.5" customHeight="1" thickBot="1">
      <c r="A3" s="28" t="s">
        <v>6</v>
      </c>
      <c r="B3" s="472" t="s">
        <v>245</v>
      </c>
      <c r="C3" s="261" t="s">
        <v>244</v>
      </c>
      <c r="D3" s="29" t="s">
        <v>196</v>
      </c>
      <c r="E3" s="30" t="s">
        <v>5</v>
      </c>
      <c r="F3" s="29" t="s">
        <v>31</v>
      </c>
      <c r="G3" s="31" t="s">
        <v>26</v>
      </c>
    </row>
    <row r="4" spans="1:9" ht="29.25" customHeight="1">
      <c r="A4" s="50">
        <v>1</v>
      </c>
      <c r="B4" s="451">
        <v>66020</v>
      </c>
      <c r="C4" s="106" t="s">
        <v>338</v>
      </c>
      <c r="D4" s="74" t="s">
        <v>136</v>
      </c>
      <c r="E4" s="75">
        <v>38</v>
      </c>
      <c r="F4" s="75">
        <v>0</v>
      </c>
      <c r="G4" s="73">
        <v>38</v>
      </c>
      <c r="I4" s="44"/>
    </row>
    <row r="5" spans="1:9" ht="29.25" customHeight="1">
      <c r="A5" s="50">
        <v>2</v>
      </c>
      <c r="B5" s="451">
        <v>91140</v>
      </c>
      <c r="C5" s="106" t="s">
        <v>338</v>
      </c>
      <c r="D5" s="74" t="s">
        <v>136</v>
      </c>
      <c r="E5" s="75">
        <v>64</v>
      </c>
      <c r="F5" s="75">
        <v>0</v>
      </c>
      <c r="G5" s="73">
        <v>64</v>
      </c>
      <c r="I5" s="44"/>
    </row>
    <row r="6" spans="1:9" ht="51">
      <c r="A6" s="50">
        <v>3</v>
      </c>
      <c r="B6" s="536" t="s">
        <v>340</v>
      </c>
      <c r="C6" s="106" t="s">
        <v>338</v>
      </c>
      <c r="D6" s="74" t="s">
        <v>136</v>
      </c>
      <c r="E6" s="75">
        <v>127</v>
      </c>
      <c r="F6" s="75">
        <v>0</v>
      </c>
      <c r="G6" s="73">
        <v>127</v>
      </c>
      <c r="I6" s="44"/>
    </row>
    <row r="7" spans="1:9" ht="29.25" customHeight="1" thickBot="1">
      <c r="A7" s="50">
        <v>4</v>
      </c>
      <c r="B7" s="536" t="s">
        <v>339</v>
      </c>
      <c r="C7" s="106" t="s">
        <v>338</v>
      </c>
      <c r="D7" s="74" t="s">
        <v>136</v>
      </c>
      <c r="E7" s="75">
        <v>762</v>
      </c>
      <c r="F7" s="75">
        <v>0</v>
      </c>
      <c r="G7" s="73">
        <v>762</v>
      </c>
      <c r="I7" s="44"/>
    </row>
    <row r="8" spans="1:9" ht="31.5" customHeight="1" thickBot="1">
      <c r="A8" s="613" t="s">
        <v>1</v>
      </c>
      <c r="B8" s="614"/>
      <c r="C8" s="614"/>
      <c r="D8" s="27"/>
      <c r="E8" s="42">
        <f>SUM(E4:E7)</f>
        <v>991</v>
      </c>
      <c r="F8" s="42">
        <f>SUM(F4:F7)</f>
        <v>0</v>
      </c>
      <c r="G8" s="42">
        <f>SUM(G4:G7)</f>
        <v>991</v>
      </c>
      <c r="I8" s="44"/>
    </row>
    <row r="9" spans="1:9" ht="15.75">
      <c r="A9" s="51"/>
      <c r="B9" s="452"/>
      <c r="C9" s="260"/>
      <c r="D9" s="52"/>
      <c r="E9" s="53"/>
      <c r="F9" s="53"/>
      <c r="G9" s="53"/>
    </row>
    <row r="10" spans="1:9" ht="22.5" customHeight="1"/>
    <row r="12" spans="1:9">
      <c r="C12" s="263"/>
    </row>
    <row r="13" spans="1:9">
      <c r="G13" s="77"/>
    </row>
  </sheetData>
  <mergeCells count="2">
    <mergeCell ref="A1:G1"/>
    <mergeCell ref="A8:C8"/>
  </mergeCells>
  <phoneticPr fontId="14" type="noConversion"/>
  <printOptions horizontalCentered="1"/>
  <pageMargins left="0.59055118110236227" right="0.59055118110236227" top="0.78740157480314965" bottom="0.78740157480314965" header="0.51181102362204722" footer="0.31496062992125984"/>
  <pageSetup paperSize="9" scale="75" orientation="portrait" r:id="rId1"/>
  <headerFooter alignWithMargins="0">
    <oddHeader xml:space="preserve">&amp;CÖNKORMÁNYZATI BERUHÁZÁSOK ÉS FELÚJÍTÁSOK
2015
&amp;R&amp;"Arial CE,Félkövér dőlt"6. számú melléklet&amp;"Arial CE,Normál"
</oddHeader>
    <oddFooter xml:space="preserve">&amp;C
</oddFooter>
  </headerFooter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workbookViewId="0">
      <selection activeCell="F1" sqref="F1:G1"/>
    </sheetView>
  </sheetViews>
  <sheetFormatPr defaultRowHeight="12.75"/>
  <cols>
    <col min="1" max="1" width="9.140625" style="13"/>
    <col min="2" max="2" width="11" style="408" customWidth="1"/>
    <col min="3" max="3" width="12" style="13" customWidth="1"/>
    <col min="4" max="4" width="41.7109375" style="13" bestFit="1" customWidth="1"/>
    <col min="5" max="5" width="12.7109375" style="349" customWidth="1"/>
    <col min="6" max="6" width="15.7109375" style="39" customWidth="1"/>
    <col min="7" max="7" width="15.28515625" style="39" customWidth="1"/>
    <col min="8" max="8" width="14.140625" style="13" customWidth="1"/>
    <col min="9" max="16384" width="9.140625" style="13"/>
  </cols>
  <sheetData>
    <row r="1" spans="1:7">
      <c r="E1" s="347"/>
      <c r="F1" s="617" t="s">
        <v>351</v>
      </c>
      <c r="G1" s="617"/>
    </row>
    <row r="2" spans="1:7" ht="16.5" customHeight="1">
      <c r="A2" s="623" t="s">
        <v>39</v>
      </c>
      <c r="B2" s="623"/>
      <c r="C2" s="623"/>
      <c r="D2" s="623"/>
      <c r="E2" s="623"/>
      <c r="F2" s="623"/>
      <c r="G2" s="623"/>
    </row>
    <row r="3" spans="1:7" ht="15" customHeight="1">
      <c r="A3" s="624" t="s">
        <v>220</v>
      </c>
      <c r="B3" s="624"/>
      <c r="C3" s="624"/>
      <c r="D3" s="624"/>
      <c r="E3" s="624"/>
      <c r="F3" s="624"/>
      <c r="G3" s="624"/>
    </row>
    <row r="4" spans="1:7" ht="15" customHeight="1">
      <c r="A4" s="618" t="s">
        <v>217</v>
      </c>
      <c r="B4" s="618"/>
      <c r="C4" s="618"/>
      <c r="D4" s="618"/>
      <c r="E4" s="618"/>
      <c r="F4" s="618"/>
      <c r="G4" s="618"/>
    </row>
    <row r="5" spans="1:7" ht="13.5" thickBot="1">
      <c r="A5" s="57" t="s">
        <v>247</v>
      </c>
      <c r="C5" s="348"/>
      <c r="D5" s="348"/>
      <c r="G5" s="99" t="s">
        <v>246</v>
      </c>
    </row>
    <row r="6" spans="1:7" s="168" customFormat="1" ht="41.25" customHeight="1" thickBot="1">
      <c r="A6" s="166" t="s">
        <v>6</v>
      </c>
      <c r="B6" s="404" t="s">
        <v>245</v>
      </c>
      <c r="C6" s="621" t="s">
        <v>4</v>
      </c>
      <c r="D6" s="622"/>
      <c r="E6" s="167" t="s">
        <v>74</v>
      </c>
      <c r="F6" s="167" t="s">
        <v>70</v>
      </c>
      <c r="G6" s="214" t="s">
        <v>71</v>
      </c>
    </row>
    <row r="7" spans="1:7" ht="27.95" customHeight="1">
      <c r="A7" s="49">
        <v>1</v>
      </c>
      <c r="B7" s="405" t="s">
        <v>313</v>
      </c>
      <c r="C7" s="627" t="s">
        <v>314</v>
      </c>
      <c r="D7" s="628"/>
      <c r="E7" s="350">
        <v>1192</v>
      </c>
      <c r="F7" s="351">
        <v>1192</v>
      </c>
      <c r="G7" s="41"/>
    </row>
    <row r="8" spans="1:7" ht="27.95" customHeight="1">
      <c r="A8" s="50">
        <v>2</v>
      </c>
      <c r="B8" s="406" t="s">
        <v>315</v>
      </c>
      <c r="C8" s="619" t="s">
        <v>316</v>
      </c>
      <c r="D8" s="620"/>
      <c r="E8" s="352">
        <v>1926</v>
      </c>
      <c r="F8" s="353">
        <v>1926</v>
      </c>
      <c r="G8" s="41"/>
    </row>
    <row r="9" spans="1:7" ht="27.95" customHeight="1">
      <c r="A9" s="50">
        <v>3</v>
      </c>
      <c r="B9" s="406" t="s">
        <v>251</v>
      </c>
      <c r="C9" s="619" t="s">
        <v>317</v>
      </c>
      <c r="D9" s="620"/>
      <c r="E9" s="352">
        <v>1270</v>
      </c>
      <c r="F9" s="353">
        <v>1270</v>
      </c>
      <c r="G9" s="41"/>
    </row>
    <row r="10" spans="1:7" ht="27.95" customHeight="1">
      <c r="A10" s="50">
        <v>4</v>
      </c>
      <c r="B10" s="406" t="s">
        <v>327</v>
      </c>
      <c r="C10" s="530" t="s">
        <v>328</v>
      </c>
      <c r="D10" s="531"/>
      <c r="E10" s="352">
        <v>457</v>
      </c>
      <c r="F10" s="353">
        <v>457</v>
      </c>
      <c r="G10" s="41"/>
    </row>
    <row r="11" spans="1:7" ht="27.95" customHeight="1">
      <c r="A11" s="50">
        <v>5</v>
      </c>
      <c r="B11" s="406" t="s">
        <v>248</v>
      </c>
      <c r="C11" s="619" t="s">
        <v>198</v>
      </c>
      <c r="D11" s="620"/>
      <c r="E11" s="352">
        <v>978</v>
      </c>
      <c r="F11" s="353">
        <v>978</v>
      </c>
      <c r="G11" s="41"/>
    </row>
    <row r="12" spans="1:7" ht="27.95" customHeight="1">
      <c r="A12" s="50">
        <v>6</v>
      </c>
      <c r="B12" s="406" t="s">
        <v>253</v>
      </c>
      <c r="C12" s="619" t="s">
        <v>197</v>
      </c>
      <c r="D12" s="620"/>
      <c r="E12" s="352">
        <v>3156</v>
      </c>
      <c r="F12" s="353">
        <v>3156</v>
      </c>
      <c r="G12" s="41"/>
    </row>
    <row r="13" spans="1:7" ht="27.95" customHeight="1">
      <c r="A13" s="50">
        <v>7</v>
      </c>
      <c r="B13" s="532" t="s">
        <v>329</v>
      </c>
      <c r="C13" s="533" t="s">
        <v>330</v>
      </c>
      <c r="D13" s="533"/>
      <c r="E13" s="352">
        <v>888</v>
      </c>
      <c r="F13" s="353">
        <v>888</v>
      </c>
      <c r="G13" s="41"/>
    </row>
    <row r="14" spans="1:7" ht="27.95" customHeight="1">
      <c r="A14" s="50">
        <v>8</v>
      </c>
      <c r="B14" s="532" t="s">
        <v>348</v>
      </c>
      <c r="C14" s="533" t="s">
        <v>331</v>
      </c>
      <c r="D14" s="533"/>
      <c r="E14" s="352">
        <v>1029</v>
      </c>
      <c r="F14" s="353">
        <v>1029</v>
      </c>
      <c r="G14" s="41"/>
    </row>
    <row r="15" spans="1:7" ht="27.95" customHeight="1">
      <c r="A15" s="50">
        <v>9</v>
      </c>
      <c r="B15" s="532" t="s">
        <v>348</v>
      </c>
      <c r="C15" s="533" t="s">
        <v>332</v>
      </c>
      <c r="D15" s="533"/>
      <c r="E15" s="352">
        <v>779</v>
      </c>
      <c r="F15" s="353">
        <v>779</v>
      </c>
      <c r="G15" s="41"/>
    </row>
    <row r="16" spans="1:7" ht="27.95" customHeight="1">
      <c r="A16" s="50">
        <v>10</v>
      </c>
      <c r="B16" s="532" t="s">
        <v>349</v>
      </c>
      <c r="C16" s="533" t="s">
        <v>333</v>
      </c>
      <c r="D16" s="533"/>
      <c r="E16" s="352">
        <v>2136</v>
      </c>
      <c r="F16" s="353">
        <v>2136</v>
      </c>
      <c r="G16" s="41"/>
    </row>
    <row r="17" spans="1:11" ht="27.95" customHeight="1">
      <c r="A17" s="50">
        <v>11</v>
      </c>
      <c r="B17" s="532" t="s">
        <v>250</v>
      </c>
      <c r="C17" s="534" t="s">
        <v>318</v>
      </c>
      <c r="D17" s="535"/>
      <c r="E17" s="352">
        <v>1078</v>
      </c>
      <c r="F17" s="353">
        <v>1078</v>
      </c>
      <c r="G17" s="41"/>
      <c r="J17" s="236"/>
      <c r="K17" s="236"/>
    </row>
    <row r="18" spans="1:11" ht="27.95" customHeight="1">
      <c r="A18" s="50">
        <v>12</v>
      </c>
      <c r="B18" s="406" t="s">
        <v>252</v>
      </c>
      <c r="C18" s="619" t="s">
        <v>15</v>
      </c>
      <c r="D18" s="620"/>
      <c r="E18" s="352">
        <v>889</v>
      </c>
      <c r="F18" s="353">
        <v>889</v>
      </c>
      <c r="G18" s="41"/>
    </row>
    <row r="19" spans="1:11" ht="27.95" customHeight="1">
      <c r="A19" s="50">
        <v>13</v>
      </c>
      <c r="B19" s="406" t="s">
        <v>249</v>
      </c>
      <c r="C19" s="619" t="s">
        <v>199</v>
      </c>
      <c r="D19" s="620"/>
      <c r="E19" s="352">
        <v>2019</v>
      </c>
      <c r="F19" s="353">
        <v>2019</v>
      </c>
      <c r="G19" s="41"/>
    </row>
    <row r="20" spans="1:11" ht="27.95" customHeight="1">
      <c r="A20" s="50">
        <v>14</v>
      </c>
      <c r="B20" s="406" t="s">
        <v>319</v>
      </c>
      <c r="C20" s="619" t="s">
        <v>320</v>
      </c>
      <c r="D20" s="620"/>
      <c r="E20" s="352">
        <v>591</v>
      </c>
      <c r="F20" s="353">
        <v>591</v>
      </c>
      <c r="G20" s="41"/>
    </row>
    <row r="21" spans="1:11" ht="27.95" customHeight="1">
      <c r="A21" s="50">
        <v>15</v>
      </c>
      <c r="B21" s="406" t="s">
        <v>334</v>
      </c>
      <c r="C21" s="619" t="s">
        <v>335</v>
      </c>
      <c r="D21" s="620"/>
      <c r="E21" s="352">
        <v>955</v>
      </c>
      <c r="F21" s="353">
        <v>955</v>
      </c>
      <c r="G21" s="41"/>
    </row>
    <row r="22" spans="1:11" ht="27.95" customHeight="1">
      <c r="A22" s="50">
        <v>16</v>
      </c>
      <c r="B22" s="406" t="s">
        <v>321</v>
      </c>
      <c r="C22" s="615" t="s">
        <v>322</v>
      </c>
      <c r="D22" s="616"/>
      <c r="E22" s="352">
        <v>571</v>
      </c>
      <c r="F22" s="354">
        <v>571</v>
      </c>
      <c r="G22" s="355"/>
    </row>
    <row r="23" spans="1:11" ht="27.95" customHeight="1">
      <c r="A23" s="50">
        <v>17</v>
      </c>
      <c r="B23" s="406" t="s">
        <v>323</v>
      </c>
      <c r="C23" s="615" t="s">
        <v>324</v>
      </c>
      <c r="D23" s="616"/>
      <c r="E23" s="352">
        <v>864</v>
      </c>
      <c r="F23" s="354">
        <v>864</v>
      </c>
      <c r="G23" s="355"/>
    </row>
    <row r="24" spans="1:11" ht="27.95" customHeight="1" thickBot="1">
      <c r="A24" s="50">
        <v>18</v>
      </c>
      <c r="B24" s="406" t="s">
        <v>325</v>
      </c>
      <c r="C24" s="615" t="s">
        <v>326</v>
      </c>
      <c r="D24" s="616"/>
      <c r="E24" s="352">
        <v>267</v>
      </c>
      <c r="F24" s="354">
        <v>267</v>
      </c>
      <c r="G24" s="355"/>
      <c r="H24" s="236"/>
    </row>
    <row r="25" spans="1:11" ht="32.25" customHeight="1" thickBot="1">
      <c r="A25" s="190">
        <v>19</v>
      </c>
      <c r="B25" s="407"/>
      <c r="C25" s="625" t="s">
        <v>16</v>
      </c>
      <c r="D25" s="626"/>
      <c r="E25" s="96">
        <f>SUM(E7:E24)</f>
        <v>21045</v>
      </c>
      <c r="F25" s="96">
        <f>SUM(F7:F24)</f>
        <v>21045</v>
      </c>
      <c r="G25" s="215">
        <v>0</v>
      </c>
    </row>
    <row r="28" spans="1:11">
      <c r="C28" s="356"/>
      <c r="E28" s="357"/>
    </row>
    <row r="31" spans="1:11">
      <c r="D31" s="39"/>
      <c r="E31" s="13"/>
      <c r="F31" s="13"/>
      <c r="G31" s="13"/>
    </row>
    <row r="32" spans="1:11">
      <c r="D32" s="39"/>
      <c r="E32" s="13"/>
      <c r="F32" s="13"/>
      <c r="G32" s="13"/>
    </row>
    <row r="33" spans="4:7">
      <c r="D33" s="39"/>
      <c r="E33" s="13"/>
      <c r="F33" s="13"/>
      <c r="G33" s="13"/>
    </row>
    <row r="34" spans="4:7">
      <c r="D34" s="39"/>
      <c r="E34" s="13"/>
      <c r="F34" s="13"/>
      <c r="G34" s="13"/>
    </row>
    <row r="35" spans="4:7">
      <c r="D35" s="39"/>
      <c r="E35" s="13"/>
      <c r="F35" s="13"/>
      <c r="G35" s="13"/>
    </row>
    <row r="36" spans="4:7">
      <c r="D36" s="39"/>
      <c r="E36" s="13"/>
      <c r="F36" s="13"/>
      <c r="G36" s="13"/>
    </row>
    <row r="37" spans="4:7">
      <c r="D37" s="39"/>
      <c r="E37" s="13"/>
      <c r="F37" s="13"/>
      <c r="G37" s="13"/>
    </row>
    <row r="38" spans="4:7">
      <c r="D38" s="39"/>
      <c r="E38" s="13"/>
      <c r="F38" s="13"/>
      <c r="G38" s="13"/>
    </row>
    <row r="39" spans="4:7">
      <c r="D39" s="39"/>
      <c r="E39" s="13"/>
      <c r="F39" s="13"/>
      <c r="G39" s="13"/>
    </row>
    <row r="40" spans="4:7">
      <c r="D40" s="39"/>
      <c r="E40" s="13"/>
      <c r="F40" s="13"/>
      <c r="G40" s="13"/>
    </row>
  </sheetData>
  <mergeCells count="18">
    <mergeCell ref="C25:D25"/>
    <mergeCell ref="C22:D22"/>
    <mergeCell ref="C7:D7"/>
    <mergeCell ref="C18:D18"/>
    <mergeCell ref="C20:D20"/>
    <mergeCell ref="C21:D21"/>
    <mergeCell ref="C12:D12"/>
    <mergeCell ref="C23:D23"/>
    <mergeCell ref="C11:D11"/>
    <mergeCell ref="C19:D19"/>
    <mergeCell ref="C24:D24"/>
    <mergeCell ref="F1:G1"/>
    <mergeCell ref="A4:G4"/>
    <mergeCell ref="C8:D8"/>
    <mergeCell ref="C9:D9"/>
    <mergeCell ref="C6:D6"/>
    <mergeCell ref="A2:G2"/>
    <mergeCell ref="A3:G3"/>
  </mergeCells>
  <phoneticPr fontId="14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82" orientation="portrait" horizont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workbookViewId="0">
      <selection activeCell="A2" sqref="A2:F2"/>
    </sheetView>
  </sheetViews>
  <sheetFormatPr defaultRowHeight="12.75"/>
  <cols>
    <col min="1" max="1" width="37.85546875" style="168" customWidth="1"/>
    <col min="2" max="2" width="14.140625" style="463" customWidth="1"/>
    <col min="3" max="6" width="24.7109375" style="9" customWidth="1"/>
    <col min="7" max="7" width="17.85546875" style="9" customWidth="1"/>
    <col min="8" max="8" width="17.140625" style="9" customWidth="1"/>
    <col min="9" max="16384" width="9.140625" style="9"/>
  </cols>
  <sheetData>
    <row r="1" spans="1:11" ht="12.75" customHeight="1">
      <c r="E1" s="629" t="s">
        <v>130</v>
      </c>
      <c r="F1" s="629"/>
    </row>
    <row r="2" spans="1:11" ht="19.5">
      <c r="A2" s="642" t="s">
        <v>19</v>
      </c>
      <c r="B2" s="642"/>
      <c r="C2" s="642"/>
      <c r="D2" s="642"/>
      <c r="E2" s="642"/>
      <c r="F2" s="642"/>
    </row>
    <row r="3" spans="1:11" ht="15.75">
      <c r="A3" s="643" t="s">
        <v>220</v>
      </c>
      <c r="B3" s="643"/>
      <c r="C3" s="643"/>
      <c r="D3" s="643"/>
      <c r="E3" s="643"/>
      <c r="F3" s="643"/>
    </row>
    <row r="4" spans="1:11" ht="14.25">
      <c r="A4" s="644" t="s">
        <v>218</v>
      </c>
      <c r="B4" s="644"/>
      <c r="C4" s="644"/>
      <c r="D4" s="644"/>
      <c r="E4" s="644"/>
      <c r="F4" s="644"/>
    </row>
    <row r="5" spans="1:11" ht="13.5" thickBot="1">
      <c r="F5" s="10" t="s">
        <v>2</v>
      </c>
    </row>
    <row r="6" spans="1:11" ht="24.75" customHeight="1">
      <c r="A6" s="633" t="s">
        <v>20</v>
      </c>
      <c r="B6" s="635" t="s">
        <v>245</v>
      </c>
      <c r="C6" s="631" t="s">
        <v>21</v>
      </c>
      <c r="D6" s="631"/>
      <c r="E6" s="631" t="s">
        <v>22</v>
      </c>
      <c r="F6" s="632"/>
    </row>
    <row r="7" spans="1:11" ht="24.75" customHeight="1" thickBot="1">
      <c r="A7" s="634"/>
      <c r="B7" s="636"/>
      <c r="C7" s="487" t="s">
        <v>72</v>
      </c>
      <c r="D7" s="487" t="s">
        <v>73</v>
      </c>
      <c r="E7" s="487" t="s">
        <v>72</v>
      </c>
      <c r="F7" s="488" t="s">
        <v>73</v>
      </c>
    </row>
    <row r="8" spans="1:11" ht="18">
      <c r="A8" s="459" t="s">
        <v>344</v>
      </c>
      <c r="B8" s="464">
        <v>84031</v>
      </c>
      <c r="C8" s="390"/>
      <c r="D8" s="390">
        <v>100</v>
      </c>
      <c r="E8" s="391"/>
      <c r="F8" s="392"/>
    </row>
    <row r="9" spans="1:11" ht="18">
      <c r="A9" s="458" t="s">
        <v>345</v>
      </c>
      <c r="B9" s="465">
        <v>84031</v>
      </c>
      <c r="C9" s="393"/>
      <c r="D9" s="393">
        <v>100</v>
      </c>
      <c r="E9" s="394"/>
      <c r="F9" s="395"/>
      <c r="H9" s="34"/>
    </row>
    <row r="10" spans="1:11" ht="18">
      <c r="A10" s="458" t="s">
        <v>346</v>
      </c>
      <c r="B10" s="466">
        <v>84031</v>
      </c>
      <c r="C10" s="393"/>
      <c r="D10" s="393">
        <v>30</v>
      </c>
      <c r="E10" s="396"/>
      <c r="F10" s="395"/>
      <c r="H10" s="34"/>
      <c r="K10" s="34"/>
    </row>
    <row r="11" spans="1:11" ht="18.75" thickBot="1">
      <c r="A11" s="458" t="s">
        <v>347</v>
      </c>
      <c r="B11" s="466">
        <v>84031</v>
      </c>
      <c r="C11" s="393"/>
      <c r="D11" s="393">
        <v>100</v>
      </c>
      <c r="E11" s="396"/>
      <c r="F11" s="395"/>
      <c r="H11" s="34"/>
      <c r="K11" s="34"/>
    </row>
    <row r="12" spans="1:11" ht="23.25" customHeight="1" thickBot="1">
      <c r="A12" s="341" t="s">
        <v>18</v>
      </c>
      <c r="B12" s="454"/>
      <c r="C12" s="342">
        <f>SUM(C8:C11)</f>
        <v>0</v>
      </c>
      <c r="D12" s="342">
        <f>SUM(D8:D11)</f>
        <v>330</v>
      </c>
      <c r="E12" s="342">
        <f>SUM(E8:E11)</f>
        <v>0</v>
      </c>
      <c r="F12" s="343">
        <v>0</v>
      </c>
    </row>
    <row r="13" spans="1:11" ht="15">
      <c r="A13" s="460"/>
      <c r="B13" s="467"/>
      <c r="C13" s="14"/>
      <c r="D13" s="14"/>
      <c r="E13" s="14"/>
      <c r="F13" s="14"/>
    </row>
    <row r="14" spans="1:11" ht="14.25">
      <c r="A14" s="630" t="s">
        <v>219</v>
      </c>
      <c r="B14" s="630"/>
      <c r="C14" s="630"/>
      <c r="D14" s="630"/>
      <c r="E14" s="630"/>
      <c r="F14" s="630"/>
    </row>
    <row r="15" spans="1:11" ht="13.5" thickBot="1">
      <c r="F15" s="10"/>
    </row>
    <row r="16" spans="1:11" ht="29.25" customHeight="1">
      <c r="A16" s="637" t="s">
        <v>137</v>
      </c>
      <c r="B16" s="635" t="s">
        <v>245</v>
      </c>
      <c r="C16" s="639" t="s">
        <v>21</v>
      </c>
      <c r="D16" s="640"/>
      <c r="E16" s="639" t="s">
        <v>23</v>
      </c>
      <c r="F16" s="641"/>
    </row>
    <row r="17" spans="1:11" ht="29.25" customHeight="1" thickBot="1">
      <c r="A17" s="638"/>
      <c r="B17" s="636"/>
      <c r="C17" s="489" t="s">
        <v>72</v>
      </c>
      <c r="D17" s="489" t="s">
        <v>73</v>
      </c>
      <c r="E17" s="489" t="s">
        <v>72</v>
      </c>
      <c r="F17" s="490" t="s">
        <v>73</v>
      </c>
    </row>
    <row r="18" spans="1:11" ht="53.25" customHeight="1">
      <c r="A18" s="459" t="s">
        <v>341</v>
      </c>
      <c r="B18" s="468">
        <v>18030</v>
      </c>
      <c r="C18" s="390">
        <v>2986</v>
      </c>
      <c r="D18" s="390"/>
      <c r="E18" s="441"/>
      <c r="F18" s="442"/>
      <c r="G18" s="264"/>
      <c r="H18" s="18"/>
    </row>
    <row r="19" spans="1:11" ht="53.25" customHeight="1">
      <c r="A19" s="537" t="s">
        <v>342</v>
      </c>
      <c r="B19" s="538">
        <v>18030</v>
      </c>
      <c r="C19" s="539">
        <v>96</v>
      </c>
      <c r="D19" s="539"/>
      <c r="E19" s="540"/>
      <c r="F19" s="541"/>
      <c r="G19" s="264"/>
      <c r="H19" s="18"/>
    </row>
    <row r="20" spans="1:11" ht="53.25" customHeight="1">
      <c r="A20" s="537" t="s">
        <v>343</v>
      </c>
      <c r="B20" s="538">
        <v>18030</v>
      </c>
      <c r="C20" s="539">
        <v>69</v>
      </c>
      <c r="D20" s="539"/>
      <c r="E20" s="540"/>
      <c r="F20" s="541"/>
      <c r="G20" s="264"/>
      <c r="H20" s="18"/>
    </row>
    <row r="21" spans="1:11" s="15" customFormat="1" ht="37.5" customHeight="1" thickBot="1">
      <c r="A21" s="461" t="s">
        <v>1</v>
      </c>
      <c r="B21" s="469"/>
      <c r="C21" s="397">
        <f>SUM(C18:C20)</f>
        <v>3151</v>
      </c>
      <c r="D21" s="397">
        <f>SUM(D18)</f>
        <v>0</v>
      </c>
      <c r="E21" s="47">
        <v>0</v>
      </c>
      <c r="F21" s="403">
        <v>0</v>
      </c>
      <c r="H21" s="98"/>
      <c r="I21" s="98"/>
      <c r="J21" s="98"/>
      <c r="K21" s="98"/>
    </row>
    <row r="25" spans="1:11">
      <c r="A25" s="462"/>
      <c r="B25" s="470"/>
    </row>
  </sheetData>
  <mergeCells count="13">
    <mergeCell ref="A16:A17"/>
    <mergeCell ref="C16:D16"/>
    <mergeCell ref="E16:F16"/>
    <mergeCell ref="A2:F2"/>
    <mergeCell ref="A3:F3"/>
    <mergeCell ref="A4:F4"/>
    <mergeCell ref="B16:B17"/>
    <mergeCell ref="E1:F1"/>
    <mergeCell ref="A14:F14"/>
    <mergeCell ref="C6:D6"/>
    <mergeCell ref="E6:F6"/>
    <mergeCell ref="A6:A7"/>
    <mergeCell ref="B6:B7"/>
  </mergeCells>
  <phoneticPr fontId="14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90" orientation="landscape" horizontalDpi="300" verticalDpi="300" r:id="rId1"/>
  <headerFooter alignWithMargins="0">
    <oddFooter xml:space="preserve">&amp;R
</oddFooter>
  </headerFooter>
  <colBreaks count="1" manualBreakCount="1">
    <brk id="11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9</vt:i4>
      </vt:variant>
    </vt:vector>
  </HeadingPairs>
  <TitlesOfParts>
    <vt:vector size="20" baseType="lpstr">
      <vt:lpstr>1.sz.m. önk. össz.bev.</vt:lpstr>
      <vt:lpstr>1 .sz.m.önk.össz.kiad.</vt:lpstr>
      <vt:lpstr>2.sz.m.összehasonlító</vt:lpstr>
      <vt:lpstr>3.sz.m Önk  bev.</vt:lpstr>
      <vt:lpstr>4.sz.m.ÖNK kiadás</vt:lpstr>
      <vt:lpstr>5 .sz.m. Létszám</vt:lpstr>
      <vt:lpstr>6.sz.m.fejlesztés</vt:lpstr>
      <vt:lpstr>7.sz.m.Dologi kiadás</vt:lpstr>
      <vt:lpstr>8.sz.m.átadott pe</vt:lpstr>
      <vt:lpstr>9. saját bevételek</vt:lpstr>
      <vt:lpstr>Munka1</vt:lpstr>
      <vt:lpstr>'1 .sz.m.önk.össz.kiad.'!Nyomtatási_terület</vt:lpstr>
      <vt:lpstr>'1.sz.m. önk. össz.bev.'!Nyomtatási_terület</vt:lpstr>
      <vt:lpstr>'2.sz.m.összehasonlító'!Nyomtatási_terület</vt:lpstr>
      <vt:lpstr>'3.sz.m Önk  bev.'!Nyomtatási_terület</vt:lpstr>
      <vt:lpstr>'4.sz.m.ÖNK kiadás'!Nyomtatási_terület</vt:lpstr>
      <vt:lpstr>'5 .sz.m. Létszám'!Nyomtatási_terület</vt:lpstr>
      <vt:lpstr>'6.sz.m.fejlesztés'!Nyomtatási_terület</vt:lpstr>
      <vt:lpstr>'7.sz.m.Dologi kiadás'!Nyomtatási_terület</vt:lpstr>
      <vt:lpstr>'8.sz.m.átadott pe'!Nyomtatási_terület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Felhasználó</cp:lastModifiedBy>
  <cp:lastPrinted>2015-02-23T08:05:09Z</cp:lastPrinted>
  <dcterms:created xsi:type="dcterms:W3CDTF">2000-01-07T08:44:52Z</dcterms:created>
  <dcterms:modified xsi:type="dcterms:W3CDTF">2015-02-23T08:06:07Z</dcterms:modified>
</cp:coreProperties>
</file>