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4. sz. mell EKIK" sheetId="1" r:id="rId1"/>
  </sheets>
  <definedNames>
    <definedName name="Print_Titles" localSheetId="0">'9.4. sz. mell EKIK'!$1:$6</definedName>
  </definedNames>
  <calcPr calcId="124519"/>
</workbook>
</file>

<file path=xl/calcChain.xml><?xml version="1.0" encoding="utf-8"?>
<calcChain xmlns="http://schemas.openxmlformats.org/spreadsheetml/2006/main">
  <c r="C51" i="1"/>
  <c r="C48"/>
  <c r="C47"/>
  <c r="C46"/>
  <c r="C45" s="1"/>
  <c r="C57" s="1"/>
  <c r="C40"/>
  <c r="C37"/>
  <c r="C30"/>
  <c r="C26"/>
  <c r="C20"/>
  <c r="C9"/>
  <c r="C8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<sst xmlns="http://schemas.openxmlformats.org/spreadsheetml/2006/main" count="111" uniqueCount="97">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</sst>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33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78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topLeftCell="B1" zoomScaleNormal="130" workbookViewId="0">
      <selection activeCell="D3" sqref="D3"/>
    </sheetView>
  </sheetViews>
  <sheetFormatPr defaultRowHeight="12.75"/>
  <cols>
    <col min="1" max="1" width="13.83203125" style="71" customWidth="1"/>
    <col min="2" max="2" width="79.1640625" style="18" customWidth="1"/>
    <col min="3" max="3" width="25" style="77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12914000</v>
      </c>
    </row>
    <row r="9" spans="1:3" s="28" customFormat="1" ht="12" customHeight="1">
      <c r="A9" s="29" t="s">
        <v>16</v>
      </c>
      <c r="B9" s="30" t="s">
        <v>17</v>
      </c>
      <c r="C9" s="31">
        <f>150000-130000</f>
        <v>20000</v>
      </c>
    </row>
    <row r="10" spans="1:3" s="28" customFormat="1" ht="12" customHeight="1">
      <c r="A10" s="32" t="s">
        <v>18</v>
      </c>
      <c r="B10" s="33" t="s">
        <v>19</v>
      </c>
      <c r="C10" s="34">
        <v>10382678</v>
      </c>
    </row>
    <row r="11" spans="1:3" s="28" customFormat="1" ht="12" customHeight="1">
      <c r="A11" s="32" t="s">
        <v>20</v>
      </c>
      <c r="B11" s="33" t="s">
        <v>21</v>
      </c>
      <c r="C11" s="34">
        <v>50000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1291322</v>
      </c>
    </row>
    <row r="15" spans="1:3" s="28" customFormat="1" ht="12" customHeight="1">
      <c r="A15" s="32" t="s">
        <v>28</v>
      </c>
      <c r="B15" s="35" t="s">
        <v>29</v>
      </c>
      <c r="C15" s="34">
        <v>1170000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12914000</v>
      </c>
    </row>
    <row r="37" spans="1:3" s="28" customFormat="1" ht="12" customHeight="1" thickBot="1">
      <c r="A37" s="52" t="s">
        <v>71</v>
      </c>
      <c r="B37" s="41" t="s">
        <v>72</v>
      </c>
      <c r="C37" s="53">
        <f>+C38+C39+C40</f>
        <v>85375390</v>
      </c>
    </row>
    <row r="38" spans="1:3" s="28" customFormat="1" ht="12" customHeight="1">
      <c r="A38" s="43" t="s">
        <v>73</v>
      </c>
      <c r="B38" s="44" t="s">
        <v>74</v>
      </c>
      <c r="C38" s="45">
        <v>361287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54">
        <f>84577606+203748+232749</f>
        <v>85014103</v>
      </c>
    </row>
    <row r="41" spans="1:3" s="37" customFormat="1" ht="15" customHeight="1" thickBot="1">
      <c r="A41" s="52" t="s">
        <v>79</v>
      </c>
      <c r="B41" s="55" t="s">
        <v>80</v>
      </c>
      <c r="C41" s="53">
        <f>+C36+C37</f>
        <v>98289390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1"/>
    </row>
    <row r="45" spans="1:3" s="65" customFormat="1" ht="12" customHeight="1" thickBot="1">
      <c r="A45" s="40" t="s">
        <v>14</v>
      </c>
      <c r="B45" s="41" t="s">
        <v>82</v>
      </c>
      <c r="C45" s="64">
        <f>SUM(C46:C50)</f>
        <v>95610686</v>
      </c>
    </row>
    <row r="46" spans="1:3" ht="12" customHeight="1">
      <c r="A46" s="32" t="s">
        <v>16</v>
      </c>
      <c r="B46" s="39" t="s">
        <v>83</v>
      </c>
      <c r="C46" s="66">
        <f>44090923+170500+69000</f>
        <v>44330423</v>
      </c>
    </row>
    <row r="47" spans="1:3" ht="12" customHeight="1">
      <c r="A47" s="32" t="s">
        <v>18</v>
      </c>
      <c r="B47" s="33" t="s">
        <v>84</v>
      </c>
      <c r="C47" s="67">
        <f>8671204+33248+12110</f>
        <v>8716562</v>
      </c>
    </row>
    <row r="48" spans="1:3" ht="12" customHeight="1">
      <c r="A48" s="32" t="s">
        <v>20</v>
      </c>
      <c r="B48" s="33" t="s">
        <v>85</v>
      </c>
      <c r="C48" s="68">
        <f>42412062-81110+232749</f>
        <v>42563701</v>
      </c>
    </row>
    <row r="49" spans="1:3" ht="12" customHeight="1">
      <c r="A49" s="32" t="s">
        <v>22</v>
      </c>
      <c r="B49" s="33" t="s">
        <v>86</v>
      </c>
      <c r="C49" s="69"/>
    </row>
    <row r="50" spans="1:3" ht="12" customHeight="1" thickBot="1">
      <c r="A50" s="32" t="s">
        <v>24</v>
      </c>
      <c r="B50" s="33" t="s">
        <v>87</v>
      </c>
      <c r="C50" s="69"/>
    </row>
    <row r="51" spans="1:3" ht="12" customHeight="1" thickBot="1">
      <c r="A51" s="40" t="s">
        <v>38</v>
      </c>
      <c r="B51" s="41" t="s">
        <v>88</v>
      </c>
      <c r="C51" s="27">
        <f>SUM(C52:C54)</f>
        <v>2678704</v>
      </c>
    </row>
    <row r="52" spans="1:3" s="65" customFormat="1" ht="12" customHeight="1">
      <c r="A52" s="32" t="s">
        <v>40</v>
      </c>
      <c r="B52" s="39" t="s">
        <v>89</v>
      </c>
      <c r="C52" s="45">
        <v>2678704</v>
      </c>
    </row>
    <row r="53" spans="1:3" ht="12" customHeight="1">
      <c r="A53" s="32" t="s">
        <v>42</v>
      </c>
      <c r="B53" s="33" t="s">
        <v>90</v>
      </c>
      <c r="C53" s="69"/>
    </row>
    <row r="54" spans="1:3" ht="12" customHeight="1">
      <c r="A54" s="32" t="s">
        <v>44</v>
      </c>
      <c r="B54" s="33" t="s">
        <v>91</v>
      </c>
      <c r="C54" s="69"/>
    </row>
    <row r="55" spans="1:3" ht="12" customHeight="1" thickBot="1">
      <c r="A55" s="32" t="s">
        <v>46</v>
      </c>
      <c r="B55" s="33" t="s">
        <v>92</v>
      </c>
      <c r="C55" s="69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70" t="s">
        <v>94</v>
      </c>
      <c r="C57" s="64">
        <f>+C45+C51+C56</f>
        <v>98289390</v>
      </c>
    </row>
    <row r="58" spans="1:3" ht="15" customHeight="1" thickBot="1">
      <c r="C58" s="72"/>
    </row>
    <row r="59" spans="1:3" ht="14.25" customHeight="1" thickBot="1">
      <c r="A59" s="73" t="s">
        <v>95</v>
      </c>
      <c r="B59" s="74"/>
      <c r="C59" s="75">
        <v>16.75</v>
      </c>
    </row>
    <row r="60" spans="1:3" ht="13.5" thickBot="1">
      <c r="A60" s="73" t="s">
        <v>96</v>
      </c>
      <c r="B60" s="74"/>
      <c r="C60" s="7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&amp;R17. melléklet a 11/2018.(V.31.)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 sz. mell EKIK</vt:lpstr>
      <vt:lpstr>'9.4. sz. mell EKIK'!Print_Titles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2018-06-04T12:30:15Z</dcterms:created>
  <dcterms:modified xsi:type="dcterms:W3CDTF">2018-06-04T12:30:15Z</dcterms:modified>
</cp:coreProperties>
</file>