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19\rendeletek\10_2019. (IX. 25.) KVR.  mód\"/>
    </mc:Choice>
  </mc:AlternateContent>
  <bookViews>
    <workbookView xWindow="0" yWindow="0" windowWidth="20490" windowHeight="7620"/>
  </bookViews>
  <sheets>
    <sheet name="Munka1" sheetId="1" r:id="rId1"/>
    <sheet name="Munka2" sheetId="2" r:id="rId2"/>
    <sheet name="Munk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0" i="1" l="1"/>
  <c r="G68" i="1" l="1"/>
  <c r="G45" i="1"/>
  <c r="J88" i="1" l="1"/>
  <c r="J85" i="1" s="1"/>
  <c r="J80" i="1"/>
  <c r="J72" i="1"/>
  <c r="J64" i="1"/>
  <c r="J45" i="1"/>
  <c r="J42" i="1"/>
  <c r="J41" i="1"/>
  <c r="J31" i="1"/>
  <c r="J35" i="1"/>
  <c r="J20" i="1"/>
  <c r="J9" i="1"/>
  <c r="J102" i="1" l="1"/>
  <c r="J8" i="1"/>
  <c r="J60" i="1" s="1"/>
  <c r="K9" i="1"/>
  <c r="K72" i="1" l="1"/>
  <c r="M106" i="1"/>
  <c r="M107" i="1"/>
  <c r="M108" i="1"/>
  <c r="M109" i="1"/>
  <c r="M110" i="1"/>
  <c r="M111" i="1"/>
  <c r="M112" i="1"/>
  <c r="I64" i="1"/>
  <c r="H64" i="1"/>
  <c r="M105" i="1"/>
  <c r="M104" i="1"/>
  <c r="M65" i="1"/>
  <c r="M66" i="1"/>
  <c r="M67" i="1"/>
  <c r="H68" i="1"/>
  <c r="K68" i="1"/>
  <c r="L68" i="1"/>
  <c r="M69" i="1"/>
  <c r="M70" i="1"/>
  <c r="M71" i="1"/>
  <c r="G72" i="1"/>
  <c r="H72" i="1"/>
  <c r="I72" i="1"/>
  <c r="L72" i="1"/>
  <c r="M73" i="1"/>
  <c r="M74" i="1"/>
  <c r="M75" i="1"/>
  <c r="M76" i="1"/>
  <c r="M77" i="1"/>
  <c r="M78" i="1"/>
  <c r="M79" i="1"/>
  <c r="H80" i="1"/>
  <c r="I80" i="1"/>
  <c r="K80" i="1"/>
  <c r="L80" i="1"/>
  <c r="M81" i="1"/>
  <c r="M82" i="1"/>
  <c r="M83" i="1"/>
  <c r="M84" i="1"/>
  <c r="G88" i="1"/>
  <c r="G98" i="1"/>
  <c r="H88" i="1"/>
  <c r="H85" i="1" s="1"/>
  <c r="H98" i="1"/>
  <c r="I88" i="1"/>
  <c r="I98" i="1"/>
  <c r="K88" i="1"/>
  <c r="K85" i="1" s="1"/>
  <c r="K98" i="1"/>
  <c r="L88" i="1"/>
  <c r="L98" i="1"/>
  <c r="M86" i="1"/>
  <c r="M87" i="1"/>
  <c r="M89" i="1"/>
  <c r="M90" i="1"/>
  <c r="M91" i="1"/>
  <c r="M92" i="1"/>
  <c r="M93" i="1"/>
  <c r="M94" i="1"/>
  <c r="M95" i="1"/>
  <c r="M96" i="1"/>
  <c r="M97" i="1"/>
  <c r="M99" i="1"/>
  <c r="M100" i="1"/>
  <c r="M101" i="1"/>
  <c r="I9" i="1"/>
  <c r="G9" i="1"/>
  <c r="H9" i="1"/>
  <c r="L9" i="1"/>
  <c r="M10" i="1"/>
  <c r="M11" i="1"/>
  <c r="M12" i="1"/>
  <c r="M13" i="1"/>
  <c r="M14" i="1"/>
  <c r="M15" i="1"/>
  <c r="G16" i="1"/>
  <c r="H16" i="1"/>
  <c r="I16" i="1"/>
  <c r="K16" i="1"/>
  <c r="L16" i="1"/>
  <c r="M17" i="1"/>
  <c r="M18" i="1"/>
  <c r="M19" i="1"/>
  <c r="G20" i="1"/>
  <c r="H20" i="1"/>
  <c r="I20" i="1"/>
  <c r="K20" i="1"/>
  <c r="L20" i="1"/>
  <c r="M21" i="1"/>
  <c r="M22" i="1"/>
  <c r="M23" i="1"/>
  <c r="M24" i="1"/>
  <c r="M25" i="1"/>
  <c r="M26" i="1"/>
  <c r="M27" i="1"/>
  <c r="M28" i="1"/>
  <c r="M29" i="1"/>
  <c r="M30" i="1"/>
  <c r="G31" i="1"/>
  <c r="H31" i="1"/>
  <c r="I31" i="1"/>
  <c r="K31" i="1"/>
  <c r="L31" i="1"/>
  <c r="M32" i="1"/>
  <c r="M33" i="1"/>
  <c r="M34" i="1"/>
  <c r="G35" i="1"/>
  <c r="H35" i="1"/>
  <c r="I35" i="1"/>
  <c r="K35" i="1"/>
  <c r="L35" i="1"/>
  <c r="M36" i="1"/>
  <c r="M37" i="1"/>
  <c r="M38" i="1"/>
  <c r="M39" i="1"/>
  <c r="M40" i="1"/>
  <c r="G42" i="1"/>
  <c r="G51" i="1"/>
  <c r="M51" i="1" s="1"/>
  <c r="G55" i="1"/>
  <c r="H42" i="1"/>
  <c r="H45" i="1"/>
  <c r="H51" i="1"/>
  <c r="H55" i="1"/>
  <c r="I42" i="1"/>
  <c r="I45" i="1"/>
  <c r="I51" i="1"/>
  <c r="I55" i="1"/>
  <c r="K42" i="1"/>
  <c r="K45" i="1"/>
  <c r="K51" i="1"/>
  <c r="K55" i="1"/>
  <c r="L42" i="1"/>
  <c r="L45" i="1"/>
  <c r="L51" i="1"/>
  <c r="L55" i="1"/>
  <c r="M43" i="1"/>
  <c r="M44" i="1"/>
  <c r="M46" i="1"/>
  <c r="M47" i="1"/>
  <c r="M48" i="1"/>
  <c r="M49" i="1"/>
  <c r="M50" i="1"/>
  <c r="M52" i="1"/>
  <c r="M53" i="1"/>
  <c r="M54" i="1"/>
  <c r="M56" i="1"/>
  <c r="M57" i="1"/>
  <c r="M58" i="1"/>
  <c r="M59" i="1"/>
  <c r="M98" i="1"/>
  <c r="L85" i="1" l="1"/>
  <c r="I85" i="1"/>
  <c r="I102" i="1" s="1"/>
  <c r="G85" i="1"/>
  <c r="H102" i="1"/>
  <c r="L64" i="1"/>
  <c r="L41" i="1"/>
  <c r="K41" i="1"/>
  <c r="I41" i="1"/>
  <c r="H41" i="1"/>
  <c r="M68" i="1"/>
  <c r="K64" i="1"/>
  <c r="M72" i="1"/>
  <c r="K8" i="1"/>
  <c r="L8" i="1"/>
  <c r="M31" i="1"/>
  <c r="M80" i="1"/>
  <c r="M42" i="1"/>
  <c r="H8" i="1"/>
  <c r="M88" i="1"/>
  <c r="I8" i="1"/>
  <c r="M16" i="1"/>
  <c r="M55" i="1"/>
  <c r="M45" i="1"/>
  <c r="G64" i="1"/>
  <c r="M35" i="1"/>
  <c r="M20" i="1"/>
  <c r="G41" i="1"/>
  <c r="G8" i="1"/>
  <c r="M9" i="1"/>
  <c r="L60" i="1" l="1"/>
  <c r="I60" i="1"/>
  <c r="K60" i="1"/>
  <c r="L102" i="1"/>
  <c r="M64" i="1"/>
  <c r="K102" i="1"/>
  <c r="H60" i="1"/>
  <c r="M85" i="1"/>
  <c r="M41" i="1"/>
  <c r="G102" i="1"/>
  <c r="G60" i="1"/>
  <c r="M8" i="1"/>
  <c r="M102" i="1" l="1"/>
  <c r="M60" i="1"/>
</calcChain>
</file>

<file path=xl/sharedStrings.xml><?xml version="1.0" encoding="utf-8"?>
<sst xmlns="http://schemas.openxmlformats.org/spreadsheetml/2006/main" count="134" uniqueCount="109">
  <si>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</si>
  <si>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</si>
  <si>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</si>
  <si>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</si>
  <si>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</si>
  <si>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</si>
  <si>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</si>
  <si>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</si>
  <si>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</si>
  <si>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</si>
  <si>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</si>
  <si>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</si>
  <si>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</si>
  <si>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</si>
  <si>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</si>
  <si>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</si>
  <si>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</si>
  <si>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</si>
  <si>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</si>
  <si>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</si>
  <si>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</si>
  <si>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</si>
  <si>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</si>
  <si>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</si>
  <si>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</si>
  <si>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</si>
  <si>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</si>
  <si>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</si>
  <si>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</si>
  <si>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</si>
  <si>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</si>
  <si>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</si>
  <si>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</si>
  <si>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</si>
  <si>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</si>
  <si>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</si>
  <si>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</si>
  <si>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</si>
  <si>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</si>
  <si>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</si>
  <si>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</si>
  <si>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</si>
  <si>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</si>
  <si>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</si>
  <si>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</si>
  <si>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</si>
  <si>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</si>
  <si>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</si>
  <si>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</si>
  <si>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</si>
  <si>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</si>
  <si>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</si>
  <si>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</si>
  <si>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</si>
  <si>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</si>
  <si>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</si>
  <si>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</si>
  <si>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</si>
  <si>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</si>
  <si>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</si>
  <si>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</si>
  <si>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</si>
  <si>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</si>
  <si>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</si>
  <si>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</si>
  <si>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</si>
  <si>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</si>
  <si>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</si>
  <si>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</si>
  <si>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</si>
  <si>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</si>
  <si>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</si>
  <si>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</si>
  <si>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</si>
  <si>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</si>
  <si>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</si>
  <si>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</si>
  <si>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</si>
  <si>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</si>
  <si>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</si>
  <si>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</si>
  <si>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</si>
  <si>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</si>
  <si>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</si>
  <si>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</si>
  <si>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</si>
  <si>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</si>
  <si>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</si>
  <si>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</si>
  <si>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</si>
  <si>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</si>
  <si>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</si>
  <si>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</si>
  <si>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</si>
  <si>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</si>
  <si>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</si>
  <si>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</si>
  <si>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</si>
  <si>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</si>
  <si>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</si>
  <si>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</si>
  <si>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</si>
  <si>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Tölgyfa</t>
  </si>
  <si>
    <t>Ft-ban</t>
  </si>
  <si>
    <t>Ásotthalmi Mini Bölcsőde</t>
  </si>
  <si>
    <t>Tölgyfa Óvoda</t>
  </si>
  <si>
    <t>Ásotthalom Nagyközségi Önkormányzat    2019. évi költségvetés</t>
  </si>
  <si>
    <t>Megelőlegezés visszafizetése</t>
  </si>
  <si>
    <t>1.sz. melléklet a 10/2019.    (IX.25.)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</si>
</sst>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12" fillId="0" borderId="0" xfId="0" applyFont="1"/>
    <xf numFmtId="0" fontId="4" fillId="3" borderId="1" xfId="0" applyFont="1" applyFill="1" applyBorder="1"/>
    <xf numFmtId="0" fontId="2" fillId="3" borderId="1" xfId="0" applyFont="1" applyFill="1" applyBorder="1"/>
    <xf numFmtId="0" fontId="5" fillId="0" borderId="0" xfId="0" applyFont="1"/>
    <xf numFmtId="0" fontId="12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/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/>
    <xf numFmtId="0" fontId="4" fillId="3" borderId="7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view="pageBreakPreview" zoomScale="75" zoomScaleNormal="75" zoomScaleSheetLayoutView="75" workbookViewId="0">
      <selection activeCell="F10" sqref="F10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4" customWidth="1"/>
    <col min="6" max="6" width="75.42578125" style="13" customWidth="1"/>
    <col min="7" max="7" width="14" style="32" bestFit="1" customWidth="1"/>
    <col min="8" max="8" width="14" style="32" customWidth="1"/>
    <col min="9" max="10" width="13.85546875" style="32" customWidth="1"/>
    <col min="11" max="11" width="12.42578125" style="14" customWidth="1"/>
    <col min="12" max="12" width="13.7109375" style="14" customWidth="1"/>
    <col min="13" max="13" width="13.5703125" style="14" customWidth="1"/>
    <col min="14" max="16384" width="9.140625" style="14"/>
  </cols>
  <sheetData>
    <row r="1" spans="1:13" x14ac:dyDescent="0.25">
      <c r="A1" s="37" t="s">
        <v>108</v>
      </c>
      <c r="B1" s="38"/>
      <c r="C1" s="38"/>
      <c r="D1" s="38"/>
      <c r="E1" s="39"/>
      <c r="F1" s="40"/>
    </row>
    <row r="2" spans="1:13" ht="17.25" customHeight="1" x14ac:dyDescent="0.25">
      <c r="A2" s="79" t="s">
        <v>106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2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6.5" customHeight="1" x14ac:dyDescent="0.25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 ht="12" customHeight="1" x14ac:dyDescent="0.25">
      <c r="M5" s="15" t="s">
        <v>103</v>
      </c>
    </row>
    <row r="6" spans="1:13" s="3" customFormat="1" ht="12" customHeight="1" x14ac:dyDescent="0.15">
      <c r="A6" s="69" t="s">
        <v>2</v>
      </c>
      <c r="B6" s="71" t="s">
        <v>1</v>
      </c>
      <c r="C6" s="71" t="s">
        <v>6</v>
      </c>
      <c r="D6" s="71" t="s">
        <v>2</v>
      </c>
      <c r="E6" s="20" t="s">
        <v>1</v>
      </c>
      <c r="F6" s="21"/>
      <c r="G6" s="66" t="s">
        <v>98</v>
      </c>
      <c r="H6" s="36"/>
      <c r="I6" s="36" t="s">
        <v>102</v>
      </c>
      <c r="J6" s="36"/>
      <c r="K6" s="66" t="s">
        <v>36</v>
      </c>
      <c r="L6" s="66" t="s">
        <v>37</v>
      </c>
      <c r="M6" s="11" t="s">
        <v>3</v>
      </c>
    </row>
    <row r="7" spans="1:13" s="3" customFormat="1" ht="12" customHeight="1" x14ac:dyDescent="0.15">
      <c r="A7" s="70"/>
      <c r="B7" s="72"/>
      <c r="C7" s="72"/>
      <c r="D7" s="72"/>
      <c r="E7" s="19"/>
      <c r="F7" s="18" t="s">
        <v>6</v>
      </c>
      <c r="G7" s="66"/>
      <c r="H7" s="36" t="s">
        <v>100</v>
      </c>
      <c r="I7" s="36" t="s">
        <v>101</v>
      </c>
      <c r="J7" s="36" t="s">
        <v>104</v>
      </c>
      <c r="K7" s="66"/>
      <c r="L7" s="66"/>
      <c r="M7" s="12" t="s">
        <v>87</v>
      </c>
    </row>
    <row r="8" spans="1:13" s="16" customFormat="1" ht="12.75" customHeight="1" x14ac:dyDescent="0.25">
      <c r="A8" s="4">
        <v>1</v>
      </c>
      <c r="B8" s="4"/>
      <c r="C8" s="5"/>
      <c r="D8" s="73" t="s">
        <v>24</v>
      </c>
      <c r="E8" s="75"/>
      <c r="F8" s="78"/>
      <c r="G8" s="53">
        <f t="shared" ref="G8:L8" si="0">SUM(G9,G16,G20,G31,G35)</f>
        <v>1193517261</v>
      </c>
      <c r="H8" s="53">
        <f t="shared" si="0"/>
        <v>83797277</v>
      </c>
      <c r="I8" s="53">
        <f t="shared" si="0"/>
        <v>93428717</v>
      </c>
      <c r="J8" s="53">
        <f t="shared" si="0"/>
        <v>12125540</v>
      </c>
      <c r="K8" s="53">
        <f t="shared" si="0"/>
        <v>0</v>
      </c>
      <c r="L8" s="53">
        <f t="shared" si="0"/>
        <v>0</v>
      </c>
      <c r="M8" s="63">
        <f>SUM(G8:L8)</f>
        <v>1382868795</v>
      </c>
    </row>
    <row r="9" spans="1:13" ht="12.75" customHeight="1" x14ac:dyDescent="0.25">
      <c r="A9" s="4"/>
      <c r="B9" s="4">
        <v>1</v>
      </c>
      <c r="C9" s="4"/>
      <c r="D9" s="5"/>
      <c r="E9" s="73" t="s">
        <v>9</v>
      </c>
      <c r="F9" s="75"/>
      <c r="G9" s="53">
        <f t="shared" ref="G9:L9" si="1">SUM(G10:G15)</f>
        <v>502405165</v>
      </c>
      <c r="H9" s="53">
        <f t="shared" si="1"/>
        <v>1356429</v>
      </c>
      <c r="I9" s="53">
        <f t="shared" si="1"/>
        <v>0</v>
      </c>
      <c r="J9" s="53">
        <f t="shared" si="1"/>
        <v>0</v>
      </c>
      <c r="K9" s="53">
        <f t="shared" si="1"/>
        <v>0</v>
      </c>
      <c r="L9" s="53">
        <f t="shared" si="1"/>
        <v>0</v>
      </c>
      <c r="M9" s="63">
        <f t="shared" ref="M9:M59" si="2">SUM(G9:L9)</f>
        <v>503761594</v>
      </c>
    </row>
    <row r="10" spans="1:13" ht="12.75" customHeight="1" x14ac:dyDescent="0.25">
      <c r="A10" s="4"/>
      <c r="B10" s="4"/>
      <c r="C10" s="4">
        <v>1</v>
      </c>
      <c r="D10" s="5"/>
      <c r="E10" s="42"/>
      <c r="F10" s="43" t="s">
        <v>26</v>
      </c>
      <c r="G10" s="53">
        <v>385927124</v>
      </c>
      <c r="H10" s="53">
        <v>1356429</v>
      </c>
      <c r="I10" s="53"/>
      <c r="J10" s="53"/>
      <c r="K10" s="53"/>
      <c r="L10" s="53"/>
      <c r="M10" s="63">
        <f t="shared" si="2"/>
        <v>387283553</v>
      </c>
    </row>
    <row r="11" spans="1:13" ht="12.75" customHeight="1" x14ac:dyDescent="0.25">
      <c r="A11" s="4"/>
      <c r="B11" s="4"/>
      <c r="C11" s="4">
        <v>2</v>
      </c>
      <c r="D11" s="5"/>
      <c r="E11" s="42"/>
      <c r="F11" s="44" t="s">
        <v>38</v>
      </c>
      <c r="G11" s="54"/>
      <c r="H11" s="54"/>
      <c r="I11" s="54"/>
      <c r="J11" s="54"/>
      <c r="K11" s="54"/>
      <c r="L11" s="54"/>
      <c r="M11" s="63">
        <f t="shared" si="2"/>
        <v>0</v>
      </c>
    </row>
    <row r="12" spans="1:13" ht="12.75" customHeight="1" x14ac:dyDescent="0.25">
      <c r="A12" s="4"/>
      <c r="B12" s="4"/>
      <c r="C12" s="4">
        <v>3</v>
      </c>
      <c r="D12" s="5"/>
      <c r="E12" s="42"/>
      <c r="F12" s="44" t="s">
        <v>39</v>
      </c>
      <c r="G12" s="54"/>
      <c r="H12" s="54"/>
      <c r="I12" s="54"/>
      <c r="J12" s="54"/>
      <c r="K12" s="54"/>
      <c r="L12" s="54"/>
      <c r="M12" s="63">
        <f t="shared" si="2"/>
        <v>0</v>
      </c>
    </row>
    <row r="13" spans="1:13" ht="12.75" customHeight="1" x14ac:dyDescent="0.25">
      <c r="A13" s="4"/>
      <c r="B13" s="4"/>
      <c r="C13" s="4">
        <v>4</v>
      </c>
      <c r="D13" s="5"/>
      <c r="E13" s="42"/>
      <c r="F13" s="44" t="s">
        <v>86</v>
      </c>
      <c r="G13" s="54"/>
      <c r="H13" s="54"/>
      <c r="I13" s="54"/>
      <c r="J13" s="54"/>
      <c r="K13" s="54"/>
      <c r="L13" s="54"/>
      <c r="M13" s="63">
        <f t="shared" si="2"/>
        <v>0</v>
      </c>
    </row>
    <row r="14" spans="1:13" ht="12.75" customHeight="1" x14ac:dyDescent="0.25">
      <c r="A14" s="4"/>
      <c r="B14" s="4"/>
      <c r="C14" s="4">
        <v>5</v>
      </c>
      <c r="D14" s="5"/>
      <c r="E14" s="42"/>
      <c r="F14" s="44" t="s">
        <v>85</v>
      </c>
      <c r="G14" s="54"/>
      <c r="H14" s="54"/>
      <c r="I14" s="54"/>
      <c r="J14" s="54"/>
      <c r="K14" s="54"/>
      <c r="L14" s="54"/>
      <c r="M14" s="63">
        <f t="shared" si="2"/>
        <v>0</v>
      </c>
    </row>
    <row r="15" spans="1:13" ht="12.75" customHeight="1" x14ac:dyDescent="0.25">
      <c r="A15" s="4"/>
      <c r="B15" s="4"/>
      <c r="C15" s="4">
        <v>6</v>
      </c>
      <c r="D15" s="5"/>
      <c r="E15" s="42"/>
      <c r="F15" s="44" t="s">
        <v>84</v>
      </c>
      <c r="G15" s="54">
        <v>116478041</v>
      </c>
      <c r="H15" s="54"/>
      <c r="I15" s="54"/>
      <c r="J15" s="54"/>
      <c r="K15" s="54"/>
      <c r="L15" s="54"/>
      <c r="M15" s="63">
        <f t="shared" si="2"/>
        <v>116478041</v>
      </c>
    </row>
    <row r="16" spans="1:13" ht="12.75" customHeight="1" x14ac:dyDescent="0.25">
      <c r="A16" s="4"/>
      <c r="B16" s="4">
        <v>2</v>
      </c>
      <c r="C16" s="4"/>
      <c r="D16" s="5"/>
      <c r="E16" s="75" t="s">
        <v>11</v>
      </c>
      <c r="F16" s="75"/>
      <c r="G16" s="53">
        <f t="shared" ref="G16:L16" si="3">SUM(G17:G19)</f>
        <v>105900000</v>
      </c>
      <c r="H16" s="53">
        <f t="shared" si="3"/>
        <v>0</v>
      </c>
      <c r="I16" s="53">
        <f t="shared" si="3"/>
        <v>0</v>
      </c>
      <c r="J16" s="53"/>
      <c r="K16" s="53">
        <f t="shared" si="3"/>
        <v>0</v>
      </c>
      <c r="L16" s="53">
        <f t="shared" si="3"/>
        <v>0</v>
      </c>
      <c r="M16" s="63">
        <f t="shared" si="2"/>
        <v>105900000</v>
      </c>
    </row>
    <row r="17" spans="1:13" ht="12.75" customHeight="1" x14ac:dyDescent="0.25">
      <c r="A17" s="4"/>
      <c r="B17" s="4"/>
      <c r="C17" s="4">
        <v>1</v>
      </c>
      <c r="D17" s="5"/>
      <c r="E17" s="42"/>
      <c r="F17" s="44" t="s">
        <v>46</v>
      </c>
      <c r="G17" s="55">
        <v>91400000</v>
      </c>
      <c r="H17" s="54"/>
      <c r="I17" s="54"/>
      <c r="J17" s="54"/>
      <c r="K17" s="54"/>
      <c r="L17" s="54"/>
      <c r="M17" s="63">
        <f t="shared" si="2"/>
        <v>91400000</v>
      </c>
    </row>
    <row r="18" spans="1:13" ht="12.75" customHeight="1" x14ac:dyDescent="0.25">
      <c r="A18" s="4"/>
      <c r="B18" s="4"/>
      <c r="C18" s="4">
        <v>2</v>
      </c>
      <c r="D18" s="5"/>
      <c r="E18" s="42"/>
      <c r="F18" s="44" t="s">
        <v>34</v>
      </c>
      <c r="G18" s="55">
        <v>13000000</v>
      </c>
      <c r="H18" s="54"/>
      <c r="I18" s="54"/>
      <c r="J18" s="54"/>
      <c r="K18" s="54"/>
      <c r="L18" s="54"/>
      <c r="M18" s="63">
        <f t="shared" si="2"/>
        <v>13000000</v>
      </c>
    </row>
    <row r="19" spans="1:13" ht="12.75" customHeight="1" x14ac:dyDescent="0.25">
      <c r="A19" s="4"/>
      <c r="B19" s="4"/>
      <c r="C19" s="4">
        <v>3</v>
      </c>
      <c r="D19" s="5"/>
      <c r="E19" s="42"/>
      <c r="F19" s="44" t="s">
        <v>35</v>
      </c>
      <c r="G19" s="55">
        <v>1500000</v>
      </c>
      <c r="H19" s="54"/>
      <c r="I19" s="54"/>
      <c r="J19" s="54"/>
      <c r="K19" s="54"/>
      <c r="L19" s="54"/>
      <c r="M19" s="63">
        <f t="shared" si="2"/>
        <v>1500000</v>
      </c>
    </row>
    <row r="20" spans="1:13" ht="12.75" customHeight="1" x14ac:dyDescent="0.25">
      <c r="A20" s="4"/>
      <c r="B20" s="4">
        <v>3</v>
      </c>
      <c r="C20" s="10"/>
      <c r="D20" s="5"/>
      <c r="E20" s="75" t="s">
        <v>12</v>
      </c>
      <c r="F20" s="75"/>
      <c r="G20" s="53">
        <f t="shared" ref="G20:L20" si="4">SUM(G21:G30)</f>
        <v>32843570</v>
      </c>
      <c r="H20" s="53">
        <f t="shared" si="4"/>
        <v>175582</v>
      </c>
      <c r="I20" s="53">
        <f t="shared" si="4"/>
        <v>1179500</v>
      </c>
      <c r="J20" s="53">
        <f t="shared" si="4"/>
        <v>0</v>
      </c>
      <c r="K20" s="53">
        <f t="shared" si="4"/>
        <v>0</v>
      </c>
      <c r="L20" s="53">
        <f t="shared" si="4"/>
        <v>0</v>
      </c>
      <c r="M20" s="63">
        <f t="shared" si="2"/>
        <v>34198652</v>
      </c>
    </row>
    <row r="21" spans="1:13" ht="12.75" customHeight="1" x14ac:dyDescent="0.25">
      <c r="A21" s="4"/>
      <c r="B21" s="4"/>
      <c r="C21" s="4">
        <v>1</v>
      </c>
      <c r="D21" s="5"/>
      <c r="E21" s="42"/>
      <c r="F21" s="45" t="s">
        <v>47</v>
      </c>
      <c r="G21" s="55"/>
      <c r="H21" s="55"/>
      <c r="I21" s="55"/>
      <c r="J21" s="55"/>
      <c r="K21" s="55"/>
      <c r="L21" s="55"/>
      <c r="M21" s="63">
        <f t="shared" si="2"/>
        <v>0</v>
      </c>
    </row>
    <row r="22" spans="1:13" ht="12.75" customHeight="1" x14ac:dyDescent="0.25">
      <c r="A22" s="4"/>
      <c r="B22" s="4"/>
      <c r="C22" s="4">
        <v>2</v>
      </c>
      <c r="D22" s="5"/>
      <c r="E22" s="42"/>
      <c r="F22" s="45" t="s">
        <v>78</v>
      </c>
      <c r="G22" s="55">
        <v>16841000</v>
      </c>
      <c r="H22" s="55"/>
      <c r="I22" s="55">
        <v>80000</v>
      </c>
      <c r="J22" s="55"/>
      <c r="K22" s="55"/>
      <c r="L22" s="55"/>
      <c r="M22" s="63">
        <f t="shared" si="2"/>
        <v>16921000</v>
      </c>
    </row>
    <row r="23" spans="1:13" ht="12.75" customHeight="1" x14ac:dyDescent="0.25">
      <c r="A23" s="4"/>
      <c r="B23" s="4"/>
      <c r="C23" s="4">
        <v>3</v>
      </c>
      <c r="D23" s="5"/>
      <c r="E23" s="42"/>
      <c r="F23" s="46" t="s">
        <v>83</v>
      </c>
      <c r="G23" s="56">
        <v>3000000</v>
      </c>
      <c r="H23" s="56">
        <v>130000</v>
      </c>
      <c r="I23" s="56">
        <v>20000</v>
      </c>
      <c r="J23" s="56"/>
      <c r="K23" s="56"/>
      <c r="L23" s="56"/>
      <c r="M23" s="63">
        <f t="shared" si="2"/>
        <v>3150000</v>
      </c>
    </row>
    <row r="24" spans="1:13" ht="12.75" customHeight="1" x14ac:dyDescent="0.25">
      <c r="A24" s="4"/>
      <c r="B24" s="4"/>
      <c r="C24" s="4">
        <v>4</v>
      </c>
      <c r="D24" s="5"/>
      <c r="E24" s="42"/>
      <c r="F24" s="46" t="s">
        <v>79</v>
      </c>
      <c r="G24" s="56">
        <v>0</v>
      </c>
      <c r="H24" s="56"/>
      <c r="I24" s="56"/>
      <c r="J24" s="56"/>
      <c r="K24" s="56"/>
      <c r="L24" s="56"/>
      <c r="M24" s="63">
        <f t="shared" si="2"/>
        <v>0</v>
      </c>
    </row>
    <row r="25" spans="1:13" ht="12.75" customHeight="1" x14ac:dyDescent="0.25">
      <c r="A25" s="4"/>
      <c r="B25" s="4"/>
      <c r="C25" s="4">
        <v>5</v>
      </c>
      <c r="D25" s="5"/>
      <c r="E25" s="42"/>
      <c r="F25" s="46" t="s">
        <v>48</v>
      </c>
      <c r="G25" s="56">
        <v>0</v>
      </c>
      <c r="H25" s="56"/>
      <c r="I25" s="56">
        <v>850000</v>
      </c>
      <c r="J25" s="56"/>
      <c r="K25" s="56"/>
      <c r="L25" s="56"/>
      <c r="M25" s="63">
        <f t="shared" si="2"/>
        <v>850000</v>
      </c>
    </row>
    <row r="26" spans="1:13" ht="12.75" customHeight="1" x14ac:dyDescent="0.25">
      <c r="A26" s="4"/>
      <c r="B26" s="4"/>
      <c r="C26" s="4">
        <v>6</v>
      </c>
      <c r="D26" s="5"/>
      <c r="E26" s="42"/>
      <c r="F26" s="46" t="s">
        <v>49</v>
      </c>
      <c r="G26" s="56">
        <v>1002570</v>
      </c>
      <c r="H26" s="56">
        <v>35000</v>
      </c>
      <c r="I26" s="56">
        <v>229500</v>
      </c>
      <c r="J26" s="56"/>
      <c r="K26" s="56"/>
      <c r="L26" s="56"/>
      <c r="M26" s="63">
        <f t="shared" si="2"/>
        <v>1267070</v>
      </c>
    </row>
    <row r="27" spans="1:13" ht="12.75" customHeight="1" x14ac:dyDescent="0.25">
      <c r="A27" s="4"/>
      <c r="B27" s="4"/>
      <c r="C27" s="4">
        <v>7</v>
      </c>
      <c r="D27" s="5"/>
      <c r="E27" s="42"/>
      <c r="F27" s="46" t="s">
        <v>50</v>
      </c>
      <c r="G27" s="56"/>
      <c r="H27" s="56"/>
      <c r="I27" s="56"/>
      <c r="J27" s="56"/>
      <c r="K27" s="56"/>
      <c r="L27" s="56"/>
      <c r="M27" s="63">
        <f t="shared" si="2"/>
        <v>0</v>
      </c>
    </row>
    <row r="28" spans="1:13" ht="12.75" customHeight="1" x14ac:dyDescent="0.25">
      <c r="A28" s="4"/>
      <c r="B28" s="4"/>
      <c r="C28" s="4">
        <v>8</v>
      </c>
      <c r="D28" s="5"/>
      <c r="E28" s="42"/>
      <c r="F28" s="45" t="s">
        <v>82</v>
      </c>
      <c r="G28" s="55">
        <v>0</v>
      </c>
      <c r="H28" s="55"/>
      <c r="I28" s="55"/>
      <c r="J28" s="55"/>
      <c r="K28" s="55"/>
      <c r="L28" s="55"/>
      <c r="M28" s="63">
        <f t="shared" si="2"/>
        <v>0</v>
      </c>
    </row>
    <row r="29" spans="1:13" ht="12.75" customHeight="1" x14ac:dyDescent="0.25">
      <c r="A29" s="4"/>
      <c r="B29" s="4"/>
      <c r="C29" s="4">
        <v>9</v>
      </c>
      <c r="D29" s="5"/>
      <c r="E29" s="42"/>
      <c r="F29" s="45" t="s">
        <v>80</v>
      </c>
      <c r="G29" s="55"/>
      <c r="H29" s="55"/>
      <c r="I29" s="55"/>
      <c r="J29" s="55"/>
      <c r="K29" s="55"/>
      <c r="L29" s="55"/>
      <c r="M29" s="63">
        <f t="shared" si="2"/>
        <v>0</v>
      </c>
    </row>
    <row r="30" spans="1:13" ht="12.75" customHeight="1" x14ac:dyDescent="0.25">
      <c r="A30" s="4"/>
      <c r="B30" s="4"/>
      <c r="C30" s="4">
        <v>10</v>
      </c>
      <c r="D30" s="5"/>
      <c r="E30" s="42"/>
      <c r="F30" s="45" t="s">
        <v>81</v>
      </c>
      <c r="G30" s="55">
        <v>12000000</v>
      </c>
      <c r="H30" s="55">
        <v>10582</v>
      </c>
      <c r="I30" s="55"/>
      <c r="J30" s="55"/>
      <c r="K30" s="55"/>
      <c r="L30" s="55"/>
      <c r="M30" s="63">
        <f t="shared" si="2"/>
        <v>12010582</v>
      </c>
    </row>
    <row r="31" spans="1:13" ht="12.75" customHeight="1" x14ac:dyDescent="0.25">
      <c r="A31" s="4"/>
      <c r="B31" s="4">
        <v>4</v>
      </c>
      <c r="C31" s="4"/>
      <c r="D31" s="5"/>
      <c r="E31" s="75" t="s">
        <v>14</v>
      </c>
      <c r="F31" s="75"/>
      <c r="G31" s="53">
        <f t="shared" ref="G31:L31" si="5">SUM(G32:G34)</f>
        <v>535240</v>
      </c>
      <c r="H31" s="53">
        <f t="shared" si="5"/>
        <v>0</v>
      </c>
      <c r="I31" s="53">
        <f t="shared" si="5"/>
        <v>1000000</v>
      </c>
      <c r="J31" s="53">
        <f t="shared" si="5"/>
        <v>0</v>
      </c>
      <c r="K31" s="53">
        <f t="shared" si="5"/>
        <v>0</v>
      </c>
      <c r="L31" s="53">
        <f t="shared" si="5"/>
        <v>0</v>
      </c>
      <c r="M31" s="63">
        <f t="shared" si="2"/>
        <v>1535240</v>
      </c>
    </row>
    <row r="32" spans="1:13" ht="12.75" customHeight="1" x14ac:dyDescent="0.25">
      <c r="A32" s="4"/>
      <c r="B32" s="4"/>
      <c r="C32" s="4">
        <v>1</v>
      </c>
      <c r="D32" s="5"/>
      <c r="E32" s="42"/>
      <c r="F32" s="45" t="s">
        <v>32</v>
      </c>
      <c r="G32" s="55"/>
      <c r="H32" s="55"/>
      <c r="I32" s="55"/>
      <c r="J32" s="55"/>
      <c r="K32" s="55"/>
      <c r="L32" s="55"/>
      <c r="M32" s="63">
        <f t="shared" si="2"/>
        <v>0</v>
      </c>
    </row>
    <row r="33" spans="1:13" ht="12.75" customHeight="1" x14ac:dyDescent="0.25">
      <c r="A33" s="4"/>
      <c r="B33" s="4"/>
      <c r="C33" s="4">
        <v>2</v>
      </c>
      <c r="D33" s="5"/>
      <c r="E33" s="42"/>
      <c r="F33" s="44" t="s">
        <v>77</v>
      </c>
      <c r="G33" s="54"/>
      <c r="H33" s="54"/>
      <c r="I33" s="54"/>
      <c r="J33" s="54"/>
      <c r="K33" s="54"/>
      <c r="L33" s="54"/>
      <c r="M33" s="63">
        <f t="shared" si="2"/>
        <v>0</v>
      </c>
    </row>
    <row r="34" spans="1:13" ht="12.75" customHeight="1" x14ac:dyDescent="0.25">
      <c r="A34" s="4"/>
      <c r="B34" s="4"/>
      <c r="C34" s="4">
        <v>3</v>
      </c>
      <c r="D34" s="5"/>
      <c r="E34" s="42"/>
      <c r="F34" s="45" t="s">
        <v>76</v>
      </c>
      <c r="G34" s="55">
        <v>535240</v>
      </c>
      <c r="H34" s="55"/>
      <c r="I34" s="55">
        <v>1000000</v>
      </c>
      <c r="J34" s="55"/>
      <c r="K34" s="55"/>
      <c r="L34" s="55"/>
      <c r="M34" s="63">
        <f t="shared" si="2"/>
        <v>1535240</v>
      </c>
    </row>
    <row r="35" spans="1:13" ht="12.75" customHeight="1" x14ac:dyDescent="0.25">
      <c r="A35" s="4"/>
      <c r="B35" s="4">
        <v>5</v>
      </c>
      <c r="C35" s="4"/>
      <c r="D35" s="5"/>
      <c r="E35" s="75" t="s">
        <v>16</v>
      </c>
      <c r="F35" s="75"/>
      <c r="G35" s="53">
        <f t="shared" ref="G35:L35" si="6">SUM(G36:G39)</f>
        <v>551833286</v>
      </c>
      <c r="H35" s="53">
        <f t="shared" si="6"/>
        <v>82265266</v>
      </c>
      <c r="I35" s="53">
        <f t="shared" si="6"/>
        <v>91249217</v>
      </c>
      <c r="J35" s="53">
        <f t="shared" si="6"/>
        <v>12125540</v>
      </c>
      <c r="K35" s="53">
        <f t="shared" si="6"/>
        <v>0</v>
      </c>
      <c r="L35" s="53">
        <f t="shared" si="6"/>
        <v>0</v>
      </c>
      <c r="M35" s="63">
        <f t="shared" si="2"/>
        <v>737473309</v>
      </c>
    </row>
    <row r="36" spans="1:13" ht="12.75" customHeight="1" x14ac:dyDescent="0.25">
      <c r="A36" s="4"/>
      <c r="C36" s="4">
        <v>1</v>
      </c>
      <c r="D36" s="5"/>
      <c r="E36" s="47"/>
      <c r="F36" s="48" t="s">
        <v>43</v>
      </c>
      <c r="G36" s="57">
        <v>50000000</v>
      </c>
      <c r="H36" s="57"/>
      <c r="I36" s="57"/>
      <c r="J36" s="57"/>
      <c r="K36" s="57"/>
      <c r="L36" s="57"/>
      <c r="M36" s="63">
        <f t="shared" si="2"/>
        <v>50000000</v>
      </c>
    </row>
    <row r="37" spans="1:13" ht="12.75" customHeight="1" x14ac:dyDescent="0.25">
      <c r="A37" s="4"/>
      <c r="B37" s="4"/>
      <c r="C37" s="4">
        <v>2</v>
      </c>
      <c r="D37" s="5"/>
      <c r="E37" s="5"/>
      <c r="F37" s="48" t="s">
        <v>44</v>
      </c>
      <c r="G37" s="57"/>
      <c r="H37" s="57"/>
      <c r="I37" s="57"/>
      <c r="J37" s="57"/>
      <c r="K37" s="57"/>
      <c r="L37" s="57"/>
      <c r="M37" s="63">
        <f t="shared" si="2"/>
        <v>0</v>
      </c>
    </row>
    <row r="38" spans="1:13" ht="12.75" customHeight="1" x14ac:dyDescent="0.25">
      <c r="A38" s="4"/>
      <c r="B38" s="4"/>
      <c r="C38" s="4">
        <v>3</v>
      </c>
      <c r="D38" s="5"/>
      <c r="E38" s="5"/>
      <c r="F38" s="48" t="s">
        <v>45</v>
      </c>
      <c r="G38" s="55">
        <v>501833286</v>
      </c>
      <c r="H38" s="55">
        <v>3017233</v>
      </c>
      <c r="I38" s="55">
        <v>2733793</v>
      </c>
      <c r="J38" s="55">
        <v>24607</v>
      </c>
      <c r="K38" s="55"/>
      <c r="L38" s="55"/>
      <c r="M38" s="63">
        <f t="shared" si="2"/>
        <v>507608919</v>
      </c>
    </row>
    <row r="39" spans="1:13" ht="12.75" customHeight="1" x14ac:dyDescent="0.25">
      <c r="A39" s="4"/>
      <c r="B39" s="4"/>
      <c r="C39" s="4">
        <v>4</v>
      </c>
      <c r="D39" s="5"/>
      <c r="E39" s="5"/>
      <c r="F39" s="49" t="s">
        <v>27</v>
      </c>
      <c r="G39" s="55"/>
      <c r="H39" s="55">
        <v>79248033</v>
      </c>
      <c r="I39" s="55">
        <v>88515424</v>
      </c>
      <c r="J39" s="55">
        <v>12100933</v>
      </c>
      <c r="K39" s="55"/>
      <c r="L39" s="55"/>
      <c r="M39" s="63">
        <f t="shared" si="2"/>
        <v>179864390</v>
      </c>
    </row>
    <row r="40" spans="1:13" ht="12.75" customHeight="1" x14ac:dyDescent="0.25">
      <c r="A40" s="4"/>
      <c r="B40" s="4"/>
      <c r="C40" s="4"/>
      <c r="D40" s="5"/>
      <c r="E40" s="5"/>
      <c r="F40" s="50"/>
      <c r="G40" s="57"/>
      <c r="H40" s="57"/>
      <c r="I40" s="57"/>
      <c r="J40" s="57"/>
      <c r="K40" s="57"/>
      <c r="L40" s="57"/>
      <c r="M40" s="63">
        <f t="shared" si="2"/>
        <v>0</v>
      </c>
    </row>
    <row r="41" spans="1:13" ht="12.75" customHeight="1" x14ac:dyDescent="0.25">
      <c r="A41" s="4">
        <v>2</v>
      </c>
      <c r="B41" s="4"/>
      <c r="C41" s="4"/>
      <c r="D41" s="76" t="s">
        <v>25</v>
      </c>
      <c r="E41" s="76"/>
      <c r="F41" s="76"/>
      <c r="G41" s="53">
        <f t="shared" ref="G41:L41" si="7">SUM(G42,G45,G51,G55)</f>
        <v>116190515</v>
      </c>
      <c r="H41" s="53">
        <f t="shared" si="7"/>
        <v>0</v>
      </c>
      <c r="I41" s="53">
        <f t="shared" si="7"/>
        <v>0</v>
      </c>
      <c r="J41" s="53">
        <f t="shared" si="7"/>
        <v>0</v>
      </c>
      <c r="K41" s="53">
        <f t="shared" si="7"/>
        <v>0</v>
      </c>
      <c r="L41" s="53">
        <f t="shared" si="7"/>
        <v>0</v>
      </c>
      <c r="M41" s="63">
        <f t="shared" si="2"/>
        <v>116190515</v>
      </c>
    </row>
    <row r="42" spans="1:13" ht="12.75" customHeight="1" x14ac:dyDescent="0.25">
      <c r="A42" s="4"/>
      <c r="B42" s="4">
        <v>1</v>
      </c>
      <c r="C42" s="4"/>
      <c r="D42" s="31"/>
      <c r="E42" s="67" t="s">
        <v>13</v>
      </c>
      <c r="F42" s="68"/>
      <c r="G42" s="57">
        <f t="shared" ref="G42:L42" si="8">SUM(G43:G44)</f>
        <v>9842629</v>
      </c>
      <c r="H42" s="57">
        <f t="shared" si="8"/>
        <v>0</v>
      </c>
      <c r="I42" s="57">
        <f t="shared" si="8"/>
        <v>0</v>
      </c>
      <c r="J42" s="57">
        <f t="shared" si="8"/>
        <v>0</v>
      </c>
      <c r="K42" s="57">
        <f t="shared" si="8"/>
        <v>0</v>
      </c>
      <c r="L42" s="57">
        <f t="shared" si="8"/>
        <v>0</v>
      </c>
      <c r="M42" s="63">
        <f t="shared" si="2"/>
        <v>9842629</v>
      </c>
    </row>
    <row r="43" spans="1:13" ht="12.75" customHeight="1" x14ac:dyDescent="0.25">
      <c r="A43" s="4"/>
      <c r="B43" s="4"/>
      <c r="C43" s="4">
        <v>1</v>
      </c>
      <c r="D43" s="17"/>
      <c r="E43" s="51"/>
      <c r="F43" s="45" t="s">
        <v>52</v>
      </c>
      <c r="G43" s="55">
        <v>0</v>
      </c>
      <c r="H43" s="55"/>
      <c r="I43" s="55"/>
      <c r="J43" s="55"/>
      <c r="K43" s="55"/>
      <c r="L43" s="55"/>
      <c r="M43" s="63">
        <f t="shared" si="2"/>
        <v>0</v>
      </c>
    </row>
    <row r="44" spans="1:13" ht="12.75" customHeight="1" x14ac:dyDescent="0.25">
      <c r="A44" s="4"/>
      <c r="B44" s="4"/>
      <c r="C44" s="4">
        <v>2</v>
      </c>
      <c r="D44" s="17"/>
      <c r="E44" s="51"/>
      <c r="F44" s="45" t="s">
        <v>51</v>
      </c>
      <c r="G44" s="55">
        <v>9842629</v>
      </c>
      <c r="H44" s="55"/>
      <c r="I44" s="55"/>
      <c r="J44" s="55"/>
      <c r="K44" s="55"/>
      <c r="L44" s="55"/>
      <c r="M44" s="63">
        <f t="shared" si="2"/>
        <v>9842629</v>
      </c>
    </row>
    <row r="45" spans="1:13" ht="12.75" customHeight="1" x14ac:dyDescent="0.25">
      <c r="A45" s="4"/>
      <c r="B45" s="4">
        <v>2</v>
      </c>
      <c r="C45" s="4"/>
      <c r="D45" s="5"/>
      <c r="E45" s="73" t="s">
        <v>10</v>
      </c>
      <c r="F45" s="74"/>
      <c r="G45" s="57">
        <f>SUM(G46:G50)</f>
        <v>64265046</v>
      </c>
      <c r="H45" s="57">
        <f t="shared" ref="H45:L45" si="9">SUM(H46:H50)</f>
        <v>0</v>
      </c>
      <c r="I45" s="57">
        <f t="shared" si="9"/>
        <v>0</v>
      </c>
      <c r="J45" s="57">
        <f t="shared" si="9"/>
        <v>0</v>
      </c>
      <c r="K45" s="57">
        <f t="shared" si="9"/>
        <v>0</v>
      </c>
      <c r="L45" s="57">
        <f t="shared" si="9"/>
        <v>0</v>
      </c>
      <c r="M45" s="63">
        <f t="shared" si="2"/>
        <v>64265046</v>
      </c>
    </row>
    <row r="46" spans="1:13" ht="12.75" customHeight="1" x14ac:dyDescent="0.25">
      <c r="A46" s="4"/>
      <c r="B46" s="4"/>
      <c r="C46" s="4">
        <v>1</v>
      </c>
      <c r="D46" s="5"/>
      <c r="E46" s="41"/>
      <c r="F46" s="44" t="s">
        <v>40</v>
      </c>
      <c r="G46" s="54"/>
      <c r="H46" s="54"/>
      <c r="I46" s="54"/>
      <c r="J46" s="54"/>
      <c r="K46" s="54"/>
      <c r="L46" s="54"/>
      <c r="M46" s="63">
        <f t="shared" si="2"/>
        <v>0</v>
      </c>
    </row>
    <row r="47" spans="1:13" ht="12.75" customHeight="1" x14ac:dyDescent="0.25">
      <c r="A47" s="4"/>
      <c r="B47" s="4"/>
      <c r="C47" s="4">
        <v>2</v>
      </c>
      <c r="D47" s="5"/>
      <c r="E47" s="41"/>
      <c r="F47" s="44" t="s">
        <v>41</v>
      </c>
      <c r="G47" s="54"/>
      <c r="H47" s="54"/>
      <c r="I47" s="54"/>
      <c r="J47" s="54"/>
      <c r="K47" s="54"/>
      <c r="L47" s="54"/>
      <c r="M47" s="63">
        <f t="shared" si="2"/>
        <v>0</v>
      </c>
    </row>
    <row r="48" spans="1:13" ht="12.75" customHeight="1" x14ac:dyDescent="0.25">
      <c r="A48" s="4"/>
      <c r="B48" s="4"/>
      <c r="C48" s="4">
        <v>3</v>
      </c>
      <c r="D48" s="5"/>
      <c r="E48" s="41"/>
      <c r="F48" s="44" t="s">
        <v>75</v>
      </c>
      <c r="G48" s="54"/>
      <c r="H48" s="54"/>
      <c r="I48" s="54"/>
      <c r="J48" s="54"/>
      <c r="K48" s="54"/>
      <c r="L48" s="54"/>
      <c r="M48" s="63">
        <f t="shared" si="2"/>
        <v>0</v>
      </c>
    </row>
    <row r="49" spans="1:13" ht="12.75" customHeight="1" x14ac:dyDescent="0.25">
      <c r="A49" s="4"/>
      <c r="B49" s="4"/>
      <c r="C49" s="4">
        <v>4</v>
      </c>
      <c r="D49" s="5"/>
      <c r="E49" s="41"/>
      <c r="F49" s="44" t="s">
        <v>74</v>
      </c>
      <c r="G49" s="54"/>
      <c r="H49" s="54"/>
      <c r="I49" s="54"/>
      <c r="J49" s="54"/>
      <c r="K49" s="54"/>
      <c r="L49" s="54"/>
      <c r="M49" s="63">
        <f t="shared" si="2"/>
        <v>0</v>
      </c>
    </row>
    <row r="50" spans="1:13" ht="12.75" customHeight="1" x14ac:dyDescent="0.25">
      <c r="A50" s="4"/>
      <c r="B50" s="4"/>
      <c r="C50" s="4">
        <v>5</v>
      </c>
      <c r="D50" s="5"/>
      <c r="E50" s="41"/>
      <c r="F50" s="44" t="s">
        <v>73</v>
      </c>
      <c r="G50" s="54">
        <v>64265046</v>
      </c>
      <c r="H50" s="54"/>
      <c r="I50" s="54"/>
      <c r="J50" s="54"/>
      <c r="K50" s="54"/>
      <c r="L50" s="54"/>
      <c r="M50" s="63">
        <f t="shared" si="2"/>
        <v>64265046</v>
      </c>
    </row>
    <row r="51" spans="1:13" ht="12.75" customHeight="1" x14ac:dyDescent="0.25">
      <c r="A51" s="4"/>
      <c r="B51" s="4">
        <v>3</v>
      </c>
      <c r="C51" s="4"/>
      <c r="D51" s="5"/>
      <c r="E51" s="73" t="s">
        <v>15</v>
      </c>
      <c r="F51" s="74"/>
      <c r="G51" s="57">
        <f t="shared" ref="G51:L51" si="10">SUM(G52:G54)</f>
        <v>12082840</v>
      </c>
      <c r="H51" s="57">
        <f t="shared" si="10"/>
        <v>0</v>
      </c>
      <c r="I51" s="57">
        <f t="shared" si="10"/>
        <v>0</v>
      </c>
      <c r="J51" s="57"/>
      <c r="K51" s="57">
        <f t="shared" si="10"/>
        <v>0</v>
      </c>
      <c r="L51" s="57">
        <f t="shared" si="10"/>
        <v>0</v>
      </c>
      <c r="M51" s="63">
        <f t="shared" si="2"/>
        <v>12082840</v>
      </c>
    </row>
    <row r="52" spans="1:13" ht="12.75" customHeight="1" x14ac:dyDescent="0.25">
      <c r="A52" s="4"/>
      <c r="B52" s="4"/>
      <c r="C52" s="4">
        <v>1</v>
      </c>
      <c r="D52" s="5"/>
      <c r="E52" s="41"/>
      <c r="F52" s="45" t="s">
        <v>33</v>
      </c>
      <c r="G52" s="55"/>
      <c r="H52" s="55"/>
      <c r="I52" s="55"/>
      <c r="J52" s="55"/>
      <c r="K52" s="55"/>
      <c r="L52" s="55"/>
      <c r="M52" s="63">
        <f t="shared" si="2"/>
        <v>0</v>
      </c>
    </row>
    <row r="53" spans="1:13" ht="12.75" customHeight="1" x14ac:dyDescent="0.25">
      <c r="A53" s="4"/>
      <c r="B53" s="4"/>
      <c r="C53" s="4">
        <v>2</v>
      </c>
      <c r="D53" s="5"/>
      <c r="E53" s="41"/>
      <c r="F53" s="44" t="s">
        <v>72</v>
      </c>
      <c r="G53" s="54"/>
      <c r="H53" s="54"/>
      <c r="I53" s="54"/>
      <c r="J53" s="54"/>
      <c r="K53" s="54"/>
      <c r="L53" s="54"/>
      <c r="M53" s="63">
        <f t="shared" si="2"/>
        <v>0</v>
      </c>
    </row>
    <row r="54" spans="1:13" ht="12.75" customHeight="1" x14ac:dyDescent="0.25">
      <c r="A54" s="4"/>
      <c r="B54" s="4"/>
      <c r="C54" s="4">
        <v>3</v>
      </c>
      <c r="D54" s="5"/>
      <c r="E54" s="41"/>
      <c r="F54" s="45" t="s">
        <v>71</v>
      </c>
      <c r="G54" s="55">
        <v>12082840</v>
      </c>
      <c r="H54" s="55"/>
      <c r="I54" s="55"/>
      <c r="J54" s="55"/>
      <c r="K54" s="55"/>
      <c r="L54" s="55"/>
      <c r="M54" s="63">
        <f t="shared" si="2"/>
        <v>12082840</v>
      </c>
    </row>
    <row r="55" spans="1:13" ht="12.75" customHeight="1" x14ac:dyDescent="0.25">
      <c r="A55" s="4"/>
      <c r="B55" s="4">
        <v>4</v>
      </c>
      <c r="C55" s="4"/>
      <c r="D55" s="5"/>
      <c r="E55" s="73" t="s">
        <v>16</v>
      </c>
      <c r="F55" s="74"/>
      <c r="G55" s="57">
        <f t="shared" ref="G55:L55" si="11">SUM(G56:G59)</f>
        <v>30000000</v>
      </c>
      <c r="H55" s="57">
        <f t="shared" si="11"/>
        <v>0</v>
      </c>
      <c r="I55" s="57">
        <f t="shared" si="11"/>
        <v>0</v>
      </c>
      <c r="J55" s="57"/>
      <c r="K55" s="57">
        <f t="shared" si="11"/>
        <v>0</v>
      </c>
      <c r="L55" s="57">
        <f t="shared" si="11"/>
        <v>0</v>
      </c>
      <c r="M55" s="63">
        <f t="shared" si="2"/>
        <v>30000000</v>
      </c>
    </row>
    <row r="56" spans="1:13" ht="12.75" customHeight="1" x14ac:dyDescent="0.25">
      <c r="A56" s="4"/>
      <c r="B56" s="4"/>
      <c r="C56" s="4">
        <v>1</v>
      </c>
      <c r="D56" s="5"/>
      <c r="E56" s="1"/>
      <c r="F56" s="48" t="s">
        <v>43</v>
      </c>
      <c r="G56" s="57">
        <v>30000000</v>
      </c>
      <c r="H56" s="57"/>
      <c r="I56" s="57"/>
      <c r="J56" s="57"/>
      <c r="K56" s="57"/>
      <c r="L56" s="57"/>
      <c r="M56" s="63">
        <f t="shared" si="2"/>
        <v>30000000</v>
      </c>
    </row>
    <row r="57" spans="1:13" ht="12.75" customHeight="1" x14ac:dyDescent="0.25">
      <c r="A57" s="4"/>
      <c r="B57" s="4"/>
      <c r="C57" s="4">
        <v>2</v>
      </c>
      <c r="D57" s="5"/>
      <c r="E57" s="1"/>
      <c r="F57" s="48" t="s">
        <v>44</v>
      </c>
      <c r="G57" s="57"/>
      <c r="H57" s="57"/>
      <c r="I57" s="57"/>
      <c r="J57" s="57"/>
      <c r="K57" s="57"/>
      <c r="L57" s="57"/>
      <c r="M57" s="63">
        <f t="shared" si="2"/>
        <v>0</v>
      </c>
    </row>
    <row r="58" spans="1:13" ht="12.75" customHeight="1" x14ac:dyDescent="0.25">
      <c r="A58" s="4"/>
      <c r="B58" s="4"/>
      <c r="C58" s="4">
        <v>3</v>
      </c>
      <c r="D58" s="5"/>
      <c r="E58" s="5"/>
      <c r="F58" s="52" t="s">
        <v>45</v>
      </c>
      <c r="G58" s="55"/>
      <c r="H58" s="55"/>
      <c r="I58" s="55"/>
      <c r="J58" s="55"/>
      <c r="K58" s="55"/>
      <c r="L58" s="55"/>
      <c r="M58" s="63">
        <f t="shared" si="2"/>
        <v>0</v>
      </c>
    </row>
    <row r="59" spans="1:13" ht="12.75" customHeight="1" x14ac:dyDescent="0.25">
      <c r="A59" s="4"/>
      <c r="B59" s="4"/>
      <c r="C59" s="4">
        <v>4</v>
      </c>
      <c r="D59" s="5"/>
      <c r="E59" s="5"/>
      <c r="F59" s="45" t="s">
        <v>27</v>
      </c>
      <c r="G59" s="55"/>
      <c r="H59" s="55"/>
      <c r="I59" s="55"/>
      <c r="J59" s="55"/>
      <c r="K59" s="55"/>
      <c r="L59" s="55"/>
      <c r="M59" s="63">
        <f t="shared" si="2"/>
        <v>0</v>
      </c>
    </row>
    <row r="60" spans="1:13" ht="12.75" customHeight="1" x14ac:dyDescent="0.25">
      <c r="A60" s="4"/>
      <c r="B60" s="4"/>
      <c r="C60" s="5"/>
      <c r="D60" s="5"/>
      <c r="E60" s="5"/>
      <c r="F60" s="64" t="s">
        <v>4</v>
      </c>
      <c r="G60" s="65">
        <f t="shared" ref="G60:M60" si="12">SUM(G41,G8)</f>
        <v>1309707776</v>
      </c>
      <c r="H60" s="65">
        <f t="shared" si="12"/>
        <v>83797277</v>
      </c>
      <c r="I60" s="65">
        <f t="shared" si="12"/>
        <v>93428717</v>
      </c>
      <c r="J60" s="65">
        <f t="shared" si="12"/>
        <v>12125540</v>
      </c>
      <c r="K60" s="65">
        <f t="shared" si="12"/>
        <v>0</v>
      </c>
      <c r="L60" s="65">
        <f t="shared" si="12"/>
        <v>0</v>
      </c>
      <c r="M60" s="65">
        <f t="shared" si="12"/>
        <v>1499059310</v>
      </c>
    </row>
    <row r="61" spans="1:13" ht="18" customHeight="1" x14ac:dyDescent="0.25">
      <c r="A61" s="79" t="s">
        <v>5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</row>
    <row r="62" spans="1:13" s="3" customFormat="1" ht="12" customHeight="1" x14ac:dyDescent="0.15">
      <c r="A62" s="69" t="s">
        <v>2</v>
      </c>
      <c r="B62" s="71" t="s">
        <v>1</v>
      </c>
      <c r="C62" s="71" t="s">
        <v>6</v>
      </c>
      <c r="D62" s="71" t="s">
        <v>2</v>
      </c>
      <c r="E62" s="20" t="s">
        <v>1</v>
      </c>
      <c r="F62" s="21"/>
      <c r="G62" s="66" t="s">
        <v>98</v>
      </c>
      <c r="H62" s="36"/>
      <c r="I62" s="36"/>
      <c r="J62" s="36"/>
      <c r="K62" s="66" t="s">
        <v>36</v>
      </c>
      <c r="L62" s="66" t="s">
        <v>37</v>
      </c>
      <c r="M62" s="2" t="s">
        <v>3</v>
      </c>
    </row>
    <row r="63" spans="1:13" s="3" customFormat="1" ht="12" customHeight="1" x14ac:dyDescent="0.15">
      <c r="A63" s="70"/>
      <c r="B63" s="72"/>
      <c r="C63" s="72"/>
      <c r="D63" s="72"/>
      <c r="E63" s="19"/>
      <c r="F63" s="22" t="s">
        <v>6</v>
      </c>
      <c r="G63" s="66"/>
      <c r="H63" s="36" t="s">
        <v>99</v>
      </c>
      <c r="I63" s="36" t="s">
        <v>105</v>
      </c>
      <c r="J63" s="36" t="s">
        <v>104</v>
      </c>
      <c r="K63" s="66"/>
      <c r="L63" s="66"/>
      <c r="M63" s="2" t="s">
        <v>87</v>
      </c>
    </row>
    <row r="64" spans="1:13" s="16" customFormat="1" ht="13.5" customHeight="1" x14ac:dyDescent="0.25">
      <c r="A64" s="4">
        <v>1</v>
      </c>
      <c r="B64" s="4"/>
      <c r="C64" s="5"/>
      <c r="D64" s="73" t="s">
        <v>24</v>
      </c>
      <c r="E64" s="75"/>
      <c r="F64" s="75"/>
      <c r="G64" s="53">
        <f t="shared" ref="G64:L64" si="13">SUM(G65,G66,G67,G68,G72,G80)</f>
        <v>721379218</v>
      </c>
      <c r="H64" s="53">
        <f>SUM(H65:H67)</f>
        <v>83797277</v>
      </c>
      <c r="I64" s="53">
        <f>SUM(I65:I67)</f>
        <v>92387717</v>
      </c>
      <c r="J64" s="53">
        <f>SUM(J65:J67)</f>
        <v>12125540</v>
      </c>
      <c r="K64" s="53">
        <f t="shared" si="13"/>
        <v>31368851</v>
      </c>
      <c r="L64" s="53">
        <f t="shared" si="13"/>
        <v>0</v>
      </c>
      <c r="M64" s="60">
        <f>SUM(G64:L64)</f>
        <v>941058603</v>
      </c>
    </row>
    <row r="65" spans="1:13" s="16" customFormat="1" ht="13.5" customHeight="1" x14ac:dyDescent="0.25">
      <c r="A65" s="8"/>
      <c r="B65" s="4">
        <v>1</v>
      </c>
      <c r="C65" s="5"/>
      <c r="D65" s="9"/>
      <c r="E65" s="73" t="s">
        <v>7</v>
      </c>
      <c r="F65" s="75"/>
      <c r="G65" s="53">
        <v>156942563</v>
      </c>
      <c r="H65" s="53">
        <v>57965488</v>
      </c>
      <c r="I65" s="53">
        <v>59380370</v>
      </c>
      <c r="J65" s="53">
        <v>7983964</v>
      </c>
      <c r="K65" s="53">
        <v>19371200</v>
      </c>
      <c r="L65" s="53"/>
      <c r="M65" s="60">
        <f t="shared" ref="M65:M102" si="14">SUM(G65:L65)</f>
        <v>301643585</v>
      </c>
    </row>
    <row r="66" spans="1:13" s="16" customFormat="1" ht="13.5" customHeight="1" x14ac:dyDescent="0.25">
      <c r="A66" s="8"/>
      <c r="B66" s="4">
        <v>2</v>
      </c>
      <c r="C66" s="5"/>
      <c r="D66" s="9"/>
      <c r="E66" s="73" t="s">
        <v>17</v>
      </c>
      <c r="F66" s="75"/>
      <c r="G66" s="53">
        <v>25019864</v>
      </c>
      <c r="H66" s="53">
        <v>10765638</v>
      </c>
      <c r="I66" s="53">
        <v>11579172</v>
      </c>
      <c r="J66" s="53">
        <v>1556873</v>
      </c>
      <c r="K66" s="53">
        <v>3256751</v>
      </c>
      <c r="L66" s="53"/>
      <c r="M66" s="60">
        <f t="shared" si="14"/>
        <v>52178298</v>
      </c>
    </row>
    <row r="67" spans="1:13" ht="13.5" customHeight="1" x14ac:dyDescent="0.25">
      <c r="A67" s="8"/>
      <c r="B67" s="4">
        <v>3</v>
      </c>
      <c r="C67" s="5"/>
      <c r="D67" s="9"/>
      <c r="E67" s="73" t="s">
        <v>8</v>
      </c>
      <c r="F67" s="75"/>
      <c r="G67" s="53">
        <v>230544459</v>
      </c>
      <c r="H67" s="53">
        <v>15066151</v>
      </c>
      <c r="I67" s="53">
        <v>21428175</v>
      </c>
      <c r="J67" s="53">
        <v>2584703</v>
      </c>
      <c r="K67" s="53">
        <v>8635900</v>
      </c>
      <c r="L67" s="53"/>
      <c r="M67" s="60">
        <f t="shared" si="14"/>
        <v>278259388</v>
      </c>
    </row>
    <row r="68" spans="1:13" ht="13.5" customHeight="1" x14ac:dyDescent="0.25">
      <c r="A68" s="8"/>
      <c r="B68" s="4">
        <v>4</v>
      </c>
      <c r="C68" s="5"/>
      <c r="D68" s="9"/>
      <c r="E68" s="73" t="s">
        <v>18</v>
      </c>
      <c r="F68" s="75"/>
      <c r="G68" s="53">
        <f>SUM(G71)</f>
        <v>16960620</v>
      </c>
      <c r="H68" s="53">
        <f t="shared" ref="H68:L68" si="15">SUM(H69:H71)</f>
        <v>0</v>
      </c>
      <c r="I68" s="53">
        <v>0</v>
      </c>
      <c r="J68" s="53">
        <v>0</v>
      </c>
      <c r="K68" s="53">
        <f t="shared" si="15"/>
        <v>0</v>
      </c>
      <c r="L68" s="53">
        <f t="shared" si="15"/>
        <v>0</v>
      </c>
      <c r="M68" s="60">
        <f t="shared" si="14"/>
        <v>16960620</v>
      </c>
    </row>
    <row r="69" spans="1:13" ht="13.5" customHeight="1" x14ac:dyDescent="0.25">
      <c r="A69" s="8"/>
      <c r="B69" s="4"/>
      <c r="C69" s="5">
        <v>1</v>
      </c>
      <c r="D69" s="9"/>
      <c r="E69" s="41"/>
      <c r="F69" s="45" t="s">
        <v>88</v>
      </c>
      <c r="G69" s="61"/>
      <c r="H69" s="61"/>
      <c r="I69" s="61"/>
      <c r="J69" s="61"/>
      <c r="K69" s="61"/>
      <c r="L69" s="61"/>
      <c r="M69" s="60">
        <f t="shared" si="14"/>
        <v>0</v>
      </c>
    </row>
    <row r="70" spans="1:13" ht="13.5" customHeight="1" x14ac:dyDescent="0.25">
      <c r="A70" s="8"/>
      <c r="B70" s="4"/>
      <c r="C70" s="5">
        <v>2</v>
      </c>
      <c r="D70" s="9"/>
      <c r="E70" s="41"/>
      <c r="F70" s="45" t="s">
        <v>58</v>
      </c>
      <c r="G70" s="55"/>
      <c r="H70" s="55"/>
      <c r="I70" s="55"/>
      <c r="J70" s="55"/>
      <c r="K70" s="55"/>
      <c r="L70" s="55"/>
      <c r="M70" s="60">
        <f t="shared" si="14"/>
        <v>0</v>
      </c>
    </row>
    <row r="71" spans="1:13" ht="13.5" customHeight="1" x14ac:dyDescent="0.25">
      <c r="A71" s="8"/>
      <c r="B71" s="4"/>
      <c r="C71" s="5">
        <v>3</v>
      </c>
      <c r="D71" s="9"/>
      <c r="E71" s="41"/>
      <c r="F71" s="45" t="s">
        <v>59</v>
      </c>
      <c r="G71" s="55">
        <v>16960620</v>
      </c>
      <c r="H71" s="55"/>
      <c r="I71" s="55"/>
      <c r="J71" s="55"/>
      <c r="K71" s="55"/>
      <c r="L71" s="55"/>
      <c r="M71" s="60">
        <f t="shared" si="14"/>
        <v>16960620</v>
      </c>
    </row>
    <row r="72" spans="1:13" ht="13.5" customHeight="1" x14ac:dyDescent="0.25">
      <c r="A72" s="8"/>
      <c r="B72" s="4">
        <v>5</v>
      </c>
      <c r="C72" s="5"/>
      <c r="D72" s="9"/>
      <c r="E72" s="73" t="s">
        <v>19</v>
      </c>
      <c r="F72" s="75"/>
      <c r="G72" s="53">
        <f t="shared" ref="G72:L72" si="16">SUM(G73:G79)</f>
        <v>50298646</v>
      </c>
      <c r="H72" s="53">
        <f t="shared" si="16"/>
        <v>0</v>
      </c>
      <c r="I72" s="53">
        <f t="shared" si="16"/>
        <v>0</v>
      </c>
      <c r="J72" s="53">
        <f t="shared" si="16"/>
        <v>0</v>
      </c>
      <c r="K72" s="53">
        <f t="shared" si="16"/>
        <v>105000</v>
      </c>
      <c r="L72" s="53">
        <f t="shared" si="16"/>
        <v>0</v>
      </c>
      <c r="M72" s="60">
        <f t="shared" si="14"/>
        <v>50403646</v>
      </c>
    </row>
    <row r="73" spans="1:13" ht="13.5" customHeight="1" x14ac:dyDescent="0.25">
      <c r="A73" s="8"/>
      <c r="B73" s="4"/>
      <c r="C73" s="5">
        <v>1</v>
      </c>
      <c r="D73" s="9"/>
      <c r="E73" s="41"/>
      <c r="F73" s="45" t="s">
        <v>57</v>
      </c>
      <c r="G73" s="55"/>
      <c r="H73" s="55"/>
      <c r="I73" s="55"/>
      <c r="J73" s="55"/>
      <c r="K73" s="55"/>
      <c r="L73" s="55"/>
      <c r="M73" s="60">
        <f t="shared" si="14"/>
        <v>0</v>
      </c>
    </row>
    <row r="74" spans="1:13" ht="13.5" customHeight="1" x14ac:dyDescent="0.25">
      <c r="A74" s="8"/>
      <c r="B74" s="4"/>
      <c r="C74" s="5">
        <v>2</v>
      </c>
      <c r="D74" s="9"/>
      <c r="E74" s="41"/>
      <c r="F74" s="45" t="s">
        <v>60</v>
      </c>
      <c r="G74" s="55"/>
      <c r="H74" s="55"/>
      <c r="I74" s="55"/>
      <c r="J74" s="55"/>
      <c r="K74" s="55"/>
      <c r="L74" s="55"/>
      <c r="M74" s="60">
        <f t="shared" si="14"/>
        <v>0</v>
      </c>
    </row>
    <row r="75" spans="1:13" ht="13.5" customHeight="1" x14ac:dyDescent="0.25">
      <c r="A75" s="8"/>
      <c r="B75" s="4"/>
      <c r="C75" s="5">
        <v>3</v>
      </c>
      <c r="D75" s="9"/>
      <c r="E75" s="41"/>
      <c r="F75" s="45" t="s">
        <v>61</v>
      </c>
      <c r="G75" s="55"/>
      <c r="H75" s="55"/>
      <c r="I75" s="55"/>
      <c r="J75" s="55"/>
      <c r="K75" s="55"/>
      <c r="L75" s="55"/>
      <c r="M75" s="60">
        <f t="shared" si="14"/>
        <v>0</v>
      </c>
    </row>
    <row r="76" spans="1:13" ht="13.5" customHeight="1" x14ac:dyDescent="0.25">
      <c r="A76" s="8"/>
      <c r="B76" s="4"/>
      <c r="C76" s="5">
        <v>4</v>
      </c>
      <c r="D76" s="9"/>
      <c r="E76" s="41"/>
      <c r="F76" s="45" t="s">
        <v>62</v>
      </c>
      <c r="G76" s="55">
        <v>41834734</v>
      </c>
      <c r="H76" s="55"/>
      <c r="I76" s="55"/>
      <c r="J76" s="55"/>
      <c r="K76" s="55"/>
      <c r="L76" s="55"/>
      <c r="M76" s="60">
        <f t="shared" si="14"/>
        <v>41834734</v>
      </c>
    </row>
    <row r="77" spans="1:13" ht="13.5" customHeight="1" x14ac:dyDescent="0.25">
      <c r="A77" s="8"/>
      <c r="B77" s="4"/>
      <c r="C77" s="5">
        <v>5</v>
      </c>
      <c r="D77" s="9"/>
      <c r="E77" s="41"/>
      <c r="F77" s="45" t="s">
        <v>63</v>
      </c>
      <c r="G77" s="55"/>
      <c r="H77" s="55"/>
      <c r="I77" s="55"/>
      <c r="J77" s="55"/>
      <c r="K77" s="55"/>
      <c r="L77" s="55"/>
      <c r="M77" s="60">
        <f t="shared" si="14"/>
        <v>0</v>
      </c>
    </row>
    <row r="78" spans="1:13" ht="13.5" customHeight="1" x14ac:dyDescent="0.25">
      <c r="A78" s="8"/>
      <c r="B78" s="4"/>
      <c r="C78" s="5">
        <v>6</v>
      </c>
      <c r="D78" s="9"/>
      <c r="E78" s="41"/>
      <c r="F78" s="45" t="s">
        <v>70</v>
      </c>
      <c r="G78" s="55">
        <v>8463912</v>
      </c>
      <c r="H78" s="55"/>
      <c r="I78" s="55"/>
      <c r="J78" s="55"/>
      <c r="K78" s="55">
        <v>105000</v>
      </c>
      <c r="L78" s="55"/>
      <c r="M78" s="60">
        <f t="shared" si="14"/>
        <v>8568912</v>
      </c>
    </row>
    <row r="79" spans="1:13" ht="13.5" customHeight="1" x14ac:dyDescent="0.25">
      <c r="A79" s="8"/>
      <c r="B79" s="4"/>
      <c r="C79" s="5">
        <v>7</v>
      </c>
      <c r="D79" s="9"/>
      <c r="E79" s="41"/>
      <c r="F79" s="42" t="s">
        <v>29</v>
      </c>
      <c r="G79" s="53"/>
      <c r="H79" s="53"/>
      <c r="I79" s="53"/>
      <c r="J79" s="53"/>
      <c r="K79" s="53"/>
      <c r="L79" s="53"/>
      <c r="M79" s="60">
        <f t="shared" si="14"/>
        <v>0</v>
      </c>
    </row>
    <row r="80" spans="1:13" ht="13.5" customHeight="1" x14ac:dyDescent="0.25">
      <c r="A80" s="8"/>
      <c r="B80" s="4">
        <v>6</v>
      </c>
      <c r="C80" s="5"/>
      <c r="D80" s="9"/>
      <c r="E80" s="73" t="s">
        <v>23</v>
      </c>
      <c r="F80" s="75"/>
      <c r="G80" s="53">
        <f>SUM(G81:G84)</f>
        <v>241613066</v>
      </c>
      <c r="H80" s="53">
        <f t="shared" ref="H80:L80" si="17">SUM(H81:H83)</f>
        <v>0</v>
      </c>
      <c r="I80" s="53">
        <f t="shared" si="17"/>
        <v>0</v>
      </c>
      <c r="J80" s="53">
        <f t="shared" si="17"/>
        <v>0</v>
      </c>
      <c r="K80" s="53">
        <f t="shared" si="17"/>
        <v>0</v>
      </c>
      <c r="L80" s="53">
        <f t="shared" si="17"/>
        <v>0</v>
      </c>
      <c r="M80" s="60">
        <f t="shared" si="14"/>
        <v>241613066</v>
      </c>
    </row>
    <row r="81" spans="1:13" ht="13.5" customHeight="1" x14ac:dyDescent="0.25">
      <c r="A81" s="8"/>
      <c r="B81" s="4"/>
      <c r="C81" s="5">
        <v>1</v>
      </c>
      <c r="D81" s="9"/>
      <c r="E81" s="17"/>
      <c r="F81" s="48" t="s">
        <v>42</v>
      </c>
      <c r="G81" s="53">
        <v>51578947</v>
      </c>
      <c r="H81" s="53"/>
      <c r="I81" s="53"/>
      <c r="J81" s="53"/>
      <c r="K81" s="53"/>
      <c r="L81" s="53"/>
      <c r="M81" s="60">
        <f t="shared" si="14"/>
        <v>51578947</v>
      </c>
    </row>
    <row r="82" spans="1:13" ht="13.5" customHeight="1" x14ac:dyDescent="0.25">
      <c r="A82" s="8"/>
      <c r="B82" s="4"/>
      <c r="C82" s="5">
        <v>2</v>
      </c>
      <c r="D82" s="9"/>
      <c r="E82" s="17"/>
      <c r="F82" s="48" t="s">
        <v>31</v>
      </c>
      <c r="G82" s="53"/>
      <c r="H82" s="53"/>
      <c r="I82" s="53"/>
      <c r="J82" s="53"/>
      <c r="K82" s="53"/>
      <c r="L82" s="53"/>
      <c r="M82" s="60">
        <f t="shared" si="14"/>
        <v>0</v>
      </c>
    </row>
    <row r="83" spans="1:13" ht="13.5" customHeight="1" x14ac:dyDescent="0.25">
      <c r="A83" s="8"/>
      <c r="B83" s="4"/>
      <c r="C83" s="5">
        <v>3</v>
      </c>
      <c r="D83" s="9"/>
      <c r="E83" s="17"/>
      <c r="F83" s="48" t="s">
        <v>30</v>
      </c>
      <c r="G83" s="55">
        <v>179864390</v>
      </c>
      <c r="H83" s="53"/>
      <c r="I83" s="53"/>
      <c r="J83" s="53"/>
      <c r="K83" s="53"/>
      <c r="L83" s="53"/>
      <c r="M83" s="60">
        <f t="shared" si="14"/>
        <v>179864390</v>
      </c>
    </row>
    <row r="84" spans="1:13" ht="13.5" customHeight="1" x14ac:dyDescent="0.25">
      <c r="A84" s="8"/>
      <c r="B84" s="4"/>
      <c r="C84" s="5"/>
      <c r="D84" s="9"/>
      <c r="E84" s="17"/>
      <c r="F84" s="58" t="s">
        <v>107</v>
      </c>
      <c r="G84" s="53">
        <v>10169729</v>
      </c>
      <c r="H84" s="53"/>
      <c r="I84" s="53"/>
      <c r="J84" s="53"/>
      <c r="K84" s="53"/>
      <c r="L84" s="53"/>
      <c r="M84" s="60">
        <f t="shared" si="14"/>
        <v>10169729</v>
      </c>
    </row>
    <row r="85" spans="1:13" ht="13.5" customHeight="1" x14ac:dyDescent="0.25">
      <c r="A85" s="8">
        <v>2</v>
      </c>
      <c r="B85" s="34"/>
      <c r="C85" s="35"/>
      <c r="D85" s="80" t="s">
        <v>25</v>
      </c>
      <c r="E85" s="81"/>
      <c r="F85" s="81"/>
      <c r="G85" s="62">
        <f t="shared" ref="G85:L85" si="18">SUM(G86,G87,G88,G98)</f>
        <v>556959707</v>
      </c>
      <c r="H85" s="62">
        <f t="shared" si="18"/>
        <v>0</v>
      </c>
      <c r="I85" s="62">
        <f t="shared" si="18"/>
        <v>1041000</v>
      </c>
      <c r="J85" s="62">
        <f t="shared" si="18"/>
        <v>0</v>
      </c>
      <c r="K85" s="62">
        <f t="shared" si="18"/>
        <v>0</v>
      </c>
      <c r="L85" s="62">
        <f t="shared" si="18"/>
        <v>0</v>
      </c>
      <c r="M85" s="60">
        <f t="shared" si="14"/>
        <v>558000707</v>
      </c>
    </row>
    <row r="86" spans="1:13" ht="13.5" customHeight="1" x14ac:dyDescent="0.25">
      <c r="A86" s="8"/>
      <c r="B86" s="4">
        <v>1</v>
      </c>
      <c r="C86" s="5"/>
      <c r="D86" s="9"/>
      <c r="E86" s="73" t="s">
        <v>20</v>
      </c>
      <c r="F86" s="75"/>
      <c r="G86" s="53">
        <v>462570623</v>
      </c>
      <c r="H86" s="53"/>
      <c r="I86" s="53">
        <v>1041000</v>
      </c>
      <c r="J86" s="53"/>
      <c r="K86" s="53"/>
      <c r="L86" s="53"/>
      <c r="M86" s="60">
        <f t="shared" si="14"/>
        <v>463611623</v>
      </c>
    </row>
    <row r="87" spans="1:13" ht="13.5" customHeight="1" x14ac:dyDescent="0.25">
      <c r="A87" s="8"/>
      <c r="B87" s="4">
        <v>2</v>
      </c>
      <c r="C87" s="5"/>
      <c r="D87" s="9"/>
      <c r="E87" s="73" t="s">
        <v>21</v>
      </c>
      <c r="F87" s="75"/>
      <c r="G87" s="53">
        <v>93389084</v>
      </c>
      <c r="H87" s="53"/>
      <c r="I87" s="53"/>
      <c r="J87" s="53"/>
      <c r="K87" s="53"/>
      <c r="L87" s="53"/>
      <c r="M87" s="60">
        <f t="shared" si="14"/>
        <v>93389084</v>
      </c>
    </row>
    <row r="88" spans="1:13" ht="13.5" customHeight="1" x14ac:dyDescent="0.25">
      <c r="A88" s="8"/>
      <c r="B88" s="4">
        <v>3</v>
      </c>
      <c r="C88" s="5"/>
      <c r="D88" s="9"/>
      <c r="E88" s="73" t="s">
        <v>22</v>
      </c>
      <c r="F88" s="75"/>
      <c r="G88" s="53">
        <f t="shared" ref="G88:L88" si="19">SUM(G89:G97)</f>
        <v>1000000</v>
      </c>
      <c r="H88" s="53">
        <f t="shared" si="19"/>
        <v>0</v>
      </c>
      <c r="I88" s="53">
        <f t="shared" si="19"/>
        <v>0</v>
      </c>
      <c r="J88" s="53">
        <f t="shared" si="19"/>
        <v>0</v>
      </c>
      <c r="K88" s="53">
        <f t="shared" si="19"/>
        <v>0</v>
      </c>
      <c r="L88" s="53">
        <f t="shared" si="19"/>
        <v>0</v>
      </c>
      <c r="M88" s="60">
        <f t="shared" si="14"/>
        <v>1000000</v>
      </c>
    </row>
    <row r="89" spans="1:13" ht="13.5" customHeight="1" x14ac:dyDescent="0.25">
      <c r="A89" s="8"/>
      <c r="B89" s="4"/>
      <c r="C89" s="5">
        <v>1</v>
      </c>
      <c r="D89" s="9"/>
      <c r="E89" s="41"/>
      <c r="F89" s="45" t="s">
        <v>53</v>
      </c>
      <c r="G89" s="55"/>
      <c r="H89" s="55"/>
      <c r="I89" s="55"/>
      <c r="J89" s="55"/>
      <c r="K89" s="55"/>
      <c r="L89" s="55"/>
      <c r="M89" s="60">
        <f t="shared" si="14"/>
        <v>0</v>
      </c>
    </row>
    <row r="90" spans="1:13" ht="13.5" customHeight="1" x14ac:dyDescent="0.25">
      <c r="A90" s="8"/>
      <c r="B90" s="4"/>
      <c r="C90" s="5">
        <v>2</v>
      </c>
      <c r="D90" s="9"/>
      <c r="E90" s="41"/>
      <c r="F90" s="45" t="s">
        <v>64</v>
      </c>
      <c r="G90" s="55"/>
      <c r="H90" s="55"/>
      <c r="I90" s="55"/>
      <c r="J90" s="55"/>
      <c r="K90" s="55"/>
      <c r="L90" s="55"/>
      <c r="M90" s="60">
        <f t="shared" si="14"/>
        <v>0</v>
      </c>
    </row>
    <row r="91" spans="1:13" ht="13.5" customHeight="1" x14ac:dyDescent="0.25">
      <c r="A91" s="8"/>
      <c r="B91" s="4"/>
      <c r="C91" s="5">
        <v>3</v>
      </c>
      <c r="D91" s="9"/>
      <c r="E91" s="41"/>
      <c r="F91" s="45" t="s">
        <v>66</v>
      </c>
      <c r="G91" s="55"/>
      <c r="H91" s="55"/>
      <c r="I91" s="55"/>
      <c r="J91" s="55"/>
      <c r="K91" s="55"/>
      <c r="L91" s="55"/>
      <c r="M91" s="60">
        <f t="shared" si="14"/>
        <v>0</v>
      </c>
    </row>
    <row r="92" spans="1:13" ht="13.5" customHeight="1" x14ac:dyDescent="0.25">
      <c r="A92" s="8"/>
      <c r="B92" s="4"/>
      <c r="C92" s="5">
        <v>4</v>
      </c>
      <c r="D92" s="9"/>
      <c r="E92" s="41"/>
      <c r="F92" s="45" t="s">
        <v>65</v>
      </c>
      <c r="G92" s="55"/>
      <c r="H92" s="55"/>
      <c r="I92" s="55"/>
      <c r="J92" s="55"/>
      <c r="K92" s="55"/>
      <c r="L92" s="55"/>
      <c r="M92" s="60">
        <f t="shared" si="14"/>
        <v>0</v>
      </c>
    </row>
    <row r="93" spans="1:13" ht="13.5" customHeight="1" x14ac:dyDescent="0.25">
      <c r="A93" s="8"/>
      <c r="B93" s="4"/>
      <c r="C93" s="5">
        <v>5</v>
      </c>
      <c r="D93" s="9"/>
      <c r="E93" s="41"/>
      <c r="F93" s="45" t="s">
        <v>67</v>
      </c>
      <c r="G93" s="55"/>
      <c r="H93" s="55"/>
      <c r="I93" s="55"/>
      <c r="J93" s="55"/>
      <c r="K93" s="55"/>
      <c r="L93" s="55"/>
      <c r="M93" s="60">
        <f t="shared" si="14"/>
        <v>0</v>
      </c>
    </row>
    <row r="94" spans="1:13" ht="13.5" customHeight="1" x14ac:dyDescent="0.25">
      <c r="A94" s="8"/>
      <c r="B94" s="4"/>
      <c r="C94" s="5">
        <v>6</v>
      </c>
      <c r="D94" s="9"/>
      <c r="E94" s="41"/>
      <c r="F94" s="45" t="s">
        <v>68</v>
      </c>
      <c r="G94" s="55"/>
      <c r="H94" s="55"/>
      <c r="I94" s="55"/>
      <c r="J94" s="55"/>
      <c r="K94" s="55"/>
      <c r="L94" s="55"/>
      <c r="M94" s="60">
        <f t="shared" si="14"/>
        <v>0</v>
      </c>
    </row>
    <row r="95" spans="1:13" ht="13.5" customHeight="1" x14ac:dyDescent="0.25">
      <c r="A95" s="8"/>
      <c r="B95" s="4"/>
      <c r="C95" s="5">
        <v>7</v>
      </c>
      <c r="D95" s="9"/>
      <c r="E95" s="41"/>
      <c r="F95" s="45" t="s">
        <v>54</v>
      </c>
      <c r="G95" s="55">
        <v>1000000</v>
      </c>
      <c r="H95" s="55"/>
      <c r="I95" s="55"/>
      <c r="J95" s="55"/>
      <c r="K95" s="55"/>
      <c r="L95" s="55"/>
      <c r="M95" s="60">
        <f t="shared" si="14"/>
        <v>1000000</v>
      </c>
    </row>
    <row r="96" spans="1:13" ht="13.5" customHeight="1" x14ac:dyDescent="0.25">
      <c r="A96" s="8"/>
      <c r="B96" s="4"/>
      <c r="C96" s="5">
        <v>8</v>
      </c>
      <c r="D96" s="9"/>
      <c r="E96" s="41"/>
      <c r="F96" s="45" t="s">
        <v>69</v>
      </c>
      <c r="G96" s="55"/>
      <c r="H96" s="55"/>
      <c r="I96" s="55"/>
      <c r="J96" s="55"/>
      <c r="K96" s="55"/>
      <c r="L96" s="55"/>
      <c r="M96" s="60">
        <f t="shared" si="14"/>
        <v>0</v>
      </c>
    </row>
    <row r="97" spans="1:13" ht="13.5" customHeight="1" x14ac:dyDescent="0.25">
      <c r="A97" s="8"/>
      <c r="B97" s="4"/>
      <c r="C97" s="5">
        <v>9</v>
      </c>
      <c r="D97" s="9"/>
      <c r="E97" s="41"/>
      <c r="F97" s="42" t="s">
        <v>28</v>
      </c>
      <c r="G97" s="53"/>
      <c r="H97" s="53"/>
      <c r="I97" s="53"/>
      <c r="J97" s="53"/>
      <c r="K97" s="53"/>
      <c r="L97" s="53"/>
      <c r="M97" s="60">
        <f t="shared" si="14"/>
        <v>0</v>
      </c>
    </row>
    <row r="98" spans="1:13" ht="13.5" customHeight="1" x14ac:dyDescent="0.25">
      <c r="A98" s="8"/>
      <c r="B98" s="4">
        <v>4</v>
      </c>
      <c r="C98" s="5"/>
      <c r="D98" s="9"/>
      <c r="E98" s="73" t="s">
        <v>23</v>
      </c>
      <c r="F98" s="75"/>
      <c r="G98" s="53">
        <f t="shared" ref="G98:L98" si="20">SUM(G99:G101)</f>
        <v>0</v>
      </c>
      <c r="H98" s="53">
        <f t="shared" si="20"/>
        <v>0</v>
      </c>
      <c r="I98" s="53">
        <f t="shared" si="20"/>
        <v>0</v>
      </c>
      <c r="J98" s="53"/>
      <c r="K98" s="53">
        <f t="shared" si="20"/>
        <v>0</v>
      </c>
      <c r="L98" s="53">
        <f t="shared" si="20"/>
        <v>0</v>
      </c>
      <c r="M98" s="60">
        <f t="shared" si="14"/>
        <v>0</v>
      </c>
    </row>
    <row r="99" spans="1:13" ht="13.5" customHeight="1" x14ac:dyDescent="0.25">
      <c r="A99" s="8"/>
      <c r="B99" s="4"/>
      <c r="C99" s="5">
        <v>1</v>
      </c>
      <c r="D99" s="9"/>
      <c r="E99" s="41"/>
      <c r="F99" s="48" t="s">
        <v>55</v>
      </c>
      <c r="G99" s="57"/>
      <c r="H99" s="57"/>
      <c r="I99" s="57"/>
      <c r="J99" s="57"/>
      <c r="K99" s="57"/>
      <c r="L99" s="57"/>
      <c r="M99" s="60">
        <f t="shared" si="14"/>
        <v>0</v>
      </c>
    </row>
    <row r="100" spans="1:13" ht="13.5" customHeight="1" x14ac:dyDescent="0.25">
      <c r="A100" s="8"/>
      <c r="B100" s="4"/>
      <c r="C100" s="5">
        <v>2</v>
      </c>
      <c r="D100" s="9"/>
      <c r="E100" s="17"/>
      <c r="F100" s="48" t="s">
        <v>56</v>
      </c>
      <c r="G100" s="57"/>
      <c r="H100" s="57"/>
      <c r="I100" s="57"/>
      <c r="J100" s="57"/>
      <c r="K100" s="57"/>
      <c r="L100" s="57"/>
      <c r="M100" s="60">
        <f t="shared" si="14"/>
        <v>0</v>
      </c>
    </row>
    <row r="101" spans="1:13" ht="13.5" customHeight="1" x14ac:dyDescent="0.25">
      <c r="A101" s="8"/>
      <c r="B101" s="4"/>
      <c r="C101" s="5">
        <v>3</v>
      </c>
      <c r="D101" s="9"/>
      <c r="E101" s="17"/>
      <c r="F101" s="45" t="s">
        <v>30</v>
      </c>
      <c r="G101" s="55"/>
      <c r="H101" s="55"/>
      <c r="I101" s="55"/>
      <c r="J101" s="55"/>
      <c r="K101" s="55"/>
      <c r="L101" s="55"/>
      <c r="M101" s="60">
        <f t="shared" si="14"/>
        <v>0</v>
      </c>
    </row>
    <row r="102" spans="1:13" ht="13.5" customHeight="1" x14ac:dyDescent="0.25">
      <c r="A102" s="6"/>
      <c r="B102" s="6"/>
      <c r="C102" s="7"/>
      <c r="D102" s="7"/>
      <c r="E102" s="5"/>
      <c r="F102" s="64" t="s">
        <v>4</v>
      </c>
      <c r="G102" s="65">
        <f t="shared" ref="G102:L102" si="21">SUM(G64,G85)</f>
        <v>1278338925</v>
      </c>
      <c r="H102" s="65">
        <f t="shared" si="21"/>
        <v>83797277</v>
      </c>
      <c r="I102" s="65">
        <f t="shared" si="21"/>
        <v>93428717</v>
      </c>
      <c r="J102" s="65">
        <f t="shared" si="21"/>
        <v>12125540</v>
      </c>
      <c r="K102" s="65">
        <f t="shared" si="21"/>
        <v>31368851</v>
      </c>
      <c r="L102" s="65">
        <f t="shared" si="21"/>
        <v>0</v>
      </c>
      <c r="M102" s="60">
        <f t="shared" si="14"/>
        <v>1499059310</v>
      </c>
    </row>
    <row r="103" spans="1:13" x14ac:dyDescent="0.25">
      <c r="E103" s="1"/>
      <c r="F103" s="1"/>
      <c r="G103" s="59"/>
      <c r="H103" s="59"/>
      <c r="I103" s="59"/>
      <c r="J103" s="59"/>
      <c r="K103" s="1"/>
      <c r="L103" s="1"/>
      <c r="M103" s="1"/>
    </row>
    <row r="104" spans="1:13" s="1" customFormat="1" ht="12" customHeight="1" x14ac:dyDescent="0.2">
      <c r="A104" s="6"/>
      <c r="B104" s="7"/>
      <c r="C104" s="5"/>
      <c r="D104" s="7"/>
      <c r="E104" s="7"/>
      <c r="F104" s="5" t="s">
        <v>89</v>
      </c>
      <c r="G104" s="4">
        <v>1</v>
      </c>
      <c r="H104" s="4">
        <v>12</v>
      </c>
      <c r="I104" s="4"/>
      <c r="J104" s="4"/>
      <c r="K104" s="5"/>
      <c r="L104" s="5"/>
      <c r="M104" s="7">
        <f>SUM(G104:I104)</f>
        <v>13</v>
      </c>
    </row>
    <row r="105" spans="1:13" s="24" customFormat="1" ht="12" customHeight="1" x14ac:dyDescent="0.2">
      <c r="A105" s="6"/>
      <c r="B105" s="7"/>
      <c r="C105" s="7"/>
      <c r="D105" s="7"/>
      <c r="E105" s="7"/>
      <c r="F105" s="5" t="s">
        <v>90</v>
      </c>
      <c r="G105" s="4">
        <v>7</v>
      </c>
      <c r="H105" s="4"/>
      <c r="I105" s="4">
        <v>18</v>
      </c>
      <c r="J105" s="4">
        <v>3</v>
      </c>
      <c r="K105" s="5">
        <v>5</v>
      </c>
      <c r="L105" s="5"/>
      <c r="M105" s="7">
        <f>SUM(G105:K105)</f>
        <v>33</v>
      </c>
    </row>
    <row r="106" spans="1:13" s="25" customFormat="1" ht="12" customHeight="1" x14ac:dyDescent="0.2">
      <c r="A106" s="6"/>
      <c r="B106" s="7"/>
      <c r="C106" s="9"/>
      <c r="D106" s="7"/>
      <c r="E106" s="7"/>
      <c r="F106" s="5" t="s">
        <v>91</v>
      </c>
      <c r="G106" s="4"/>
      <c r="H106" s="4"/>
      <c r="I106" s="4"/>
      <c r="J106" s="4"/>
      <c r="K106" s="5"/>
      <c r="L106" s="5"/>
      <c r="M106" s="7">
        <f t="shared" ref="M106:M112" si="22">SUM(G106:K106)</f>
        <v>0</v>
      </c>
    </row>
    <row r="107" spans="1:13" s="24" customFormat="1" ht="12" customHeight="1" x14ac:dyDescent="0.2">
      <c r="A107" s="6"/>
      <c r="B107" s="7"/>
      <c r="C107" s="7"/>
      <c r="D107" s="7"/>
      <c r="E107" s="7"/>
      <c r="F107" s="5" t="s">
        <v>92</v>
      </c>
      <c r="G107" s="4"/>
      <c r="H107" s="4"/>
      <c r="I107" s="4"/>
      <c r="J107" s="4"/>
      <c r="K107" s="5"/>
      <c r="L107" s="5"/>
      <c r="M107" s="7">
        <f t="shared" si="22"/>
        <v>0</v>
      </c>
    </row>
    <row r="108" spans="1:13" s="25" customFormat="1" ht="12" customHeight="1" x14ac:dyDescent="0.2">
      <c r="A108" s="6"/>
      <c r="B108" s="7"/>
      <c r="C108" s="9"/>
      <c r="D108" s="7"/>
      <c r="E108" s="7"/>
      <c r="F108" s="5" t="s">
        <v>93</v>
      </c>
      <c r="G108" s="4">
        <v>11</v>
      </c>
      <c r="H108" s="4"/>
      <c r="I108" s="4"/>
      <c r="J108" s="4"/>
      <c r="K108" s="5">
        <v>4</v>
      </c>
      <c r="L108" s="5"/>
      <c r="M108" s="7">
        <f t="shared" si="22"/>
        <v>15</v>
      </c>
    </row>
    <row r="109" spans="1:13" s="25" customFormat="1" ht="12" customHeight="1" x14ac:dyDescent="0.2">
      <c r="A109" s="6"/>
      <c r="B109" s="7"/>
      <c r="C109" s="9"/>
      <c r="D109" s="7"/>
      <c r="E109" s="7"/>
      <c r="F109" s="5" t="s">
        <v>94</v>
      </c>
      <c r="G109" s="4"/>
      <c r="H109" s="4"/>
      <c r="I109" s="4"/>
      <c r="J109" s="4"/>
      <c r="K109" s="5"/>
      <c r="L109" s="5"/>
      <c r="M109" s="7">
        <f t="shared" si="22"/>
        <v>0</v>
      </c>
    </row>
    <row r="110" spans="1:13" s="26" customFormat="1" ht="12" customHeight="1" x14ac:dyDescent="0.2">
      <c r="A110" s="6"/>
      <c r="B110" s="7"/>
      <c r="C110" s="30"/>
      <c r="D110" s="7"/>
      <c r="E110" s="7"/>
      <c r="F110" s="7" t="s">
        <v>95</v>
      </c>
      <c r="G110" s="6">
        <v>19</v>
      </c>
      <c r="H110" s="6">
        <v>12</v>
      </c>
      <c r="I110" s="6">
        <v>18</v>
      </c>
      <c r="J110" s="6"/>
      <c r="K110" s="5">
        <v>9</v>
      </c>
      <c r="L110" s="5"/>
      <c r="M110" s="7">
        <f t="shared" si="22"/>
        <v>58</v>
      </c>
    </row>
    <row r="111" spans="1:13" s="29" customFormat="1" ht="12" customHeight="1" x14ac:dyDescent="0.2">
      <c r="A111" s="6"/>
      <c r="B111" s="7"/>
      <c r="C111" s="23"/>
      <c r="D111" s="7"/>
      <c r="E111" s="7"/>
      <c r="F111" s="27" t="s">
        <v>96</v>
      </c>
      <c r="G111" s="33">
        <v>19</v>
      </c>
      <c r="H111" s="33">
        <v>12</v>
      </c>
      <c r="I111" s="33">
        <v>18</v>
      </c>
      <c r="J111" s="33"/>
      <c r="K111" s="28">
        <v>9</v>
      </c>
      <c r="L111" s="28"/>
      <c r="M111" s="7">
        <f t="shared" si="22"/>
        <v>58</v>
      </c>
    </row>
    <row r="112" spans="1:13" s="29" customFormat="1" ht="12" customHeight="1" x14ac:dyDescent="0.2">
      <c r="A112" s="6"/>
      <c r="B112" s="7"/>
      <c r="C112" s="23"/>
      <c r="D112" s="7"/>
      <c r="E112" s="7"/>
      <c r="F112" s="27" t="s">
        <v>97</v>
      </c>
      <c r="G112" s="33">
        <v>80</v>
      </c>
      <c r="H112" s="33">
        <v>0</v>
      </c>
      <c r="I112" s="33">
        <v>0</v>
      </c>
      <c r="J112" s="33">
        <v>0</v>
      </c>
      <c r="K112" s="28">
        <v>0</v>
      </c>
      <c r="L112" s="28"/>
      <c r="M112" s="7">
        <f t="shared" si="22"/>
        <v>80</v>
      </c>
    </row>
  </sheetData>
  <mergeCells count="41">
    <mergeCell ref="E98:F98"/>
    <mergeCell ref="E55:F55"/>
    <mergeCell ref="D64:F64"/>
    <mergeCell ref="D85:F85"/>
    <mergeCell ref="E65:F65"/>
    <mergeCell ref="E66:F66"/>
    <mergeCell ref="E80:F80"/>
    <mergeCell ref="E86:F86"/>
    <mergeCell ref="E87:F87"/>
    <mergeCell ref="E88:F88"/>
    <mergeCell ref="E67:F67"/>
    <mergeCell ref="E68:F68"/>
    <mergeCell ref="E72:F72"/>
    <mergeCell ref="A61:M61"/>
    <mergeCell ref="G62:G63"/>
    <mergeCell ref="K62:K63"/>
    <mergeCell ref="A2:M2"/>
    <mergeCell ref="B6:B7"/>
    <mergeCell ref="C6:C7"/>
    <mergeCell ref="D6:D7"/>
    <mergeCell ref="G6:G7"/>
    <mergeCell ref="A6:A7"/>
    <mergeCell ref="A4:M4"/>
    <mergeCell ref="E35:F35"/>
    <mergeCell ref="D41:F41"/>
    <mergeCell ref="A3:M3"/>
    <mergeCell ref="E31:F31"/>
    <mergeCell ref="D8:F8"/>
    <mergeCell ref="E20:F20"/>
    <mergeCell ref="E9:F9"/>
    <mergeCell ref="E16:F16"/>
    <mergeCell ref="K6:K7"/>
    <mergeCell ref="L6:L7"/>
    <mergeCell ref="L62:L63"/>
    <mergeCell ref="E42:F42"/>
    <mergeCell ref="A62:A63"/>
    <mergeCell ref="B62:B63"/>
    <mergeCell ref="C62:C63"/>
    <mergeCell ref="D62:D63"/>
    <mergeCell ref="E45:F45"/>
    <mergeCell ref="E51:F51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72" fitToHeight="2" orientation="landscape" r:id="rId1"/>
  <headerFooter differentFirst="1" alignWithMargins="0">
    <oddHeader>&amp;L1. melléklet a 10/2019. (IX.25.  ) önkormányzati rendelethez</oddHead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user</cp:lastModifiedBy>
  <cp:lastPrinted>2019-11-21T09:05:35Z</cp:lastPrinted>
  <dcterms:created xsi:type="dcterms:W3CDTF">2013-09-05T15:17:21Z</dcterms:created>
  <dcterms:modified xsi:type="dcterms:W3CDTF">2019-11-21T09:06:27Z</dcterms:modified>
</cp:coreProperties>
</file>