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iadások" sheetId="2" r:id="rId1"/>
    <sheet name="Munka1" sheetId="1" r:id="rId2"/>
  </sheets>
  <calcPr calcId="152511"/>
</workbook>
</file>

<file path=xl/calcChain.xml><?xml version="1.0" encoding="utf-8"?>
<calcChain xmlns="http://schemas.openxmlformats.org/spreadsheetml/2006/main">
  <c r="AD65" i="2" l="1"/>
  <c r="AB65" i="2"/>
  <c r="X65" i="2"/>
  <c r="W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AM63" i="2"/>
  <c r="AA63" i="2"/>
  <c r="AM62" i="2"/>
  <c r="AA62" i="2"/>
  <c r="AM61" i="2"/>
  <c r="AA61" i="2"/>
  <c r="AM60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V37" i="2"/>
  <c r="Z37" i="2" s="1"/>
  <c r="U37" i="2"/>
  <c r="Y37" i="2" s="1"/>
  <c r="U36" i="2"/>
  <c r="Y36" i="2" s="1"/>
  <c r="V35" i="2"/>
  <c r="Z35" i="2" s="1"/>
  <c r="AA35" i="2" s="1"/>
  <c r="U35" i="2"/>
  <c r="Y35" i="2" s="1"/>
  <c r="V34" i="2"/>
  <c r="Z34" i="2" s="1"/>
  <c r="AA34" i="2" s="1"/>
  <c r="U34" i="2"/>
  <c r="Y34" i="2" s="1"/>
  <c r="V33" i="2"/>
  <c r="Z33" i="2" s="1"/>
  <c r="AA33" i="2" s="1"/>
  <c r="U33" i="2"/>
  <c r="Y33" i="2" s="1"/>
  <c r="AG32" i="2"/>
  <c r="AE32" i="2"/>
  <c r="V32" i="2"/>
  <c r="Z32" i="2" s="1"/>
  <c r="AA32" i="2" s="1"/>
  <c r="U32" i="2"/>
  <c r="Y32" i="2" s="1"/>
  <c r="AG31" i="2"/>
  <c r="AE31" i="2"/>
  <c r="V31" i="2"/>
  <c r="Z31" i="2" s="1"/>
  <c r="AA31" i="2" s="1"/>
  <c r="U31" i="2"/>
  <c r="Y31" i="2" s="1"/>
  <c r="V30" i="2"/>
  <c r="Z30" i="2" s="1"/>
  <c r="AA30" i="2" s="1"/>
  <c r="U30" i="2"/>
  <c r="Y30" i="2" s="1"/>
  <c r="V29" i="2"/>
  <c r="Z29" i="2" s="1"/>
  <c r="AA29" i="2" s="1"/>
  <c r="U29" i="2"/>
  <c r="Y29" i="2" s="1"/>
  <c r="AE28" i="2"/>
  <c r="V28" i="2"/>
  <c r="Z28" i="2" s="1"/>
  <c r="U28" i="2"/>
  <c r="Y28" i="2" s="1"/>
  <c r="V27" i="2"/>
  <c r="Z27" i="2" s="1"/>
  <c r="U27" i="2"/>
  <c r="Y27" i="2" s="1"/>
  <c r="V26" i="2"/>
  <c r="Z26" i="2" s="1"/>
  <c r="U26" i="2"/>
  <c r="Y26" i="2" s="1"/>
  <c r="V25" i="2"/>
  <c r="Z25" i="2" s="1"/>
  <c r="U25" i="2"/>
  <c r="Y25" i="2" s="1"/>
  <c r="V24" i="2"/>
  <c r="Z24" i="2" s="1"/>
  <c r="U24" i="2"/>
  <c r="Y24" i="2" s="1"/>
  <c r="AE23" i="2"/>
  <c r="V23" i="2"/>
  <c r="Z23" i="2" s="1"/>
  <c r="AA23" i="2" s="1"/>
  <c r="U23" i="2"/>
  <c r="Y23" i="2" s="1"/>
  <c r="AE22" i="2"/>
  <c r="V22" i="2"/>
  <c r="Z22" i="2" s="1"/>
  <c r="U22" i="2"/>
  <c r="Y22" i="2" s="1"/>
  <c r="V21" i="2"/>
  <c r="Z21" i="2" s="1"/>
  <c r="U21" i="2"/>
  <c r="Y21" i="2" s="1"/>
  <c r="V20" i="2"/>
  <c r="Z20" i="2" s="1"/>
  <c r="U20" i="2"/>
  <c r="Y20" i="2" s="1"/>
  <c r="V19" i="2"/>
  <c r="Z19" i="2" s="1"/>
  <c r="U19" i="2"/>
  <c r="Y19" i="2" s="1"/>
  <c r="V18" i="2"/>
  <c r="Z18" i="2" s="1"/>
  <c r="U18" i="2"/>
  <c r="Y18" i="2" s="1"/>
  <c r="AE17" i="2"/>
  <c r="V17" i="2"/>
  <c r="Z17" i="2" s="1"/>
  <c r="AA17" i="2" s="1"/>
  <c r="U17" i="2"/>
  <c r="Y17" i="2" s="1"/>
  <c r="AG16" i="2"/>
  <c r="V16" i="2"/>
  <c r="V65" i="2" s="1"/>
  <c r="U16" i="2"/>
  <c r="U65" i="2" s="1"/>
  <c r="AA18" i="2" l="1"/>
  <c r="AA19" i="2"/>
  <c r="AA20" i="2"/>
  <c r="AA21" i="2"/>
  <c r="AA22" i="2"/>
  <c r="AA24" i="2"/>
  <c r="AA25" i="2"/>
  <c r="AA26" i="2"/>
  <c r="AA27" i="2"/>
  <c r="AA28" i="2"/>
  <c r="AA37" i="2"/>
  <c r="Z16" i="2"/>
  <c r="Y16" i="2"/>
  <c r="Y65" i="2" s="1"/>
  <c r="AA16" i="2" l="1"/>
  <c r="Z65" i="2"/>
  <c r="AA65" i="2" s="1"/>
</calcChain>
</file>

<file path=xl/sharedStrings.xml><?xml version="1.0" encoding="utf-8"?>
<sst xmlns="http://schemas.openxmlformats.org/spreadsheetml/2006/main" count="157" uniqueCount="112">
  <si>
    <t>3. melléklet</t>
  </si>
  <si>
    <t>a 2/2014. (II. 24.) Önkormányzati Rendelethez</t>
  </si>
  <si>
    <t>FOLYÁS KÖZSÉG ÖNKORMÁNYZAT 2015. ÉVI KÖLTSÉGVETÉSÉNEK  TELJESÍTÉSE</t>
  </si>
  <si>
    <t>KIADÁSOK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</si>
  <si>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</si>
  <si>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</si>
  <si>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</si>
  <si>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</si>
  <si>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</si>
  <si>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</si>
  <si>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</si>
  <si>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</si>
  <si>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</si>
  <si>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</si>
  <si>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</si>
  <si>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</si>
  <si>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</si>
  <si>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</si>
  <si>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</si>
  <si>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</si>
  <si>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KORMÁNYZATI FUNKCIÓ</t>
  </si>
  <si>
    <t>K I A D Á S O K</t>
  </si>
  <si>
    <t>Létszám- előirányzat (fö)</t>
  </si>
  <si>
    <t>kód</t>
  </si>
  <si>
    <t>megnevezés</t>
  </si>
  <si>
    <t>K1</t>
  </si>
  <si>
    <t>K2</t>
  </si>
  <si>
    <t>K3</t>
  </si>
  <si>
    <t>K4</t>
  </si>
  <si>
    <t>K5</t>
  </si>
  <si>
    <t>K6</t>
  </si>
  <si>
    <t>K7</t>
  </si>
  <si>
    <t>K8</t>
  </si>
  <si>
    <t>K1-K7</t>
  </si>
  <si>
    <t>K9</t>
  </si>
  <si>
    <t>K1-K9</t>
  </si>
  <si>
    <t>Személyi juttatások</t>
  </si>
  <si>
    <t>Munkadókat t. járulékok</t>
  </si>
  <si>
    <t>Dologi kiadások</t>
  </si>
  <si>
    <t>Ellátottak pénzbeli jutt.</t>
  </si>
  <si>
    <t>Egyéb műk. kiad.</t>
  </si>
  <si>
    <t>Beruházások</t>
  </si>
  <si>
    <t>Felújítások</t>
  </si>
  <si>
    <t>Egyéb felh. Kiadások</t>
  </si>
  <si>
    <t>Költségvetési kiadások</t>
  </si>
  <si>
    <t>Finanszírozási kiadások</t>
  </si>
  <si>
    <t>Kiadások összesen</t>
  </si>
  <si>
    <t>módosított ei.</t>
  </si>
  <si>
    <t>teljesítés</t>
  </si>
  <si>
    <t>teljesítés (%)</t>
  </si>
  <si>
    <t>1</t>
  </si>
  <si>
    <t>011130</t>
  </si>
  <si>
    <t>Önkormányzatok és önk. hivatalok jogalkotó és  ált. ig. tev.</t>
  </si>
  <si>
    <t>2</t>
  </si>
  <si>
    <t>013320</t>
  </si>
  <si>
    <t>Köztemető fenntartás és működtetés</t>
  </si>
  <si>
    <t>3</t>
  </si>
  <si>
    <t>013350</t>
  </si>
  <si>
    <t>Az önk. vagyonnal való gazdálkodással kapcs. feladatok</t>
  </si>
  <si>
    <t>018010</t>
  </si>
  <si>
    <t>Önkormányzatok elszámolásai a központi költségvetéssel</t>
  </si>
  <si>
    <t>018020</t>
  </si>
  <si>
    <t>Központi költségvetési befizetések</t>
  </si>
  <si>
    <t>041233</t>
  </si>
  <si>
    <t>Hosszabb időtartamú közfoglalkoztatás</t>
  </si>
  <si>
    <t>4</t>
  </si>
  <si>
    <t>051040</t>
  </si>
  <si>
    <t>Nem veszélyes hulladék kezelése, ártalmatlanítása</t>
  </si>
  <si>
    <t>5</t>
  </si>
  <si>
    <t>064010</t>
  </si>
  <si>
    <t>Közvilágítás</t>
  </si>
  <si>
    <t>066020</t>
  </si>
  <si>
    <t>Város-, és községgazdálkodási egyéb szolgáltatások</t>
  </si>
  <si>
    <t>082042</t>
  </si>
  <si>
    <t>Könyvtári állomány gyarapítása, nyilvántartása</t>
  </si>
  <si>
    <t>082044</t>
  </si>
  <si>
    <t>Könyvtári szolgáltatások</t>
  </si>
  <si>
    <t>082091</t>
  </si>
  <si>
    <t>Közművelődés</t>
  </si>
  <si>
    <t>6</t>
  </si>
  <si>
    <t>084031</t>
  </si>
  <si>
    <t>Civil szervezetek működési támogatása</t>
  </si>
  <si>
    <t>K/Ö</t>
  </si>
  <si>
    <t>104051</t>
  </si>
  <si>
    <t>Gyermekvédelmi pénzbeli és természetbeni ellátás</t>
  </si>
  <si>
    <t>105020</t>
  </si>
  <si>
    <t>Foglalkoztatást elősegítő képzések és egyéb támogatás</t>
  </si>
  <si>
    <t>7</t>
  </si>
  <si>
    <t>106020</t>
  </si>
  <si>
    <t>Lakásfenntartással, lakhatással összefüggő ellátások</t>
  </si>
  <si>
    <t>8</t>
  </si>
  <si>
    <t>107051</t>
  </si>
  <si>
    <t>Szociális étkeztetés</t>
  </si>
  <si>
    <t>9</t>
  </si>
  <si>
    <t>107052</t>
  </si>
  <si>
    <t>Házi segítségnyújtás</t>
  </si>
  <si>
    <t>Ö</t>
  </si>
  <si>
    <t>10</t>
  </si>
  <si>
    <t>107055</t>
  </si>
  <si>
    <t>Falugondnoki, tanyagondnoki szolgáltatás</t>
  </si>
  <si>
    <t>11</t>
  </si>
  <si>
    <t>107060</t>
  </si>
  <si>
    <t>Egyéb szociális pénzbeli és természetbeni ellátások</t>
  </si>
  <si>
    <t>900070</t>
  </si>
  <si>
    <t>Fejezeti és általános tartalék elszámolása</t>
  </si>
  <si>
    <t>12</t>
  </si>
  <si>
    <t>900060</t>
  </si>
  <si>
    <t>Forgatási és befektetési célú finanszírozási műveletek</t>
  </si>
  <si>
    <t>ÖSSZESEN:</t>
  </si>
  <si>
    <t>Kötelező feladat</t>
  </si>
  <si>
    <t>Önként vállalt feladat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</si>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</sst>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centerContinuous" vertical="center"/>
    </xf>
    <xf numFmtId="3" fontId="3" fillId="2" borderId="4" xfId="1" applyNumberFormat="1" applyFont="1" applyFill="1" applyBorder="1" applyAlignment="1">
      <alignment horizontal="centerContinuous" vertical="center"/>
    </xf>
    <xf numFmtId="3" fontId="3" fillId="2" borderId="5" xfId="1" applyNumberFormat="1" applyFont="1" applyFill="1" applyBorder="1" applyAlignment="1">
      <alignment horizontal="centerContinuous" vertical="center"/>
    </xf>
    <xf numFmtId="3" fontId="2" fillId="0" borderId="7" xfId="1" applyNumberFormat="1" applyFont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/>
    </xf>
    <xf numFmtId="3" fontId="8" fillId="2" borderId="12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left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1" fontId="3" fillId="0" borderId="8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vertical="center"/>
    </xf>
    <xf numFmtId="3" fontId="9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3" fontId="9" fillId="3" borderId="18" xfId="1" applyNumberFormat="1" applyFont="1" applyFill="1" applyBorder="1" applyAlignment="1">
      <alignment horizontal="center" vertical="center"/>
    </xf>
    <xf numFmtId="3" fontId="9" fillId="3" borderId="18" xfId="1" applyNumberFormat="1" applyFont="1" applyFill="1" applyBorder="1" applyAlignment="1">
      <alignment vertical="center"/>
    </xf>
    <xf numFmtId="164" fontId="9" fillId="3" borderId="19" xfId="1" applyNumberFormat="1" applyFont="1" applyFill="1" applyBorder="1" applyAlignment="1">
      <alignment vertical="center"/>
    </xf>
    <xf numFmtId="3" fontId="9" fillId="2" borderId="13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 textRotation="90" wrapText="1"/>
    </xf>
    <xf numFmtId="3" fontId="3" fillId="2" borderId="10" xfId="1" applyNumberFormat="1" applyFont="1" applyFill="1" applyBorder="1" applyAlignment="1">
      <alignment horizontal="center" vertical="center" textRotation="90" wrapText="1"/>
    </xf>
    <xf numFmtId="3" fontId="3" fillId="2" borderId="13" xfId="1" applyNumberFormat="1" applyFont="1" applyFill="1" applyBorder="1" applyAlignment="1">
      <alignment horizontal="center" vertical="center" textRotation="90" wrapText="1"/>
    </xf>
    <xf numFmtId="3" fontId="8" fillId="2" borderId="8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8"/>
  <sheetViews>
    <sheetView tabSelected="1" topLeftCell="Q1" workbookViewId="0">
      <selection activeCell="AC8" sqref="AC8"/>
    </sheetView>
  </sheetViews>
  <sheetFormatPr defaultRowHeight="12.75" x14ac:dyDescent="0.25"/>
  <cols>
    <col min="1" max="1" width="4.7109375" style="1" hidden="1" customWidth="1"/>
    <col min="2" max="2" width="10.7109375" style="2" customWidth="1"/>
    <col min="3" max="3" width="50.42578125" style="2" customWidth="1"/>
    <col min="4" max="4" width="4.7109375" style="3" customWidth="1"/>
    <col min="5" max="26" width="12.7109375" style="2" customWidth="1"/>
    <col min="27" max="27" width="13.140625" style="2" customWidth="1"/>
    <col min="28" max="28" width="7.28515625" style="2" hidden="1" customWidth="1"/>
    <col min="29" max="29" width="9.140625" style="2"/>
    <col min="30" max="30" width="9.140625" style="2" hidden="1" customWidth="1"/>
    <col min="31" max="38" width="0" style="2" hidden="1" customWidth="1"/>
    <col min="39" max="256" width="9.140625" style="2"/>
    <col min="257" max="257" width="0" style="2" hidden="1" customWidth="1"/>
    <col min="258" max="258" width="10.7109375" style="2" customWidth="1"/>
    <col min="259" max="259" width="50.42578125" style="2" customWidth="1"/>
    <col min="260" max="260" width="4.7109375" style="2" customWidth="1"/>
    <col min="261" max="282" width="12.7109375" style="2" customWidth="1"/>
    <col min="283" max="283" width="13.140625" style="2" customWidth="1"/>
    <col min="284" max="284" width="0" style="2" hidden="1" customWidth="1"/>
    <col min="285" max="285" width="9.140625" style="2"/>
    <col min="286" max="294" width="0" style="2" hidden="1" customWidth="1"/>
    <col min="295" max="512" width="9.140625" style="2"/>
    <col min="513" max="513" width="0" style="2" hidden="1" customWidth="1"/>
    <col min="514" max="514" width="10.7109375" style="2" customWidth="1"/>
    <col min="515" max="515" width="50.42578125" style="2" customWidth="1"/>
    <col min="516" max="516" width="4.7109375" style="2" customWidth="1"/>
    <col min="517" max="538" width="12.7109375" style="2" customWidth="1"/>
    <col min="539" max="539" width="13.140625" style="2" customWidth="1"/>
    <col min="540" max="540" width="0" style="2" hidden="1" customWidth="1"/>
    <col min="541" max="541" width="9.140625" style="2"/>
    <col min="542" max="550" width="0" style="2" hidden="1" customWidth="1"/>
    <col min="551" max="768" width="9.140625" style="2"/>
    <col min="769" max="769" width="0" style="2" hidden="1" customWidth="1"/>
    <col min="770" max="770" width="10.7109375" style="2" customWidth="1"/>
    <col min="771" max="771" width="50.42578125" style="2" customWidth="1"/>
    <col min="772" max="772" width="4.7109375" style="2" customWidth="1"/>
    <col min="773" max="794" width="12.7109375" style="2" customWidth="1"/>
    <col min="795" max="795" width="13.140625" style="2" customWidth="1"/>
    <col min="796" max="796" width="0" style="2" hidden="1" customWidth="1"/>
    <col min="797" max="797" width="9.140625" style="2"/>
    <col min="798" max="806" width="0" style="2" hidden="1" customWidth="1"/>
    <col min="807" max="1024" width="9.140625" style="2"/>
    <col min="1025" max="1025" width="0" style="2" hidden="1" customWidth="1"/>
    <col min="1026" max="1026" width="10.7109375" style="2" customWidth="1"/>
    <col min="1027" max="1027" width="50.42578125" style="2" customWidth="1"/>
    <col min="1028" max="1028" width="4.7109375" style="2" customWidth="1"/>
    <col min="1029" max="1050" width="12.7109375" style="2" customWidth="1"/>
    <col min="1051" max="1051" width="13.140625" style="2" customWidth="1"/>
    <col min="1052" max="1052" width="0" style="2" hidden="1" customWidth="1"/>
    <col min="1053" max="1053" width="9.140625" style="2"/>
    <col min="1054" max="1062" width="0" style="2" hidden="1" customWidth="1"/>
    <col min="1063" max="1280" width="9.140625" style="2"/>
    <col min="1281" max="1281" width="0" style="2" hidden="1" customWidth="1"/>
    <col min="1282" max="1282" width="10.7109375" style="2" customWidth="1"/>
    <col min="1283" max="1283" width="50.42578125" style="2" customWidth="1"/>
    <col min="1284" max="1284" width="4.7109375" style="2" customWidth="1"/>
    <col min="1285" max="1306" width="12.7109375" style="2" customWidth="1"/>
    <col min="1307" max="1307" width="13.140625" style="2" customWidth="1"/>
    <col min="1308" max="1308" width="0" style="2" hidden="1" customWidth="1"/>
    <col min="1309" max="1309" width="9.140625" style="2"/>
    <col min="1310" max="1318" width="0" style="2" hidden="1" customWidth="1"/>
    <col min="1319" max="1536" width="9.140625" style="2"/>
    <col min="1537" max="1537" width="0" style="2" hidden="1" customWidth="1"/>
    <col min="1538" max="1538" width="10.7109375" style="2" customWidth="1"/>
    <col min="1539" max="1539" width="50.42578125" style="2" customWidth="1"/>
    <col min="1540" max="1540" width="4.7109375" style="2" customWidth="1"/>
    <col min="1541" max="1562" width="12.7109375" style="2" customWidth="1"/>
    <col min="1563" max="1563" width="13.140625" style="2" customWidth="1"/>
    <col min="1564" max="1564" width="0" style="2" hidden="1" customWidth="1"/>
    <col min="1565" max="1565" width="9.140625" style="2"/>
    <col min="1566" max="1574" width="0" style="2" hidden="1" customWidth="1"/>
    <col min="1575" max="1792" width="9.140625" style="2"/>
    <col min="1793" max="1793" width="0" style="2" hidden="1" customWidth="1"/>
    <col min="1794" max="1794" width="10.7109375" style="2" customWidth="1"/>
    <col min="1795" max="1795" width="50.42578125" style="2" customWidth="1"/>
    <col min="1796" max="1796" width="4.7109375" style="2" customWidth="1"/>
    <col min="1797" max="1818" width="12.7109375" style="2" customWidth="1"/>
    <col min="1819" max="1819" width="13.140625" style="2" customWidth="1"/>
    <col min="1820" max="1820" width="0" style="2" hidden="1" customWidth="1"/>
    <col min="1821" max="1821" width="9.140625" style="2"/>
    <col min="1822" max="1830" width="0" style="2" hidden="1" customWidth="1"/>
    <col min="1831" max="2048" width="9.140625" style="2"/>
    <col min="2049" max="2049" width="0" style="2" hidden="1" customWidth="1"/>
    <col min="2050" max="2050" width="10.7109375" style="2" customWidth="1"/>
    <col min="2051" max="2051" width="50.42578125" style="2" customWidth="1"/>
    <col min="2052" max="2052" width="4.7109375" style="2" customWidth="1"/>
    <col min="2053" max="2074" width="12.7109375" style="2" customWidth="1"/>
    <col min="2075" max="2075" width="13.140625" style="2" customWidth="1"/>
    <col min="2076" max="2076" width="0" style="2" hidden="1" customWidth="1"/>
    <col min="2077" max="2077" width="9.140625" style="2"/>
    <col min="2078" max="2086" width="0" style="2" hidden="1" customWidth="1"/>
    <col min="2087" max="2304" width="9.140625" style="2"/>
    <col min="2305" max="2305" width="0" style="2" hidden="1" customWidth="1"/>
    <col min="2306" max="2306" width="10.7109375" style="2" customWidth="1"/>
    <col min="2307" max="2307" width="50.42578125" style="2" customWidth="1"/>
    <col min="2308" max="2308" width="4.7109375" style="2" customWidth="1"/>
    <col min="2309" max="2330" width="12.7109375" style="2" customWidth="1"/>
    <col min="2331" max="2331" width="13.140625" style="2" customWidth="1"/>
    <col min="2332" max="2332" width="0" style="2" hidden="1" customWidth="1"/>
    <col min="2333" max="2333" width="9.140625" style="2"/>
    <col min="2334" max="2342" width="0" style="2" hidden="1" customWidth="1"/>
    <col min="2343" max="2560" width="9.140625" style="2"/>
    <col min="2561" max="2561" width="0" style="2" hidden="1" customWidth="1"/>
    <col min="2562" max="2562" width="10.7109375" style="2" customWidth="1"/>
    <col min="2563" max="2563" width="50.42578125" style="2" customWidth="1"/>
    <col min="2564" max="2564" width="4.7109375" style="2" customWidth="1"/>
    <col min="2565" max="2586" width="12.7109375" style="2" customWidth="1"/>
    <col min="2587" max="2587" width="13.140625" style="2" customWidth="1"/>
    <col min="2588" max="2588" width="0" style="2" hidden="1" customWidth="1"/>
    <col min="2589" max="2589" width="9.140625" style="2"/>
    <col min="2590" max="2598" width="0" style="2" hidden="1" customWidth="1"/>
    <col min="2599" max="2816" width="9.140625" style="2"/>
    <col min="2817" max="2817" width="0" style="2" hidden="1" customWidth="1"/>
    <col min="2818" max="2818" width="10.7109375" style="2" customWidth="1"/>
    <col min="2819" max="2819" width="50.42578125" style="2" customWidth="1"/>
    <col min="2820" max="2820" width="4.7109375" style="2" customWidth="1"/>
    <col min="2821" max="2842" width="12.7109375" style="2" customWidth="1"/>
    <col min="2843" max="2843" width="13.140625" style="2" customWidth="1"/>
    <col min="2844" max="2844" width="0" style="2" hidden="1" customWidth="1"/>
    <col min="2845" max="2845" width="9.140625" style="2"/>
    <col min="2846" max="2854" width="0" style="2" hidden="1" customWidth="1"/>
    <col min="2855" max="3072" width="9.140625" style="2"/>
    <col min="3073" max="3073" width="0" style="2" hidden="1" customWidth="1"/>
    <col min="3074" max="3074" width="10.7109375" style="2" customWidth="1"/>
    <col min="3075" max="3075" width="50.42578125" style="2" customWidth="1"/>
    <col min="3076" max="3076" width="4.7109375" style="2" customWidth="1"/>
    <col min="3077" max="3098" width="12.7109375" style="2" customWidth="1"/>
    <col min="3099" max="3099" width="13.140625" style="2" customWidth="1"/>
    <col min="3100" max="3100" width="0" style="2" hidden="1" customWidth="1"/>
    <col min="3101" max="3101" width="9.140625" style="2"/>
    <col min="3102" max="3110" width="0" style="2" hidden="1" customWidth="1"/>
    <col min="3111" max="3328" width="9.140625" style="2"/>
    <col min="3329" max="3329" width="0" style="2" hidden="1" customWidth="1"/>
    <col min="3330" max="3330" width="10.7109375" style="2" customWidth="1"/>
    <col min="3331" max="3331" width="50.42578125" style="2" customWidth="1"/>
    <col min="3332" max="3332" width="4.7109375" style="2" customWidth="1"/>
    <col min="3333" max="3354" width="12.7109375" style="2" customWidth="1"/>
    <col min="3355" max="3355" width="13.140625" style="2" customWidth="1"/>
    <col min="3356" max="3356" width="0" style="2" hidden="1" customWidth="1"/>
    <col min="3357" max="3357" width="9.140625" style="2"/>
    <col min="3358" max="3366" width="0" style="2" hidden="1" customWidth="1"/>
    <col min="3367" max="3584" width="9.140625" style="2"/>
    <col min="3585" max="3585" width="0" style="2" hidden="1" customWidth="1"/>
    <col min="3586" max="3586" width="10.7109375" style="2" customWidth="1"/>
    <col min="3587" max="3587" width="50.42578125" style="2" customWidth="1"/>
    <col min="3588" max="3588" width="4.7109375" style="2" customWidth="1"/>
    <col min="3589" max="3610" width="12.7109375" style="2" customWidth="1"/>
    <col min="3611" max="3611" width="13.140625" style="2" customWidth="1"/>
    <col min="3612" max="3612" width="0" style="2" hidden="1" customWidth="1"/>
    <col min="3613" max="3613" width="9.140625" style="2"/>
    <col min="3614" max="3622" width="0" style="2" hidden="1" customWidth="1"/>
    <col min="3623" max="3840" width="9.140625" style="2"/>
    <col min="3841" max="3841" width="0" style="2" hidden="1" customWidth="1"/>
    <col min="3842" max="3842" width="10.7109375" style="2" customWidth="1"/>
    <col min="3843" max="3843" width="50.42578125" style="2" customWidth="1"/>
    <col min="3844" max="3844" width="4.7109375" style="2" customWidth="1"/>
    <col min="3845" max="3866" width="12.7109375" style="2" customWidth="1"/>
    <col min="3867" max="3867" width="13.140625" style="2" customWidth="1"/>
    <col min="3868" max="3868" width="0" style="2" hidden="1" customWidth="1"/>
    <col min="3869" max="3869" width="9.140625" style="2"/>
    <col min="3870" max="3878" width="0" style="2" hidden="1" customWidth="1"/>
    <col min="3879" max="4096" width="9.140625" style="2"/>
    <col min="4097" max="4097" width="0" style="2" hidden="1" customWidth="1"/>
    <col min="4098" max="4098" width="10.7109375" style="2" customWidth="1"/>
    <col min="4099" max="4099" width="50.42578125" style="2" customWidth="1"/>
    <col min="4100" max="4100" width="4.7109375" style="2" customWidth="1"/>
    <col min="4101" max="4122" width="12.7109375" style="2" customWidth="1"/>
    <col min="4123" max="4123" width="13.140625" style="2" customWidth="1"/>
    <col min="4124" max="4124" width="0" style="2" hidden="1" customWidth="1"/>
    <col min="4125" max="4125" width="9.140625" style="2"/>
    <col min="4126" max="4134" width="0" style="2" hidden="1" customWidth="1"/>
    <col min="4135" max="4352" width="9.140625" style="2"/>
    <col min="4353" max="4353" width="0" style="2" hidden="1" customWidth="1"/>
    <col min="4354" max="4354" width="10.7109375" style="2" customWidth="1"/>
    <col min="4355" max="4355" width="50.42578125" style="2" customWidth="1"/>
    <col min="4356" max="4356" width="4.7109375" style="2" customWidth="1"/>
    <col min="4357" max="4378" width="12.7109375" style="2" customWidth="1"/>
    <col min="4379" max="4379" width="13.140625" style="2" customWidth="1"/>
    <col min="4380" max="4380" width="0" style="2" hidden="1" customWidth="1"/>
    <col min="4381" max="4381" width="9.140625" style="2"/>
    <col min="4382" max="4390" width="0" style="2" hidden="1" customWidth="1"/>
    <col min="4391" max="4608" width="9.140625" style="2"/>
    <col min="4609" max="4609" width="0" style="2" hidden="1" customWidth="1"/>
    <col min="4610" max="4610" width="10.7109375" style="2" customWidth="1"/>
    <col min="4611" max="4611" width="50.42578125" style="2" customWidth="1"/>
    <col min="4612" max="4612" width="4.7109375" style="2" customWidth="1"/>
    <col min="4613" max="4634" width="12.7109375" style="2" customWidth="1"/>
    <col min="4635" max="4635" width="13.140625" style="2" customWidth="1"/>
    <col min="4636" max="4636" width="0" style="2" hidden="1" customWidth="1"/>
    <col min="4637" max="4637" width="9.140625" style="2"/>
    <col min="4638" max="4646" width="0" style="2" hidden="1" customWidth="1"/>
    <col min="4647" max="4864" width="9.140625" style="2"/>
    <col min="4865" max="4865" width="0" style="2" hidden="1" customWidth="1"/>
    <col min="4866" max="4866" width="10.7109375" style="2" customWidth="1"/>
    <col min="4867" max="4867" width="50.42578125" style="2" customWidth="1"/>
    <col min="4868" max="4868" width="4.7109375" style="2" customWidth="1"/>
    <col min="4869" max="4890" width="12.7109375" style="2" customWidth="1"/>
    <col min="4891" max="4891" width="13.140625" style="2" customWidth="1"/>
    <col min="4892" max="4892" width="0" style="2" hidden="1" customWidth="1"/>
    <col min="4893" max="4893" width="9.140625" style="2"/>
    <col min="4894" max="4902" width="0" style="2" hidden="1" customWidth="1"/>
    <col min="4903" max="5120" width="9.140625" style="2"/>
    <col min="5121" max="5121" width="0" style="2" hidden="1" customWidth="1"/>
    <col min="5122" max="5122" width="10.7109375" style="2" customWidth="1"/>
    <col min="5123" max="5123" width="50.42578125" style="2" customWidth="1"/>
    <col min="5124" max="5124" width="4.7109375" style="2" customWidth="1"/>
    <col min="5125" max="5146" width="12.7109375" style="2" customWidth="1"/>
    <col min="5147" max="5147" width="13.140625" style="2" customWidth="1"/>
    <col min="5148" max="5148" width="0" style="2" hidden="1" customWidth="1"/>
    <col min="5149" max="5149" width="9.140625" style="2"/>
    <col min="5150" max="5158" width="0" style="2" hidden="1" customWidth="1"/>
    <col min="5159" max="5376" width="9.140625" style="2"/>
    <col min="5377" max="5377" width="0" style="2" hidden="1" customWidth="1"/>
    <col min="5378" max="5378" width="10.7109375" style="2" customWidth="1"/>
    <col min="5379" max="5379" width="50.42578125" style="2" customWidth="1"/>
    <col min="5380" max="5380" width="4.7109375" style="2" customWidth="1"/>
    <col min="5381" max="5402" width="12.7109375" style="2" customWidth="1"/>
    <col min="5403" max="5403" width="13.140625" style="2" customWidth="1"/>
    <col min="5404" max="5404" width="0" style="2" hidden="1" customWidth="1"/>
    <col min="5405" max="5405" width="9.140625" style="2"/>
    <col min="5406" max="5414" width="0" style="2" hidden="1" customWidth="1"/>
    <col min="5415" max="5632" width="9.140625" style="2"/>
    <col min="5633" max="5633" width="0" style="2" hidden="1" customWidth="1"/>
    <col min="5634" max="5634" width="10.7109375" style="2" customWidth="1"/>
    <col min="5635" max="5635" width="50.42578125" style="2" customWidth="1"/>
    <col min="5636" max="5636" width="4.7109375" style="2" customWidth="1"/>
    <col min="5637" max="5658" width="12.7109375" style="2" customWidth="1"/>
    <col min="5659" max="5659" width="13.140625" style="2" customWidth="1"/>
    <col min="5660" max="5660" width="0" style="2" hidden="1" customWidth="1"/>
    <col min="5661" max="5661" width="9.140625" style="2"/>
    <col min="5662" max="5670" width="0" style="2" hidden="1" customWidth="1"/>
    <col min="5671" max="5888" width="9.140625" style="2"/>
    <col min="5889" max="5889" width="0" style="2" hidden="1" customWidth="1"/>
    <col min="5890" max="5890" width="10.7109375" style="2" customWidth="1"/>
    <col min="5891" max="5891" width="50.42578125" style="2" customWidth="1"/>
    <col min="5892" max="5892" width="4.7109375" style="2" customWidth="1"/>
    <col min="5893" max="5914" width="12.7109375" style="2" customWidth="1"/>
    <col min="5915" max="5915" width="13.140625" style="2" customWidth="1"/>
    <col min="5916" max="5916" width="0" style="2" hidden="1" customWidth="1"/>
    <col min="5917" max="5917" width="9.140625" style="2"/>
    <col min="5918" max="5926" width="0" style="2" hidden="1" customWidth="1"/>
    <col min="5927" max="6144" width="9.140625" style="2"/>
    <col min="6145" max="6145" width="0" style="2" hidden="1" customWidth="1"/>
    <col min="6146" max="6146" width="10.7109375" style="2" customWidth="1"/>
    <col min="6147" max="6147" width="50.42578125" style="2" customWidth="1"/>
    <col min="6148" max="6148" width="4.7109375" style="2" customWidth="1"/>
    <col min="6149" max="6170" width="12.7109375" style="2" customWidth="1"/>
    <col min="6171" max="6171" width="13.140625" style="2" customWidth="1"/>
    <col min="6172" max="6172" width="0" style="2" hidden="1" customWidth="1"/>
    <col min="6173" max="6173" width="9.140625" style="2"/>
    <col min="6174" max="6182" width="0" style="2" hidden="1" customWidth="1"/>
    <col min="6183" max="6400" width="9.140625" style="2"/>
    <col min="6401" max="6401" width="0" style="2" hidden="1" customWidth="1"/>
    <col min="6402" max="6402" width="10.7109375" style="2" customWidth="1"/>
    <col min="6403" max="6403" width="50.42578125" style="2" customWidth="1"/>
    <col min="6404" max="6404" width="4.7109375" style="2" customWidth="1"/>
    <col min="6405" max="6426" width="12.7109375" style="2" customWidth="1"/>
    <col min="6427" max="6427" width="13.140625" style="2" customWidth="1"/>
    <col min="6428" max="6428" width="0" style="2" hidden="1" customWidth="1"/>
    <col min="6429" max="6429" width="9.140625" style="2"/>
    <col min="6430" max="6438" width="0" style="2" hidden="1" customWidth="1"/>
    <col min="6439" max="6656" width="9.140625" style="2"/>
    <col min="6657" max="6657" width="0" style="2" hidden="1" customWidth="1"/>
    <col min="6658" max="6658" width="10.7109375" style="2" customWidth="1"/>
    <col min="6659" max="6659" width="50.42578125" style="2" customWidth="1"/>
    <col min="6660" max="6660" width="4.7109375" style="2" customWidth="1"/>
    <col min="6661" max="6682" width="12.7109375" style="2" customWidth="1"/>
    <col min="6683" max="6683" width="13.140625" style="2" customWidth="1"/>
    <col min="6684" max="6684" width="0" style="2" hidden="1" customWidth="1"/>
    <col min="6685" max="6685" width="9.140625" style="2"/>
    <col min="6686" max="6694" width="0" style="2" hidden="1" customWidth="1"/>
    <col min="6695" max="6912" width="9.140625" style="2"/>
    <col min="6913" max="6913" width="0" style="2" hidden="1" customWidth="1"/>
    <col min="6914" max="6914" width="10.7109375" style="2" customWidth="1"/>
    <col min="6915" max="6915" width="50.42578125" style="2" customWidth="1"/>
    <col min="6916" max="6916" width="4.7109375" style="2" customWidth="1"/>
    <col min="6917" max="6938" width="12.7109375" style="2" customWidth="1"/>
    <col min="6939" max="6939" width="13.140625" style="2" customWidth="1"/>
    <col min="6940" max="6940" width="0" style="2" hidden="1" customWidth="1"/>
    <col min="6941" max="6941" width="9.140625" style="2"/>
    <col min="6942" max="6950" width="0" style="2" hidden="1" customWidth="1"/>
    <col min="6951" max="7168" width="9.140625" style="2"/>
    <col min="7169" max="7169" width="0" style="2" hidden="1" customWidth="1"/>
    <col min="7170" max="7170" width="10.7109375" style="2" customWidth="1"/>
    <col min="7171" max="7171" width="50.42578125" style="2" customWidth="1"/>
    <col min="7172" max="7172" width="4.7109375" style="2" customWidth="1"/>
    <col min="7173" max="7194" width="12.7109375" style="2" customWidth="1"/>
    <col min="7195" max="7195" width="13.140625" style="2" customWidth="1"/>
    <col min="7196" max="7196" width="0" style="2" hidden="1" customWidth="1"/>
    <col min="7197" max="7197" width="9.140625" style="2"/>
    <col min="7198" max="7206" width="0" style="2" hidden="1" customWidth="1"/>
    <col min="7207" max="7424" width="9.140625" style="2"/>
    <col min="7425" max="7425" width="0" style="2" hidden="1" customWidth="1"/>
    <col min="7426" max="7426" width="10.7109375" style="2" customWidth="1"/>
    <col min="7427" max="7427" width="50.42578125" style="2" customWidth="1"/>
    <col min="7428" max="7428" width="4.7109375" style="2" customWidth="1"/>
    <col min="7429" max="7450" width="12.7109375" style="2" customWidth="1"/>
    <col min="7451" max="7451" width="13.140625" style="2" customWidth="1"/>
    <col min="7452" max="7452" width="0" style="2" hidden="1" customWidth="1"/>
    <col min="7453" max="7453" width="9.140625" style="2"/>
    <col min="7454" max="7462" width="0" style="2" hidden="1" customWidth="1"/>
    <col min="7463" max="7680" width="9.140625" style="2"/>
    <col min="7681" max="7681" width="0" style="2" hidden="1" customWidth="1"/>
    <col min="7682" max="7682" width="10.7109375" style="2" customWidth="1"/>
    <col min="7683" max="7683" width="50.42578125" style="2" customWidth="1"/>
    <col min="7684" max="7684" width="4.7109375" style="2" customWidth="1"/>
    <col min="7685" max="7706" width="12.7109375" style="2" customWidth="1"/>
    <col min="7707" max="7707" width="13.140625" style="2" customWidth="1"/>
    <col min="7708" max="7708" width="0" style="2" hidden="1" customWidth="1"/>
    <col min="7709" max="7709" width="9.140625" style="2"/>
    <col min="7710" max="7718" width="0" style="2" hidden="1" customWidth="1"/>
    <col min="7719" max="7936" width="9.140625" style="2"/>
    <col min="7937" max="7937" width="0" style="2" hidden="1" customWidth="1"/>
    <col min="7938" max="7938" width="10.7109375" style="2" customWidth="1"/>
    <col min="7939" max="7939" width="50.42578125" style="2" customWidth="1"/>
    <col min="7940" max="7940" width="4.7109375" style="2" customWidth="1"/>
    <col min="7941" max="7962" width="12.7109375" style="2" customWidth="1"/>
    <col min="7963" max="7963" width="13.140625" style="2" customWidth="1"/>
    <col min="7964" max="7964" width="0" style="2" hidden="1" customWidth="1"/>
    <col min="7965" max="7965" width="9.140625" style="2"/>
    <col min="7966" max="7974" width="0" style="2" hidden="1" customWidth="1"/>
    <col min="7975" max="8192" width="9.140625" style="2"/>
    <col min="8193" max="8193" width="0" style="2" hidden="1" customWidth="1"/>
    <col min="8194" max="8194" width="10.7109375" style="2" customWidth="1"/>
    <col min="8195" max="8195" width="50.42578125" style="2" customWidth="1"/>
    <col min="8196" max="8196" width="4.7109375" style="2" customWidth="1"/>
    <col min="8197" max="8218" width="12.7109375" style="2" customWidth="1"/>
    <col min="8219" max="8219" width="13.140625" style="2" customWidth="1"/>
    <col min="8220" max="8220" width="0" style="2" hidden="1" customWidth="1"/>
    <col min="8221" max="8221" width="9.140625" style="2"/>
    <col min="8222" max="8230" width="0" style="2" hidden="1" customWidth="1"/>
    <col min="8231" max="8448" width="9.140625" style="2"/>
    <col min="8449" max="8449" width="0" style="2" hidden="1" customWidth="1"/>
    <col min="8450" max="8450" width="10.7109375" style="2" customWidth="1"/>
    <col min="8451" max="8451" width="50.42578125" style="2" customWidth="1"/>
    <col min="8452" max="8452" width="4.7109375" style="2" customWidth="1"/>
    <col min="8453" max="8474" width="12.7109375" style="2" customWidth="1"/>
    <col min="8475" max="8475" width="13.140625" style="2" customWidth="1"/>
    <col min="8476" max="8476" width="0" style="2" hidden="1" customWidth="1"/>
    <col min="8477" max="8477" width="9.140625" style="2"/>
    <col min="8478" max="8486" width="0" style="2" hidden="1" customWidth="1"/>
    <col min="8487" max="8704" width="9.140625" style="2"/>
    <col min="8705" max="8705" width="0" style="2" hidden="1" customWidth="1"/>
    <col min="8706" max="8706" width="10.7109375" style="2" customWidth="1"/>
    <col min="8707" max="8707" width="50.42578125" style="2" customWidth="1"/>
    <col min="8708" max="8708" width="4.7109375" style="2" customWidth="1"/>
    <col min="8709" max="8730" width="12.7109375" style="2" customWidth="1"/>
    <col min="8731" max="8731" width="13.140625" style="2" customWidth="1"/>
    <col min="8732" max="8732" width="0" style="2" hidden="1" customWidth="1"/>
    <col min="8733" max="8733" width="9.140625" style="2"/>
    <col min="8734" max="8742" width="0" style="2" hidden="1" customWidth="1"/>
    <col min="8743" max="8960" width="9.140625" style="2"/>
    <col min="8961" max="8961" width="0" style="2" hidden="1" customWidth="1"/>
    <col min="8962" max="8962" width="10.7109375" style="2" customWidth="1"/>
    <col min="8963" max="8963" width="50.42578125" style="2" customWidth="1"/>
    <col min="8964" max="8964" width="4.7109375" style="2" customWidth="1"/>
    <col min="8965" max="8986" width="12.7109375" style="2" customWidth="1"/>
    <col min="8987" max="8987" width="13.140625" style="2" customWidth="1"/>
    <col min="8988" max="8988" width="0" style="2" hidden="1" customWidth="1"/>
    <col min="8989" max="8989" width="9.140625" style="2"/>
    <col min="8990" max="8998" width="0" style="2" hidden="1" customWidth="1"/>
    <col min="8999" max="9216" width="9.140625" style="2"/>
    <col min="9217" max="9217" width="0" style="2" hidden="1" customWidth="1"/>
    <col min="9218" max="9218" width="10.7109375" style="2" customWidth="1"/>
    <col min="9219" max="9219" width="50.42578125" style="2" customWidth="1"/>
    <col min="9220" max="9220" width="4.7109375" style="2" customWidth="1"/>
    <col min="9221" max="9242" width="12.7109375" style="2" customWidth="1"/>
    <col min="9243" max="9243" width="13.140625" style="2" customWidth="1"/>
    <col min="9244" max="9244" width="0" style="2" hidden="1" customWidth="1"/>
    <col min="9245" max="9245" width="9.140625" style="2"/>
    <col min="9246" max="9254" width="0" style="2" hidden="1" customWidth="1"/>
    <col min="9255" max="9472" width="9.140625" style="2"/>
    <col min="9473" max="9473" width="0" style="2" hidden="1" customWidth="1"/>
    <col min="9474" max="9474" width="10.7109375" style="2" customWidth="1"/>
    <col min="9475" max="9475" width="50.42578125" style="2" customWidth="1"/>
    <col min="9476" max="9476" width="4.7109375" style="2" customWidth="1"/>
    <col min="9477" max="9498" width="12.7109375" style="2" customWidth="1"/>
    <col min="9499" max="9499" width="13.140625" style="2" customWidth="1"/>
    <col min="9500" max="9500" width="0" style="2" hidden="1" customWidth="1"/>
    <col min="9501" max="9501" width="9.140625" style="2"/>
    <col min="9502" max="9510" width="0" style="2" hidden="1" customWidth="1"/>
    <col min="9511" max="9728" width="9.140625" style="2"/>
    <col min="9729" max="9729" width="0" style="2" hidden="1" customWidth="1"/>
    <col min="9730" max="9730" width="10.7109375" style="2" customWidth="1"/>
    <col min="9731" max="9731" width="50.42578125" style="2" customWidth="1"/>
    <col min="9732" max="9732" width="4.7109375" style="2" customWidth="1"/>
    <col min="9733" max="9754" width="12.7109375" style="2" customWidth="1"/>
    <col min="9755" max="9755" width="13.140625" style="2" customWidth="1"/>
    <col min="9756" max="9756" width="0" style="2" hidden="1" customWidth="1"/>
    <col min="9757" max="9757" width="9.140625" style="2"/>
    <col min="9758" max="9766" width="0" style="2" hidden="1" customWidth="1"/>
    <col min="9767" max="9984" width="9.140625" style="2"/>
    <col min="9985" max="9985" width="0" style="2" hidden="1" customWidth="1"/>
    <col min="9986" max="9986" width="10.7109375" style="2" customWidth="1"/>
    <col min="9987" max="9987" width="50.42578125" style="2" customWidth="1"/>
    <col min="9988" max="9988" width="4.7109375" style="2" customWidth="1"/>
    <col min="9989" max="10010" width="12.7109375" style="2" customWidth="1"/>
    <col min="10011" max="10011" width="13.140625" style="2" customWidth="1"/>
    <col min="10012" max="10012" width="0" style="2" hidden="1" customWidth="1"/>
    <col min="10013" max="10013" width="9.140625" style="2"/>
    <col min="10014" max="10022" width="0" style="2" hidden="1" customWidth="1"/>
    <col min="10023" max="10240" width="9.140625" style="2"/>
    <col min="10241" max="10241" width="0" style="2" hidden="1" customWidth="1"/>
    <col min="10242" max="10242" width="10.7109375" style="2" customWidth="1"/>
    <col min="10243" max="10243" width="50.42578125" style="2" customWidth="1"/>
    <col min="10244" max="10244" width="4.7109375" style="2" customWidth="1"/>
    <col min="10245" max="10266" width="12.7109375" style="2" customWidth="1"/>
    <col min="10267" max="10267" width="13.140625" style="2" customWidth="1"/>
    <col min="10268" max="10268" width="0" style="2" hidden="1" customWidth="1"/>
    <col min="10269" max="10269" width="9.140625" style="2"/>
    <col min="10270" max="10278" width="0" style="2" hidden="1" customWidth="1"/>
    <col min="10279" max="10496" width="9.140625" style="2"/>
    <col min="10497" max="10497" width="0" style="2" hidden="1" customWidth="1"/>
    <col min="10498" max="10498" width="10.7109375" style="2" customWidth="1"/>
    <col min="10499" max="10499" width="50.42578125" style="2" customWidth="1"/>
    <col min="10500" max="10500" width="4.7109375" style="2" customWidth="1"/>
    <col min="10501" max="10522" width="12.7109375" style="2" customWidth="1"/>
    <col min="10523" max="10523" width="13.140625" style="2" customWidth="1"/>
    <col min="10524" max="10524" width="0" style="2" hidden="1" customWidth="1"/>
    <col min="10525" max="10525" width="9.140625" style="2"/>
    <col min="10526" max="10534" width="0" style="2" hidden="1" customWidth="1"/>
    <col min="10535" max="10752" width="9.140625" style="2"/>
    <col min="10753" max="10753" width="0" style="2" hidden="1" customWidth="1"/>
    <col min="10754" max="10754" width="10.7109375" style="2" customWidth="1"/>
    <col min="10755" max="10755" width="50.42578125" style="2" customWidth="1"/>
    <col min="10756" max="10756" width="4.7109375" style="2" customWidth="1"/>
    <col min="10757" max="10778" width="12.7109375" style="2" customWidth="1"/>
    <col min="10779" max="10779" width="13.140625" style="2" customWidth="1"/>
    <col min="10780" max="10780" width="0" style="2" hidden="1" customWidth="1"/>
    <col min="10781" max="10781" width="9.140625" style="2"/>
    <col min="10782" max="10790" width="0" style="2" hidden="1" customWidth="1"/>
    <col min="10791" max="11008" width="9.140625" style="2"/>
    <col min="11009" max="11009" width="0" style="2" hidden="1" customWidth="1"/>
    <col min="11010" max="11010" width="10.7109375" style="2" customWidth="1"/>
    <col min="11011" max="11011" width="50.42578125" style="2" customWidth="1"/>
    <col min="11012" max="11012" width="4.7109375" style="2" customWidth="1"/>
    <col min="11013" max="11034" width="12.7109375" style="2" customWidth="1"/>
    <col min="11035" max="11035" width="13.140625" style="2" customWidth="1"/>
    <col min="11036" max="11036" width="0" style="2" hidden="1" customWidth="1"/>
    <col min="11037" max="11037" width="9.140625" style="2"/>
    <col min="11038" max="11046" width="0" style="2" hidden="1" customWidth="1"/>
    <col min="11047" max="11264" width="9.140625" style="2"/>
    <col min="11265" max="11265" width="0" style="2" hidden="1" customWidth="1"/>
    <col min="11266" max="11266" width="10.7109375" style="2" customWidth="1"/>
    <col min="11267" max="11267" width="50.42578125" style="2" customWidth="1"/>
    <col min="11268" max="11268" width="4.7109375" style="2" customWidth="1"/>
    <col min="11269" max="11290" width="12.7109375" style="2" customWidth="1"/>
    <col min="11291" max="11291" width="13.140625" style="2" customWidth="1"/>
    <col min="11292" max="11292" width="0" style="2" hidden="1" customWidth="1"/>
    <col min="11293" max="11293" width="9.140625" style="2"/>
    <col min="11294" max="11302" width="0" style="2" hidden="1" customWidth="1"/>
    <col min="11303" max="11520" width="9.140625" style="2"/>
    <col min="11521" max="11521" width="0" style="2" hidden="1" customWidth="1"/>
    <col min="11522" max="11522" width="10.7109375" style="2" customWidth="1"/>
    <col min="11523" max="11523" width="50.42578125" style="2" customWidth="1"/>
    <col min="11524" max="11524" width="4.7109375" style="2" customWidth="1"/>
    <col min="11525" max="11546" width="12.7109375" style="2" customWidth="1"/>
    <col min="11547" max="11547" width="13.140625" style="2" customWidth="1"/>
    <col min="11548" max="11548" width="0" style="2" hidden="1" customWidth="1"/>
    <col min="11549" max="11549" width="9.140625" style="2"/>
    <col min="11550" max="11558" width="0" style="2" hidden="1" customWidth="1"/>
    <col min="11559" max="11776" width="9.140625" style="2"/>
    <col min="11777" max="11777" width="0" style="2" hidden="1" customWidth="1"/>
    <col min="11778" max="11778" width="10.7109375" style="2" customWidth="1"/>
    <col min="11779" max="11779" width="50.42578125" style="2" customWidth="1"/>
    <col min="11780" max="11780" width="4.7109375" style="2" customWidth="1"/>
    <col min="11781" max="11802" width="12.7109375" style="2" customWidth="1"/>
    <col min="11803" max="11803" width="13.140625" style="2" customWidth="1"/>
    <col min="11804" max="11804" width="0" style="2" hidden="1" customWidth="1"/>
    <col min="11805" max="11805" width="9.140625" style="2"/>
    <col min="11806" max="11814" width="0" style="2" hidden="1" customWidth="1"/>
    <col min="11815" max="12032" width="9.140625" style="2"/>
    <col min="12033" max="12033" width="0" style="2" hidden="1" customWidth="1"/>
    <col min="12034" max="12034" width="10.7109375" style="2" customWidth="1"/>
    <col min="12035" max="12035" width="50.42578125" style="2" customWidth="1"/>
    <col min="12036" max="12036" width="4.7109375" style="2" customWidth="1"/>
    <col min="12037" max="12058" width="12.7109375" style="2" customWidth="1"/>
    <col min="12059" max="12059" width="13.140625" style="2" customWidth="1"/>
    <col min="12060" max="12060" width="0" style="2" hidden="1" customWidth="1"/>
    <col min="12061" max="12061" width="9.140625" style="2"/>
    <col min="12062" max="12070" width="0" style="2" hidden="1" customWidth="1"/>
    <col min="12071" max="12288" width="9.140625" style="2"/>
    <col min="12289" max="12289" width="0" style="2" hidden="1" customWidth="1"/>
    <col min="12290" max="12290" width="10.7109375" style="2" customWidth="1"/>
    <col min="12291" max="12291" width="50.42578125" style="2" customWidth="1"/>
    <col min="12292" max="12292" width="4.7109375" style="2" customWidth="1"/>
    <col min="12293" max="12314" width="12.7109375" style="2" customWidth="1"/>
    <col min="12315" max="12315" width="13.140625" style="2" customWidth="1"/>
    <col min="12316" max="12316" width="0" style="2" hidden="1" customWidth="1"/>
    <col min="12317" max="12317" width="9.140625" style="2"/>
    <col min="12318" max="12326" width="0" style="2" hidden="1" customWidth="1"/>
    <col min="12327" max="12544" width="9.140625" style="2"/>
    <col min="12545" max="12545" width="0" style="2" hidden="1" customWidth="1"/>
    <col min="12546" max="12546" width="10.7109375" style="2" customWidth="1"/>
    <col min="12547" max="12547" width="50.42578125" style="2" customWidth="1"/>
    <col min="12548" max="12548" width="4.7109375" style="2" customWidth="1"/>
    <col min="12549" max="12570" width="12.7109375" style="2" customWidth="1"/>
    <col min="12571" max="12571" width="13.140625" style="2" customWidth="1"/>
    <col min="12572" max="12572" width="0" style="2" hidden="1" customWidth="1"/>
    <col min="12573" max="12573" width="9.140625" style="2"/>
    <col min="12574" max="12582" width="0" style="2" hidden="1" customWidth="1"/>
    <col min="12583" max="12800" width="9.140625" style="2"/>
    <col min="12801" max="12801" width="0" style="2" hidden="1" customWidth="1"/>
    <col min="12802" max="12802" width="10.7109375" style="2" customWidth="1"/>
    <col min="12803" max="12803" width="50.42578125" style="2" customWidth="1"/>
    <col min="12804" max="12804" width="4.7109375" style="2" customWidth="1"/>
    <col min="12805" max="12826" width="12.7109375" style="2" customWidth="1"/>
    <col min="12827" max="12827" width="13.140625" style="2" customWidth="1"/>
    <col min="12828" max="12828" width="0" style="2" hidden="1" customWidth="1"/>
    <col min="12829" max="12829" width="9.140625" style="2"/>
    <col min="12830" max="12838" width="0" style="2" hidden="1" customWidth="1"/>
    <col min="12839" max="13056" width="9.140625" style="2"/>
    <col min="13057" max="13057" width="0" style="2" hidden="1" customWidth="1"/>
    <col min="13058" max="13058" width="10.7109375" style="2" customWidth="1"/>
    <col min="13059" max="13059" width="50.42578125" style="2" customWidth="1"/>
    <col min="13060" max="13060" width="4.7109375" style="2" customWidth="1"/>
    <col min="13061" max="13082" width="12.7109375" style="2" customWidth="1"/>
    <col min="13083" max="13083" width="13.140625" style="2" customWidth="1"/>
    <col min="13084" max="13084" width="0" style="2" hidden="1" customWidth="1"/>
    <col min="13085" max="13085" width="9.140625" style="2"/>
    <col min="13086" max="13094" width="0" style="2" hidden="1" customWidth="1"/>
    <col min="13095" max="13312" width="9.140625" style="2"/>
    <col min="13313" max="13313" width="0" style="2" hidden="1" customWidth="1"/>
    <col min="13314" max="13314" width="10.7109375" style="2" customWidth="1"/>
    <col min="13315" max="13315" width="50.42578125" style="2" customWidth="1"/>
    <col min="13316" max="13316" width="4.7109375" style="2" customWidth="1"/>
    <col min="13317" max="13338" width="12.7109375" style="2" customWidth="1"/>
    <col min="13339" max="13339" width="13.140625" style="2" customWidth="1"/>
    <col min="13340" max="13340" width="0" style="2" hidden="1" customWidth="1"/>
    <col min="13341" max="13341" width="9.140625" style="2"/>
    <col min="13342" max="13350" width="0" style="2" hidden="1" customWidth="1"/>
    <col min="13351" max="13568" width="9.140625" style="2"/>
    <col min="13569" max="13569" width="0" style="2" hidden="1" customWidth="1"/>
    <col min="13570" max="13570" width="10.7109375" style="2" customWidth="1"/>
    <col min="13571" max="13571" width="50.42578125" style="2" customWidth="1"/>
    <col min="13572" max="13572" width="4.7109375" style="2" customWidth="1"/>
    <col min="13573" max="13594" width="12.7109375" style="2" customWidth="1"/>
    <col min="13595" max="13595" width="13.140625" style="2" customWidth="1"/>
    <col min="13596" max="13596" width="0" style="2" hidden="1" customWidth="1"/>
    <col min="13597" max="13597" width="9.140625" style="2"/>
    <col min="13598" max="13606" width="0" style="2" hidden="1" customWidth="1"/>
    <col min="13607" max="13824" width="9.140625" style="2"/>
    <col min="13825" max="13825" width="0" style="2" hidden="1" customWidth="1"/>
    <col min="13826" max="13826" width="10.7109375" style="2" customWidth="1"/>
    <col min="13827" max="13827" width="50.42578125" style="2" customWidth="1"/>
    <col min="13828" max="13828" width="4.7109375" style="2" customWidth="1"/>
    <col min="13829" max="13850" width="12.7109375" style="2" customWidth="1"/>
    <col min="13851" max="13851" width="13.140625" style="2" customWidth="1"/>
    <col min="13852" max="13852" width="0" style="2" hidden="1" customWidth="1"/>
    <col min="13853" max="13853" width="9.140625" style="2"/>
    <col min="13854" max="13862" width="0" style="2" hidden="1" customWidth="1"/>
    <col min="13863" max="14080" width="9.140625" style="2"/>
    <col min="14081" max="14081" width="0" style="2" hidden="1" customWidth="1"/>
    <col min="14082" max="14082" width="10.7109375" style="2" customWidth="1"/>
    <col min="14083" max="14083" width="50.42578125" style="2" customWidth="1"/>
    <col min="14084" max="14084" width="4.7109375" style="2" customWidth="1"/>
    <col min="14085" max="14106" width="12.7109375" style="2" customWidth="1"/>
    <col min="14107" max="14107" width="13.140625" style="2" customWidth="1"/>
    <col min="14108" max="14108" width="0" style="2" hidden="1" customWidth="1"/>
    <col min="14109" max="14109" width="9.140625" style="2"/>
    <col min="14110" max="14118" width="0" style="2" hidden="1" customWidth="1"/>
    <col min="14119" max="14336" width="9.140625" style="2"/>
    <col min="14337" max="14337" width="0" style="2" hidden="1" customWidth="1"/>
    <col min="14338" max="14338" width="10.7109375" style="2" customWidth="1"/>
    <col min="14339" max="14339" width="50.42578125" style="2" customWidth="1"/>
    <col min="14340" max="14340" width="4.7109375" style="2" customWidth="1"/>
    <col min="14341" max="14362" width="12.7109375" style="2" customWidth="1"/>
    <col min="14363" max="14363" width="13.140625" style="2" customWidth="1"/>
    <col min="14364" max="14364" width="0" style="2" hidden="1" customWidth="1"/>
    <col min="14365" max="14365" width="9.140625" style="2"/>
    <col min="14366" max="14374" width="0" style="2" hidden="1" customWidth="1"/>
    <col min="14375" max="14592" width="9.140625" style="2"/>
    <col min="14593" max="14593" width="0" style="2" hidden="1" customWidth="1"/>
    <col min="14594" max="14594" width="10.7109375" style="2" customWidth="1"/>
    <col min="14595" max="14595" width="50.42578125" style="2" customWidth="1"/>
    <col min="14596" max="14596" width="4.7109375" style="2" customWidth="1"/>
    <col min="14597" max="14618" width="12.7109375" style="2" customWidth="1"/>
    <col min="14619" max="14619" width="13.140625" style="2" customWidth="1"/>
    <col min="14620" max="14620" width="0" style="2" hidden="1" customWidth="1"/>
    <col min="14621" max="14621" width="9.140625" style="2"/>
    <col min="14622" max="14630" width="0" style="2" hidden="1" customWidth="1"/>
    <col min="14631" max="14848" width="9.140625" style="2"/>
    <col min="14849" max="14849" width="0" style="2" hidden="1" customWidth="1"/>
    <col min="14850" max="14850" width="10.7109375" style="2" customWidth="1"/>
    <col min="14851" max="14851" width="50.42578125" style="2" customWidth="1"/>
    <col min="14852" max="14852" width="4.7109375" style="2" customWidth="1"/>
    <col min="14853" max="14874" width="12.7109375" style="2" customWidth="1"/>
    <col min="14875" max="14875" width="13.140625" style="2" customWidth="1"/>
    <col min="14876" max="14876" width="0" style="2" hidden="1" customWidth="1"/>
    <col min="14877" max="14877" width="9.140625" style="2"/>
    <col min="14878" max="14886" width="0" style="2" hidden="1" customWidth="1"/>
    <col min="14887" max="15104" width="9.140625" style="2"/>
    <col min="15105" max="15105" width="0" style="2" hidden="1" customWidth="1"/>
    <col min="15106" max="15106" width="10.7109375" style="2" customWidth="1"/>
    <col min="15107" max="15107" width="50.42578125" style="2" customWidth="1"/>
    <col min="15108" max="15108" width="4.7109375" style="2" customWidth="1"/>
    <col min="15109" max="15130" width="12.7109375" style="2" customWidth="1"/>
    <col min="15131" max="15131" width="13.140625" style="2" customWidth="1"/>
    <col min="15132" max="15132" width="0" style="2" hidden="1" customWidth="1"/>
    <col min="15133" max="15133" width="9.140625" style="2"/>
    <col min="15134" max="15142" width="0" style="2" hidden="1" customWidth="1"/>
    <col min="15143" max="15360" width="9.140625" style="2"/>
    <col min="15361" max="15361" width="0" style="2" hidden="1" customWidth="1"/>
    <col min="15362" max="15362" width="10.7109375" style="2" customWidth="1"/>
    <col min="15363" max="15363" width="50.42578125" style="2" customWidth="1"/>
    <col min="15364" max="15364" width="4.7109375" style="2" customWidth="1"/>
    <col min="15365" max="15386" width="12.7109375" style="2" customWidth="1"/>
    <col min="15387" max="15387" width="13.140625" style="2" customWidth="1"/>
    <col min="15388" max="15388" width="0" style="2" hidden="1" customWidth="1"/>
    <col min="15389" max="15389" width="9.140625" style="2"/>
    <col min="15390" max="15398" width="0" style="2" hidden="1" customWidth="1"/>
    <col min="15399" max="15616" width="9.140625" style="2"/>
    <col min="15617" max="15617" width="0" style="2" hidden="1" customWidth="1"/>
    <col min="15618" max="15618" width="10.7109375" style="2" customWidth="1"/>
    <col min="15619" max="15619" width="50.42578125" style="2" customWidth="1"/>
    <col min="15620" max="15620" width="4.7109375" style="2" customWidth="1"/>
    <col min="15621" max="15642" width="12.7109375" style="2" customWidth="1"/>
    <col min="15643" max="15643" width="13.140625" style="2" customWidth="1"/>
    <col min="15644" max="15644" width="0" style="2" hidden="1" customWidth="1"/>
    <col min="15645" max="15645" width="9.140625" style="2"/>
    <col min="15646" max="15654" width="0" style="2" hidden="1" customWidth="1"/>
    <col min="15655" max="15872" width="9.140625" style="2"/>
    <col min="15873" max="15873" width="0" style="2" hidden="1" customWidth="1"/>
    <col min="15874" max="15874" width="10.7109375" style="2" customWidth="1"/>
    <col min="15875" max="15875" width="50.42578125" style="2" customWidth="1"/>
    <col min="15876" max="15876" width="4.7109375" style="2" customWidth="1"/>
    <col min="15877" max="15898" width="12.7109375" style="2" customWidth="1"/>
    <col min="15899" max="15899" width="13.140625" style="2" customWidth="1"/>
    <col min="15900" max="15900" width="0" style="2" hidden="1" customWidth="1"/>
    <col min="15901" max="15901" width="9.140625" style="2"/>
    <col min="15902" max="15910" width="0" style="2" hidden="1" customWidth="1"/>
    <col min="15911" max="16128" width="9.140625" style="2"/>
    <col min="16129" max="16129" width="0" style="2" hidden="1" customWidth="1"/>
    <col min="16130" max="16130" width="10.7109375" style="2" customWidth="1"/>
    <col min="16131" max="16131" width="50.42578125" style="2" customWidth="1"/>
    <col min="16132" max="16132" width="4.7109375" style="2" customWidth="1"/>
    <col min="16133" max="16154" width="12.7109375" style="2" customWidth="1"/>
    <col min="16155" max="16155" width="13.140625" style="2" customWidth="1"/>
    <col min="16156" max="16156" width="0" style="2" hidden="1" customWidth="1"/>
    <col min="16157" max="16157" width="9.140625" style="2"/>
    <col min="16158" max="16166" width="0" style="2" hidden="1" customWidth="1"/>
    <col min="16167" max="16384" width="9.140625" style="2"/>
  </cols>
  <sheetData>
    <row r="1" spans="1:33" x14ac:dyDescent="0.25">
      <c r="AB1" s="4" t="s">
        <v>0</v>
      </c>
    </row>
    <row r="2" spans="1:33" x14ac:dyDescent="0.25">
      <c r="B2" s="52"/>
      <c r="C2" s="53"/>
      <c r="D2" s="5"/>
      <c r="AA2" s="4" t="s">
        <v>0</v>
      </c>
      <c r="AB2" s="6" t="s">
        <v>1</v>
      </c>
    </row>
    <row r="3" spans="1:33" x14ac:dyDescent="0.25">
      <c r="AA3" s="62" t="s">
        <v>111</v>
      </c>
    </row>
    <row r="4" spans="1:33" ht="20.25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33" ht="20.25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7"/>
    </row>
    <row r="6" spans="1:33" ht="15" x14ac:dyDescent="0.25"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33" ht="15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3" ht="15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3" ht="15.75" thickBo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3" s="11" customFormat="1" ht="20.100000000000001" hidden="1" customHeight="1" thickBot="1" x14ac:dyDescent="0.3">
      <c r="A10" s="1"/>
      <c r="B10" s="9" t="s">
        <v>5</v>
      </c>
      <c r="C10" s="9" t="s">
        <v>6</v>
      </c>
      <c r="D10" s="9" t="s">
        <v>7</v>
      </c>
      <c r="E10" s="9" t="s">
        <v>8</v>
      </c>
      <c r="F10" s="9"/>
      <c r="G10" s="9" t="s">
        <v>9</v>
      </c>
      <c r="H10" s="9"/>
      <c r="I10" s="9" t="s">
        <v>10</v>
      </c>
      <c r="J10" s="9"/>
      <c r="K10" s="9" t="s">
        <v>11</v>
      </c>
      <c r="L10" s="9"/>
      <c r="M10" s="9" t="s">
        <v>12</v>
      </c>
      <c r="N10" s="9"/>
      <c r="O10" s="9" t="s">
        <v>13</v>
      </c>
      <c r="P10" s="9"/>
      <c r="Q10" s="9" t="s">
        <v>14</v>
      </c>
      <c r="R10" s="9"/>
      <c r="S10" s="9" t="s">
        <v>15</v>
      </c>
      <c r="T10" s="9"/>
      <c r="U10" s="9" t="s">
        <v>16</v>
      </c>
      <c r="V10" s="9"/>
      <c r="W10" s="9" t="s">
        <v>17</v>
      </c>
      <c r="X10" s="9"/>
      <c r="Y10" s="9"/>
      <c r="Z10" s="9"/>
      <c r="AA10" s="9" t="s">
        <v>18</v>
      </c>
      <c r="AB10" s="10" t="s">
        <v>19</v>
      </c>
    </row>
    <row r="11" spans="1:33" ht="20.100000000000001" customHeight="1" thickTop="1" x14ac:dyDescent="0.25">
      <c r="A11" s="12"/>
      <c r="B11" s="56" t="s">
        <v>20</v>
      </c>
      <c r="C11" s="56"/>
      <c r="D11" s="13"/>
      <c r="E11" s="14" t="s">
        <v>21</v>
      </c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57" t="s">
        <v>22</v>
      </c>
    </row>
    <row r="12" spans="1:33" ht="15" customHeight="1" x14ac:dyDescent="0.25">
      <c r="A12" s="17"/>
      <c r="B12" s="60" t="s">
        <v>23</v>
      </c>
      <c r="C12" s="60" t="s">
        <v>24</v>
      </c>
      <c r="D12" s="18"/>
      <c r="E12" s="46" t="s">
        <v>25</v>
      </c>
      <c r="F12" s="46"/>
      <c r="G12" s="46" t="s">
        <v>26</v>
      </c>
      <c r="H12" s="46"/>
      <c r="I12" s="46" t="s">
        <v>27</v>
      </c>
      <c r="J12" s="46"/>
      <c r="K12" s="46" t="s">
        <v>28</v>
      </c>
      <c r="L12" s="46"/>
      <c r="M12" s="46" t="s">
        <v>29</v>
      </c>
      <c r="N12" s="46"/>
      <c r="O12" s="46" t="s">
        <v>30</v>
      </c>
      <c r="P12" s="46"/>
      <c r="Q12" s="46" t="s">
        <v>31</v>
      </c>
      <c r="R12" s="46"/>
      <c r="S12" s="46" t="s">
        <v>32</v>
      </c>
      <c r="T12" s="46"/>
      <c r="U12" s="46" t="s">
        <v>33</v>
      </c>
      <c r="V12" s="46"/>
      <c r="W12" s="46" t="s">
        <v>34</v>
      </c>
      <c r="X12" s="46"/>
      <c r="Y12" s="46" t="s">
        <v>35</v>
      </c>
      <c r="Z12" s="46"/>
      <c r="AA12" s="47"/>
      <c r="AB12" s="58"/>
    </row>
    <row r="13" spans="1:33" ht="15" customHeight="1" x14ac:dyDescent="0.25">
      <c r="A13" s="17"/>
      <c r="B13" s="60"/>
      <c r="C13" s="60"/>
      <c r="D13" s="19"/>
      <c r="E13" s="46" t="s">
        <v>36</v>
      </c>
      <c r="F13" s="46"/>
      <c r="G13" s="46" t="s">
        <v>37</v>
      </c>
      <c r="H13" s="46"/>
      <c r="I13" s="46" t="s">
        <v>38</v>
      </c>
      <c r="J13" s="46"/>
      <c r="K13" s="46" t="s">
        <v>39</v>
      </c>
      <c r="L13" s="46"/>
      <c r="M13" s="46" t="s">
        <v>40</v>
      </c>
      <c r="N13" s="46"/>
      <c r="O13" s="46" t="s">
        <v>41</v>
      </c>
      <c r="P13" s="46"/>
      <c r="Q13" s="46" t="s">
        <v>42</v>
      </c>
      <c r="R13" s="46"/>
      <c r="S13" s="46" t="s">
        <v>43</v>
      </c>
      <c r="T13" s="46"/>
      <c r="U13" s="46" t="s">
        <v>44</v>
      </c>
      <c r="V13" s="46"/>
      <c r="W13" s="46" t="s">
        <v>45</v>
      </c>
      <c r="X13" s="46"/>
      <c r="Y13" s="46" t="s">
        <v>46</v>
      </c>
      <c r="Z13" s="46"/>
      <c r="AA13" s="47"/>
      <c r="AB13" s="58"/>
    </row>
    <row r="14" spans="1:33" ht="15" customHeight="1" x14ac:dyDescent="0.25">
      <c r="A14" s="17"/>
      <c r="B14" s="61"/>
      <c r="C14" s="61"/>
      <c r="D14" s="19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/>
      <c r="AB14" s="58"/>
    </row>
    <row r="15" spans="1:33" ht="15" customHeight="1" thickBot="1" x14ac:dyDescent="0.3">
      <c r="A15" s="17"/>
      <c r="B15" s="20"/>
      <c r="C15" s="20"/>
      <c r="D15" s="20"/>
      <c r="E15" s="21" t="s">
        <v>47</v>
      </c>
      <c r="F15" s="21" t="s">
        <v>48</v>
      </c>
      <c r="G15" s="21" t="s">
        <v>47</v>
      </c>
      <c r="H15" s="21" t="s">
        <v>48</v>
      </c>
      <c r="I15" s="21" t="s">
        <v>47</v>
      </c>
      <c r="J15" s="21" t="s">
        <v>48</v>
      </c>
      <c r="K15" s="21" t="s">
        <v>47</v>
      </c>
      <c r="L15" s="21" t="s">
        <v>48</v>
      </c>
      <c r="M15" s="21" t="s">
        <v>47</v>
      </c>
      <c r="N15" s="21" t="s">
        <v>48</v>
      </c>
      <c r="O15" s="21" t="s">
        <v>47</v>
      </c>
      <c r="P15" s="21" t="s">
        <v>48</v>
      </c>
      <c r="Q15" s="21" t="s">
        <v>47</v>
      </c>
      <c r="R15" s="21" t="s">
        <v>48</v>
      </c>
      <c r="S15" s="21" t="s">
        <v>47</v>
      </c>
      <c r="T15" s="21" t="s">
        <v>48</v>
      </c>
      <c r="U15" s="21" t="s">
        <v>47</v>
      </c>
      <c r="V15" s="21" t="s">
        <v>48</v>
      </c>
      <c r="W15" s="21" t="s">
        <v>47</v>
      </c>
      <c r="X15" s="21" t="s">
        <v>48</v>
      </c>
      <c r="Y15" s="21" t="s">
        <v>47</v>
      </c>
      <c r="Z15" s="21" t="s">
        <v>48</v>
      </c>
      <c r="AA15" s="22" t="s">
        <v>49</v>
      </c>
      <c r="AB15" s="59"/>
    </row>
    <row r="16" spans="1:33" ht="13.5" thickTop="1" x14ac:dyDescent="0.25">
      <c r="A16" s="23" t="s">
        <v>50</v>
      </c>
      <c r="B16" s="24" t="s">
        <v>51</v>
      </c>
      <c r="C16" s="25" t="s">
        <v>52</v>
      </c>
      <c r="D16" s="26" t="s">
        <v>15</v>
      </c>
      <c r="E16" s="27">
        <v>4377</v>
      </c>
      <c r="F16" s="27">
        <v>4377</v>
      </c>
      <c r="G16" s="27">
        <v>911</v>
      </c>
      <c r="H16" s="27">
        <v>794</v>
      </c>
      <c r="I16" s="27">
        <v>28</v>
      </c>
      <c r="J16" s="27">
        <v>28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>
        <f>SUM(E16+G16+I16+K16+M16+O16+Q16+S16)</f>
        <v>5316</v>
      </c>
      <c r="V16" s="27">
        <f t="shared" ref="V16:V37" si="0">SUM(T16,R16,P16,N16,L16,J16,H16,F16)</f>
        <v>5199</v>
      </c>
      <c r="W16" s="27"/>
      <c r="X16" s="27"/>
      <c r="Y16" s="27">
        <f>U16+W16</f>
        <v>5316</v>
      </c>
      <c r="Z16" s="27">
        <f t="shared" ref="Z16:Z35" si="1">SUM(V16)</f>
        <v>5199</v>
      </c>
      <c r="AA16" s="28">
        <f>Z16/Y16*100</f>
        <v>97.79909706546276</v>
      </c>
      <c r="AB16" s="29"/>
      <c r="AG16" s="2">
        <f>I16+G16+E16</f>
        <v>5316</v>
      </c>
    </row>
    <row r="17" spans="1:33" x14ac:dyDescent="0.25">
      <c r="A17" s="23" t="s">
        <v>53</v>
      </c>
      <c r="B17" s="24" t="s">
        <v>54</v>
      </c>
      <c r="C17" s="30" t="s">
        <v>55</v>
      </c>
      <c r="D17" s="26" t="s">
        <v>15</v>
      </c>
      <c r="E17" s="27"/>
      <c r="F17" s="27"/>
      <c r="G17" s="27"/>
      <c r="H17" s="27"/>
      <c r="I17" s="27">
        <v>400</v>
      </c>
      <c r="J17" s="27">
        <v>108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>
        <f t="shared" ref="U17:U37" si="2">SUM(E17+G17+I17+K17+M17+O17+Q17+S17)</f>
        <v>400</v>
      </c>
      <c r="V17" s="27">
        <f t="shared" si="0"/>
        <v>108</v>
      </c>
      <c r="W17" s="27"/>
      <c r="X17" s="27"/>
      <c r="Y17" s="27">
        <f t="shared" ref="Y17:Y37" si="3">U17+W17</f>
        <v>400</v>
      </c>
      <c r="Z17" s="27">
        <f t="shared" si="1"/>
        <v>108</v>
      </c>
      <c r="AA17" s="28">
        <f t="shared" ref="AA17:AA63" si="4">Z17/Y17*100</f>
        <v>27</v>
      </c>
      <c r="AB17" s="31"/>
      <c r="AE17" s="2">
        <f>I17+G17+E17</f>
        <v>400</v>
      </c>
    </row>
    <row r="18" spans="1:33" x14ac:dyDescent="0.25">
      <c r="A18" s="23" t="s">
        <v>56</v>
      </c>
      <c r="B18" s="24" t="s">
        <v>57</v>
      </c>
      <c r="C18" s="25" t="s">
        <v>58</v>
      </c>
      <c r="D18" s="26" t="s">
        <v>15</v>
      </c>
      <c r="E18" s="27"/>
      <c r="F18" s="27"/>
      <c r="G18" s="27"/>
      <c r="H18" s="27"/>
      <c r="I18" s="27">
        <v>44</v>
      </c>
      <c r="J18" s="27"/>
      <c r="K18" s="27"/>
      <c r="L18" s="27"/>
      <c r="M18" s="27"/>
      <c r="N18" s="27"/>
      <c r="O18" s="27">
        <v>990</v>
      </c>
      <c r="P18" s="27">
        <v>990</v>
      </c>
      <c r="Q18" s="27"/>
      <c r="R18" s="27"/>
      <c r="S18" s="27"/>
      <c r="T18" s="27"/>
      <c r="U18" s="27">
        <f t="shared" si="2"/>
        <v>1034</v>
      </c>
      <c r="V18" s="27">
        <f t="shared" si="0"/>
        <v>990</v>
      </c>
      <c r="W18" s="27"/>
      <c r="X18" s="27"/>
      <c r="Y18" s="27">
        <f t="shared" si="3"/>
        <v>1034</v>
      </c>
      <c r="Z18" s="27">
        <f t="shared" si="1"/>
        <v>990</v>
      </c>
      <c r="AA18" s="28">
        <f t="shared" si="4"/>
        <v>95.744680851063833</v>
      </c>
      <c r="AB18" s="31">
        <v>1</v>
      </c>
    </row>
    <row r="19" spans="1:33" x14ac:dyDescent="0.25">
      <c r="A19" s="23"/>
      <c r="B19" s="24" t="s">
        <v>59</v>
      </c>
      <c r="C19" s="25" t="s">
        <v>60</v>
      </c>
      <c r="D19" s="26" t="s">
        <v>15</v>
      </c>
      <c r="E19" s="27"/>
      <c r="F19" s="27"/>
      <c r="G19" s="27"/>
      <c r="H19" s="27"/>
      <c r="I19" s="27"/>
      <c r="J19" s="27"/>
      <c r="K19" s="27"/>
      <c r="L19" s="27"/>
      <c r="M19" s="27">
        <v>191</v>
      </c>
      <c r="N19" s="27">
        <v>190</v>
      </c>
      <c r="O19" s="27"/>
      <c r="P19" s="27"/>
      <c r="Q19" s="27"/>
      <c r="R19" s="27"/>
      <c r="S19" s="27"/>
      <c r="T19" s="27"/>
      <c r="U19" s="27">
        <f t="shared" si="2"/>
        <v>191</v>
      </c>
      <c r="V19" s="27">
        <f t="shared" si="0"/>
        <v>190</v>
      </c>
      <c r="W19" s="27">
        <v>897</v>
      </c>
      <c r="X19" s="27">
        <v>897</v>
      </c>
      <c r="Y19" s="27">
        <f>SUM(U19,W19)</f>
        <v>1088</v>
      </c>
      <c r="Z19" s="27">
        <f>SUM(V19,X19)</f>
        <v>1087</v>
      </c>
      <c r="AA19" s="28">
        <f t="shared" si="4"/>
        <v>99.908088235294116</v>
      </c>
      <c r="AB19" s="31"/>
    </row>
    <row r="20" spans="1:33" x14ac:dyDescent="0.25">
      <c r="A20" s="23"/>
      <c r="B20" s="24" t="s">
        <v>61</v>
      </c>
      <c r="C20" s="25" t="s">
        <v>62</v>
      </c>
      <c r="D20" s="26" t="s">
        <v>15</v>
      </c>
      <c r="E20" s="27"/>
      <c r="F20" s="27"/>
      <c r="G20" s="27"/>
      <c r="H20" s="27"/>
      <c r="I20" s="27">
        <v>4</v>
      </c>
      <c r="J20" s="27">
        <v>4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>
        <f t="shared" si="2"/>
        <v>4</v>
      </c>
      <c r="V20" s="27">
        <f t="shared" si="0"/>
        <v>4</v>
      </c>
      <c r="W20" s="27"/>
      <c r="X20" s="27"/>
      <c r="Y20" s="27">
        <f>SUM(U20,W20)</f>
        <v>4</v>
      </c>
      <c r="Z20" s="27">
        <f>SUM(V20,X20)</f>
        <v>4</v>
      </c>
      <c r="AA20" s="28">
        <f t="shared" si="4"/>
        <v>100</v>
      </c>
      <c r="AB20" s="31"/>
    </row>
    <row r="21" spans="1:33" x14ac:dyDescent="0.25">
      <c r="A21" s="23"/>
      <c r="B21" s="24" t="s">
        <v>63</v>
      </c>
      <c r="C21" s="30" t="s">
        <v>64</v>
      </c>
      <c r="D21" s="26" t="s">
        <v>15</v>
      </c>
      <c r="E21" s="27">
        <v>24208</v>
      </c>
      <c r="F21" s="27">
        <v>20848</v>
      </c>
      <c r="G21" s="27">
        <v>3328</v>
      </c>
      <c r="H21" s="27">
        <v>2883</v>
      </c>
      <c r="I21" s="27">
        <v>4493</v>
      </c>
      <c r="J21" s="27">
        <v>2709</v>
      </c>
      <c r="K21" s="27"/>
      <c r="L21" s="27"/>
      <c r="M21" s="27"/>
      <c r="N21" s="27"/>
      <c r="O21" s="27">
        <v>6277</v>
      </c>
      <c r="P21" s="27">
        <v>6276</v>
      </c>
      <c r="Q21" s="27">
        <v>417</v>
      </c>
      <c r="R21" s="27">
        <v>417</v>
      </c>
      <c r="S21" s="27"/>
      <c r="T21" s="27"/>
      <c r="U21" s="27">
        <f t="shared" si="2"/>
        <v>38723</v>
      </c>
      <c r="V21" s="27">
        <f t="shared" si="0"/>
        <v>33133</v>
      </c>
      <c r="W21" s="27"/>
      <c r="X21" s="27"/>
      <c r="Y21" s="27">
        <f t="shared" si="3"/>
        <v>38723</v>
      </c>
      <c r="Z21" s="27">
        <f t="shared" si="1"/>
        <v>33133</v>
      </c>
      <c r="AA21" s="28">
        <f t="shared" si="4"/>
        <v>85.564135010200658</v>
      </c>
      <c r="AB21" s="32"/>
    </row>
    <row r="22" spans="1:33" x14ac:dyDescent="0.25">
      <c r="A22" s="23" t="s">
        <v>65</v>
      </c>
      <c r="B22" s="24" t="s">
        <v>66</v>
      </c>
      <c r="C22" s="25" t="s">
        <v>67</v>
      </c>
      <c r="D22" s="26" t="s">
        <v>15</v>
      </c>
      <c r="E22" s="27"/>
      <c r="F22" s="27">
        <v>0</v>
      </c>
      <c r="G22" s="27"/>
      <c r="H22" s="27">
        <v>0</v>
      </c>
      <c r="I22" s="27">
        <v>127</v>
      </c>
      <c r="J22" s="27">
        <v>39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>
        <f t="shared" si="2"/>
        <v>127</v>
      </c>
      <c r="V22" s="27">
        <f t="shared" si="0"/>
        <v>39</v>
      </c>
      <c r="W22" s="27"/>
      <c r="X22" s="27"/>
      <c r="Y22" s="27">
        <f t="shared" si="3"/>
        <v>127</v>
      </c>
      <c r="Z22" s="27">
        <f t="shared" si="1"/>
        <v>39</v>
      </c>
      <c r="AA22" s="28">
        <f t="shared" si="4"/>
        <v>30.708661417322837</v>
      </c>
      <c r="AB22" s="32">
        <v>1</v>
      </c>
      <c r="AE22" s="2">
        <f>I22+G22+E22</f>
        <v>127</v>
      </c>
    </row>
    <row r="23" spans="1:33" x14ac:dyDescent="0.25">
      <c r="A23" s="23" t="s">
        <v>68</v>
      </c>
      <c r="B23" s="24" t="s">
        <v>69</v>
      </c>
      <c r="C23" s="30" t="s">
        <v>70</v>
      </c>
      <c r="D23" s="26" t="s">
        <v>15</v>
      </c>
      <c r="E23" s="27"/>
      <c r="F23" s="27">
        <v>0</v>
      </c>
      <c r="G23" s="27"/>
      <c r="H23" s="27">
        <v>0</v>
      </c>
      <c r="I23" s="27">
        <v>1568</v>
      </c>
      <c r="J23" s="27">
        <v>1394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>
        <f t="shared" si="2"/>
        <v>1568</v>
      </c>
      <c r="V23" s="27">
        <f t="shared" si="0"/>
        <v>1394</v>
      </c>
      <c r="W23" s="27"/>
      <c r="X23" s="27"/>
      <c r="Y23" s="27">
        <f t="shared" si="3"/>
        <v>1568</v>
      </c>
      <c r="Z23" s="27">
        <f t="shared" si="1"/>
        <v>1394</v>
      </c>
      <c r="AA23" s="28">
        <f t="shared" si="4"/>
        <v>88.903061224489804</v>
      </c>
      <c r="AB23" s="32"/>
      <c r="AE23" s="2">
        <f>I23+G23+E23</f>
        <v>1568</v>
      </c>
    </row>
    <row r="24" spans="1:33" x14ac:dyDescent="0.25">
      <c r="A24" s="23"/>
      <c r="B24" s="24" t="s">
        <v>71</v>
      </c>
      <c r="C24" s="25" t="s">
        <v>72</v>
      </c>
      <c r="D24" s="26" t="s">
        <v>15</v>
      </c>
      <c r="E24" s="27">
        <v>1473</v>
      </c>
      <c r="F24" s="27">
        <v>379</v>
      </c>
      <c r="G24" s="27">
        <v>452</v>
      </c>
      <c r="H24" s="27">
        <v>189</v>
      </c>
      <c r="I24" s="27">
        <v>6338</v>
      </c>
      <c r="J24" s="27">
        <v>6358</v>
      </c>
      <c r="K24" s="27"/>
      <c r="L24" s="27"/>
      <c r="M24" s="27">
        <v>400</v>
      </c>
      <c r="N24" s="27">
        <v>263</v>
      </c>
      <c r="O24" s="27">
        <v>2079</v>
      </c>
      <c r="P24" s="27">
        <v>1929</v>
      </c>
      <c r="Q24" s="27">
        <v>1420</v>
      </c>
      <c r="R24" s="27">
        <v>1320</v>
      </c>
      <c r="S24" s="27">
        <v>40</v>
      </c>
      <c r="T24" s="27">
        <v>40</v>
      </c>
      <c r="U24" s="27">
        <f t="shared" si="2"/>
        <v>12202</v>
      </c>
      <c r="V24" s="27">
        <f t="shared" si="0"/>
        <v>10478</v>
      </c>
      <c r="W24" s="27"/>
      <c r="X24" s="27"/>
      <c r="Y24" s="27">
        <f t="shared" si="3"/>
        <v>12202</v>
      </c>
      <c r="Z24" s="27">
        <f t="shared" si="1"/>
        <v>10478</v>
      </c>
      <c r="AA24" s="28">
        <f t="shared" si="4"/>
        <v>85.87116866087527</v>
      </c>
      <c r="AB24" s="32"/>
    </row>
    <row r="25" spans="1:33" x14ac:dyDescent="0.25">
      <c r="A25" s="23"/>
      <c r="B25" s="24" t="s">
        <v>73</v>
      </c>
      <c r="C25" s="25" t="s">
        <v>74</v>
      </c>
      <c r="D25" s="26" t="s">
        <v>15</v>
      </c>
      <c r="E25" s="27"/>
      <c r="F25" s="27"/>
      <c r="G25" s="27"/>
      <c r="H25" s="27"/>
      <c r="I25" s="27">
        <v>8</v>
      </c>
      <c r="J25" s="27">
        <v>8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>
        <f t="shared" si="2"/>
        <v>8</v>
      </c>
      <c r="V25" s="27">
        <f t="shared" si="0"/>
        <v>8</v>
      </c>
      <c r="W25" s="27"/>
      <c r="X25" s="27"/>
      <c r="Y25" s="27">
        <f>SUM(U25,W25)</f>
        <v>8</v>
      </c>
      <c r="Z25" s="27">
        <f t="shared" si="1"/>
        <v>8</v>
      </c>
      <c r="AA25" s="28">
        <f t="shared" si="4"/>
        <v>100</v>
      </c>
      <c r="AB25" s="32"/>
    </row>
    <row r="26" spans="1:33" x14ac:dyDescent="0.25">
      <c r="A26" s="23"/>
      <c r="B26" s="24" t="s">
        <v>75</v>
      </c>
      <c r="C26" s="25" t="s">
        <v>76</v>
      </c>
      <c r="D26" s="26" t="s">
        <v>15</v>
      </c>
      <c r="E26" s="27"/>
      <c r="F26" s="27"/>
      <c r="G26" s="27"/>
      <c r="H26" s="27"/>
      <c r="I26" s="27">
        <v>152</v>
      </c>
      <c r="J26" s="27">
        <v>152</v>
      </c>
      <c r="K26" s="27"/>
      <c r="L26" s="27"/>
      <c r="M26" s="27"/>
      <c r="N26" s="27"/>
      <c r="O26" s="27">
        <v>270</v>
      </c>
      <c r="P26" s="27">
        <v>270</v>
      </c>
      <c r="Q26" s="27"/>
      <c r="R26" s="27"/>
      <c r="S26" s="27"/>
      <c r="T26" s="27"/>
      <c r="U26" s="27">
        <f t="shared" si="2"/>
        <v>422</v>
      </c>
      <c r="V26" s="27">
        <f t="shared" si="0"/>
        <v>422</v>
      </c>
      <c r="W26" s="27"/>
      <c r="X26" s="27"/>
      <c r="Y26" s="27">
        <f>SUM(U26,W26)</f>
        <v>422</v>
      </c>
      <c r="Z26" s="27">
        <f t="shared" si="1"/>
        <v>422</v>
      </c>
      <c r="AA26" s="28">
        <f t="shared" si="4"/>
        <v>100</v>
      </c>
      <c r="AB26" s="32"/>
    </row>
    <row r="27" spans="1:33" x14ac:dyDescent="0.25">
      <c r="A27" s="23"/>
      <c r="B27" s="24" t="s">
        <v>77</v>
      </c>
      <c r="C27" s="25" t="s">
        <v>78</v>
      </c>
      <c r="D27" s="26" t="s">
        <v>15</v>
      </c>
      <c r="E27" s="27">
        <v>34</v>
      </c>
      <c r="F27" s="27">
        <v>34</v>
      </c>
      <c r="G27" s="27"/>
      <c r="H27" s="27"/>
      <c r="I27" s="27">
        <v>753</v>
      </c>
      <c r="J27" s="27">
        <v>753</v>
      </c>
      <c r="K27" s="27"/>
      <c r="L27" s="27"/>
      <c r="M27" s="27"/>
      <c r="N27" s="27"/>
      <c r="O27" s="27">
        <v>150</v>
      </c>
      <c r="P27" s="27">
        <v>150</v>
      </c>
      <c r="Q27" s="27"/>
      <c r="R27" s="27"/>
      <c r="S27" s="27"/>
      <c r="T27" s="27"/>
      <c r="U27" s="27">
        <f t="shared" si="2"/>
        <v>937</v>
      </c>
      <c r="V27" s="27">
        <f t="shared" si="0"/>
        <v>937</v>
      </c>
      <c r="W27" s="27"/>
      <c r="X27" s="27"/>
      <c r="Y27" s="27">
        <f>SUM(U27,W27)</f>
        <v>937</v>
      </c>
      <c r="Z27" s="27">
        <f t="shared" si="1"/>
        <v>937</v>
      </c>
      <c r="AA27" s="28">
        <f t="shared" si="4"/>
        <v>100</v>
      </c>
      <c r="AB27" s="32"/>
    </row>
    <row r="28" spans="1:33" x14ac:dyDescent="0.25">
      <c r="A28" s="23" t="s">
        <v>79</v>
      </c>
      <c r="B28" s="24" t="s">
        <v>80</v>
      </c>
      <c r="C28" s="30" t="s">
        <v>81</v>
      </c>
      <c r="D28" s="26" t="s">
        <v>82</v>
      </c>
      <c r="E28" s="27"/>
      <c r="F28" s="27"/>
      <c r="G28" s="27"/>
      <c r="H28" s="27"/>
      <c r="I28" s="27"/>
      <c r="J28" s="27"/>
      <c r="K28" s="27"/>
      <c r="L28" s="27"/>
      <c r="M28" s="27">
        <v>221</v>
      </c>
      <c r="N28" s="27">
        <v>182</v>
      </c>
      <c r="O28" s="27"/>
      <c r="P28" s="27"/>
      <c r="Q28" s="27"/>
      <c r="R28" s="27"/>
      <c r="S28" s="27"/>
      <c r="T28" s="27"/>
      <c r="U28" s="27">
        <f t="shared" si="2"/>
        <v>221</v>
      </c>
      <c r="V28" s="27">
        <f t="shared" si="0"/>
        <v>182</v>
      </c>
      <c r="W28" s="27"/>
      <c r="X28" s="27"/>
      <c r="Y28" s="27">
        <f t="shared" si="3"/>
        <v>221</v>
      </c>
      <c r="Z28" s="27">
        <f t="shared" si="1"/>
        <v>182</v>
      </c>
      <c r="AA28" s="28">
        <f t="shared" si="4"/>
        <v>82.35294117647058</v>
      </c>
      <c r="AB28" s="32"/>
      <c r="AE28" s="2">
        <f>I28+G28+E28</f>
        <v>0</v>
      </c>
    </row>
    <row r="29" spans="1:33" x14ac:dyDescent="0.25">
      <c r="A29" s="23"/>
      <c r="B29" s="24" t="s">
        <v>83</v>
      </c>
      <c r="C29" s="30" t="s">
        <v>84</v>
      </c>
      <c r="D29" s="26" t="s">
        <v>15</v>
      </c>
      <c r="E29" s="27"/>
      <c r="F29" s="27"/>
      <c r="G29" s="27"/>
      <c r="H29" s="27"/>
      <c r="I29" s="27"/>
      <c r="J29" s="27"/>
      <c r="K29" s="27">
        <v>486</v>
      </c>
      <c r="L29" s="27">
        <v>486</v>
      </c>
      <c r="M29" s="27"/>
      <c r="N29" s="27"/>
      <c r="O29" s="27"/>
      <c r="P29" s="27"/>
      <c r="Q29" s="27"/>
      <c r="R29" s="27"/>
      <c r="S29" s="27"/>
      <c r="T29" s="27"/>
      <c r="U29" s="27">
        <f t="shared" si="2"/>
        <v>486</v>
      </c>
      <c r="V29" s="27">
        <f t="shared" si="0"/>
        <v>486</v>
      </c>
      <c r="W29" s="27"/>
      <c r="X29" s="27"/>
      <c r="Y29" s="27">
        <f t="shared" si="3"/>
        <v>486</v>
      </c>
      <c r="Z29" s="27">
        <f t="shared" si="1"/>
        <v>486</v>
      </c>
      <c r="AA29" s="28">
        <f t="shared" si="4"/>
        <v>100</v>
      </c>
      <c r="AB29" s="32"/>
    </row>
    <row r="30" spans="1:33" x14ac:dyDescent="0.25">
      <c r="A30" s="23"/>
      <c r="B30" s="24" t="s">
        <v>85</v>
      </c>
      <c r="C30" s="30" t="s">
        <v>86</v>
      </c>
      <c r="D30" s="26" t="s">
        <v>15</v>
      </c>
      <c r="E30" s="27"/>
      <c r="F30" s="27"/>
      <c r="G30" s="27"/>
      <c r="H30" s="27"/>
      <c r="I30" s="27"/>
      <c r="J30" s="27"/>
      <c r="K30" s="27">
        <v>619</v>
      </c>
      <c r="L30" s="27">
        <v>619</v>
      </c>
      <c r="M30" s="27"/>
      <c r="N30" s="27"/>
      <c r="O30" s="27"/>
      <c r="P30" s="27"/>
      <c r="Q30" s="27"/>
      <c r="R30" s="27"/>
      <c r="S30" s="27"/>
      <c r="T30" s="27"/>
      <c r="U30" s="27">
        <f t="shared" si="2"/>
        <v>619</v>
      </c>
      <c r="V30" s="27">
        <f t="shared" si="0"/>
        <v>619</v>
      </c>
      <c r="W30" s="27"/>
      <c r="X30" s="27"/>
      <c r="Y30" s="27">
        <f t="shared" si="3"/>
        <v>619</v>
      </c>
      <c r="Z30" s="27">
        <f t="shared" si="1"/>
        <v>619</v>
      </c>
      <c r="AA30" s="28">
        <f t="shared" si="4"/>
        <v>100</v>
      </c>
      <c r="AB30" s="32"/>
    </row>
    <row r="31" spans="1:33" x14ac:dyDescent="0.25">
      <c r="A31" s="23" t="s">
        <v>87</v>
      </c>
      <c r="B31" s="24" t="s">
        <v>88</v>
      </c>
      <c r="C31" s="25" t="s">
        <v>89</v>
      </c>
      <c r="D31" s="26" t="s">
        <v>15</v>
      </c>
      <c r="E31" s="27"/>
      <c r="F31" s="27"/>
      <c r="G31" s="27"/>
      <c r="H31" s="27"/>
      <c r="I31" s="27"/>
      <c r="J31" s="27"/>
      <c r="K31" s="27">
        <v>599</v>
      </c>
      <c r="L31" s="27">
        <v>597</v>
      </c>
      <c r="M31" s="27"/>
      <c r="N31" s="27"/>
      <c r="O31" s="27"/>
      <c r="P31" s="27"/>
      <c r="Q31" s="27"/>
      <c r="R31" s="27"/>
      <c r="S31" s="27"/>
      <c r="T31" s="27"/>
      <c r="U31" s="27">
        <f t="shared" si="2"/>
        <v>599</v>
      </c>
      <c r="V31" s="27">
        <f t="shared" si="0"/>
        <v>597</v>
      </c>
      <c r="W31" s="27"/>
      <c r="X31" s="27"/>
      <c r="Y31" s="27">
        <f t="shared" si="3"/>
        <v>599</v>
      </c>
      <c r="Z31" s="27">
        <f t="shared" si="1"/>
        <v>597</v>
      </c>
      <c r="AA31" s="28">
        <f t="shared" si="4"/>
        <v>99.666110183639404</v>
      </c>
      <c r="AB31" s="32"/>
      <c r="AE31" s="2">
        <f>E31+G31</f>
        <v>0</v>
      </c>
      <c r="AG31" s="2">
        <f>I31</f>
        <v>0</v>
      </c>
    </row>
    <row r="32" spans="1:33" x14ac:dyDescent="0.25">
      <c r="A32" s="23" t="s">
        <v>90</v>
      </c>
      <c r="B32" s="24" t="s">
        <v>91</v>
      </c>
      <c r="C32" s="30" t="s">
        <v>92</v>
      </c>
      <c r="D32" s="26" t="s">
        <v>15</v>
      </c>
      <c r="E32" s="27"/>
      <c r="F32" s="27"/>
      <c r="G32" s="27"/>
      <c r="H32" s="27"/>
      <c r="I32" s="27">
        <v>2296</v>
      </c>
      <c r="J32" s="27">
        <v>1790</v>
      </c>
      <c r="K32" s="27"/>
      <c r="L32" s="27"/>
      <c r="M32" s="27">
        <v>15</v>
      </c>
      <c r="N32" s="27"/>
      <c r="O32" s="27"/>
      <c r="P32" s="27"/>
      <c r="Q32" s="27"/>
      <c r="R32" s="27"/>
      <c r="S32" s="27"/>
      <c r="T32" s="27"/>
      <c r="U32" s="27">
        <f t="shared" si="2"/>
        <v>2311</v>
      </c>
      <c r="V32" s="27">
        <f t="shared" si="0"/>
        <v>1790</v>
      </c>
      <c r="W32" s="27"/>
      <c r="X32" s="27"/>
      <c r="Y32" s="27">
        <f t="shared" si="3"/>
        <v>2311</v>
      </c>
      <c r="Z32" s="27">
        <f t="shared" si="1"/>
        <v>1790</v>
      </c>
      <c r="AA32" s="28">
        <f t="shared" si="4"/>
        <v>77.455646906101251</v>
      </c>
      <c r="AB32" s="31">
        <v>1</v>
      </c>
      <c r="AE32" s="2">
        <f>E32+G32</f>
        <v>0</v>
      </c>
      <c r="AG32" s="2">
        <f>I32+G32+E32</f>
        <v>2296</v>
      </c>
    </row>
    <row r="33" spans="1:28" x14ac:dyDescent="0.25">
      <c r="A33" s="23" t="s">
        <v>93</v>
      </c>
      <c r="B33" s="24" t="s">
        <v>94</v>
      </c>
      <c r="C33" s="30" t="s">
        <v>95</v>
      </c>
      <c r="D33" s="26" t="s">
        <v>96</v>
      </c>
      <c r="E33" s="27">
        <v>4134</v>
      </c>
      <c r="F33" s="27">
        <v>3549</v>
      </c>
      <c r="G33" s="27">
        <v>1337</v>
      </c>
      <c r="H33" s="27">
        <v>882</v>
      </c>
      <c r="I33" s="27">
        <v>737</v>
      </c>
      <c r="J33" s="27">
        <v>307</v>
      </c>
      <c r="K33" s="27"/>
      <c r="L33" s="27"/>
      <c r="M33" s="27"/>
      <c r="N33" s="27"/>
      <c r="O33" s="27">
        <v>56</v>
      </c>
      <c r="P33" s="27">
        <v>56</v>
      </c>
      <c r="Q33" s="27"/>
      <c r="R33" s="27"/>
      <c r="S33" s="27"/>
      <c r="T33" s="27"/>
      <c r="U33" s="27">
        <f t="shared" si="2"/>
        <v>6264</v>
      </c>
      <c r="V33" s="27">
        <f t="shared" si="0"/>
        <v>4794</v>
      </c>
      <c r="W33" s="27"/>
      <c r="X33" s="27"/>
      <c r="Y33" s="27">
        <f t="shared" si="3"/>
        <v>6264</v>
      </c>
      <c r="Z33" s="27">
        <f t="shared" si="1"/>
        <v>4794</v>
      </c>
      <c r="AA33" s="28">
        <f t="shared" si="4"/>
        <v>76.532567049808435</v>
      </c>
      <c r="AB33" s="32"/>
    </row>
    <row r="34" spans="1:28" x14ac:dyDescent="0.25">
      <c r="A34" s="23" t="s">
        <v>97</v>
      </c>
      <c r="B34" s="24" t="s">
        <v>98</v>
      </c>
      <c r="C34" s="30" t="s">
        <v>99</v>
      </c>
      <c r="D34" s="26" t="s">
        <v>96</v>
      </c>
      <c r="E34" s="27">
        <v>2061</v>
      </c>
      <c r="F34" s="27">
        <v>1898</v>
      </c>
      <c r="G34" s="27">
        <v>556</v>
      </c>
      <c r="H34" s="27">
        <v>507</v>
      </c>
      <c r="I34" s="27">
        <v>1619</v>
      </c>
      <c r="J34" s="27">
        <v>1120</v>
      </c>
      <c r="K34" s="27"/>
      <c r="L34" s="27"/>
      <c r="M34" s="27">
        <v>50</v>
      </c>
      <c r="N34" s="27"/>
      <c r="O34" s="27">
        <v>57</v>
      </c>
      <c r="P34" s="27">
        <v>57</v>
      </c>
      <c r="Q34" s="27">
        <v>32</v>
      </c>
      <c r="R34" s="27">
        <v>32</v>
      </c>
      <c r="S34" s="27"/>
      <c r="T34" s="27"/>
      <c r="U34" s="27">
        <f t="shared" si="2"/>
        <v>4375</v>
      </c>
      <c r="V34" s="27">
        <f t="shared" si="0"/>
        <v>3614</v>
      </c>
      <c r="W34" s="27"/>
      <c r="X34" s="27"/>
      <c r="Y34" s="27">
        <f t="shared" si="3"/>
        <v>4375</v>
      </c>
      <c r="Z34" s="27">
        <f t="shared" si="1"/>
        <v>3614</v>
      </c>
      <c r="AA34" s="28">
        <f t="shared" si="4"/>
        <v>82.605714285714285</v>
      </c>
      <c r="AB34" s="32"/>
    </row>
    <row r="35" spans="1:28" x14ac:dyDescent="0.25">
      <c r="A35" s="23" t="s">
        <v>100</v>
      </c>
      <c r="B35" s="24" t="s">
        <v>101</v>
      </c>
      <c r="C35" s="30" t="s">
        <v>102</v>
      </c>
      <c r="D35" s="26" t="s">
        <v>15</v>
      </c>
      <c r="E35" s="27"/>
      <c r="F35" s="27"/>
      <c r="G35" s="27"/>
      <c r="H35" s="27"/>
      <c r="I35" s="27"/>
      <c r="J35" s="27"/>
      <c r="K35" s="27">
        <v>916</v>
      </c>
      <c r="L35" s="27">
        <v>715</v>
      </c>
      <c r="M35" s="27"/>
      <c r="N35" s="27"/>
      <c r="O35" s="27"/>
      <c r="P35" s="27"/>
      <c r="Q35" s="27"/>
      <c r="R35" s="27"/>
      <c r="S35" s="27"/>
      <c r="T35" s="27"/>
      <c r="U35" s="27">
        <f t="shared" si="2"/>
        <v>916</v>
      </c>
      <c r="V35" s="27">
        <f t="shared" si="0"/>
        <v>715</v>
      </c>
      <c r="W35" s="27"/>
      <c r="X35" s="27"/>
      <c r="Y35" s="27">
        <f t="shared" si="3"/>
        <v>916</v>
      </c>
      <c r="Z35" s="27">
        <f t="shared" si="1"/>
        <v>715</v>
      </c>
      <c r="AA35" s="28">
        <f t="shared" si="4"/>
        <v>78.056768558951958</v>
      </c>
      <c r="AB35" s="32"/>
    </row>
    <row r="36" spans="1:28" x14ac:dyDescent="0.25">
      <c r="A36" s="23"/>
      <c r="B36" s="24" t="s">
        <v>103</v>
      </c>
      <c r="C36" s="30" t="s">
        <v>104</v>
      </c>
      <c r="D36" s="26" t="s">
        <v>15</v>
      </c>
      <c r="E36" s="27"/>
      <c r="F36" s="27"/>
      <c r="G36" s="27"/>
      <c r="H36" s="27"/>
      <c r="I36" s="27"/>
      <c r="J36" s="27"/>
      <c r="K36" s="27"/>
      <c r="L36" s="27"/>
      <c r="M36" s="27">
        <v>864</v>
      </c>
      <c r="N36" s="27"/>
      <c r="O36" s="27"/>
      <c r="P36" s="27"/>
      <c r="Q36" s="27"/>
      <c r="R36" s="27"/>
      <c r="S36" s="27"/>
      <c r="T36" s="27"/>
      <c r="U36" s="27">
        <f t="shared" si="2"/>
        <v>864</v>
      </c>
      <c r="V36" s="27"/>
      <c r="W36" s="27"/>
      <c r="X36" s="27"/>
      <c r="Y36" s="27">
        <f t="shared" si="3"/>
        <v>864</v>
      </c>
      <c r="Z36" s="27"/>
      <c r="AA36" s="28"/>
      <c r="AB36" s="32"/>
    </row>
    <row r="37" spans="1:28" ht="13.5" thickBot="1" x14ac:dyDescent="0.3">
      <c r="A37" s="23" t="s">
        <v>105</v>
      </c>
      <c r="B37" s="24" t="s">
        <v>106</v>
      </c>
      <c r="C37" s="30" t="s">
        <v>107</v>
      </c>
      <c r="D37" s="26" t="s">
        <v>15</v>
      </c>
      <c r="E37" s="27"/>
      <c r="F37" s="27"/>
      <c r="G37" s="27"/>
      <c r="H37" s="27"/>
      <c r="I37" s="27">
        <v>540</v>
      </c>
      <c r="J37" s="27">
        <v>508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>
        <f t="shared" si="2"/>
        <v>540</v>
      </c>
      <c r="V37" s="27">
        <f t="shared" si="0"/>
        <v>508</v>
      </c>
      <c r="W37" s="27">
        <v>1038</v>
      </c>
      <c r="X37" s="27">
        <v>1038</v>
      </c>
      <c r="Y37" s="27">
        <f t="shared" si="3"/>
        <v>1578</v>
      </c>
      <c r="Z37" s="27">
        <f>SUM(V37,X37)</f>
        <v>1546</v>
      </c>
      <c r="AA37" s="28">
        <f t="shared" si="4"/>
        <v>97.972116603295305</v>
      </c>
      <c r="AB37" s="32"/>
    </row>
    <row r="38" spans="1:28" ht="13.5" hidden="1" thickBot="1" x14ac:dyDescent="0.3">
      <c r="A38" s="23"/>
      <c r="B38" s="24"/>
      <c r="C38" s="30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8" t="e">
        <f t="shared" si="4"/>
        <v>#DIV/0!</v>
      </c>
    </row>
    <row r="39" spans="1:28" ht="13.5" hidden="1" thickBot="1" x14ac:dyDescent="0.3">
      <c r="A39" s="23"/>
      <c r="B39" s="24"/>
      <c r="C39" s="30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 t="e">
        <f t="shared" si="4"/>
        <v>#DIV/0!</v>
      </c>
    </row>
    <row r="40" spans="1:28" ht="13.5" hidden="1" thickBot="1" x14ac:dyDescent="0.3">
      <c r="A40" s="23"/>
      <c r="B40" s="24"/>
      <c r="C40" s="30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8" t="e">
        <f t="shared" si="4"/>
        <v>#DIV/0!</v>
      </c>
    </row>
    <row r="41" spans="1:28" ht="13.5" hidden="1" thickBot="1" x14ac:dyDescent="0.3">
      <c r="A41" s="23"/>
      <c r="B41" s="24"/>
      <c r="C41" s="30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 t="e">
        <f t="shared" si="4"/>
        <v>#DIV/0!</v>
      </c>
    </row>
    <row r="42" spans="1:28" ht="13.5" hidden="1" thickBot="1" x14ac:dyDescent="0.3">
      <c r="A42" s="23"/>
      <c r="B42" s="24"/>
      <c r="C42" s="30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 t="e">
        <f t="shared" si="4"/>
        <v>#DIV/0!</v>
      </c>
    </row>
    <row r="43" spans="1:28" ht="13.5" hidden="1" thickBot="1" x14ac:dyDescent="0.3">
      <c r="A43" s="23"/>
      <c r="B43" s="24"/>
      <c r="C43" s="30"/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8" t="e">
        <f t="shared" si="4"/>
        <v>#DIV/0!</v>
      </c>
    </row>
    <row r="44" spans="1:28" ht="13.5" hidden="1" thickBot="1" x14ac:dyDescent="0.3">
      <c r="A44" s="23"/>
      <c r="B44" s="24"/>
      <c r="C44" s="30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8" t="e">
        <f t="shared" si="4"/>
        <v>#DIV/0!</v>
      </c>
    </row>
    <row r="45" spans="1:28" ht="13.5" hidden="1" thickBot="1" x14ac:dyDescent="0.3">
      <c r="A45" s="23"/>
      <c r="B45" s="24"/>
      <c r="C45" s="30"/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8" t="e">
        <f t="shared" si="4"/>
        <v>#DIV/0!</v>
      </c>
    </row>
    <row r="46" spans="1:28" ht="13.5" hidden="1" thickBot="1" x14ac:dyDescent="0.3">
      <c r="A46" s="23"/>
      <c r="B46" s="24"/>
      <c r="C46" s="30"/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8" t="e">
        <f t="shared" si="4"/>
        <v>#DIV/0!</v>
      </c>
    </row>
    <row r="47" spans="1:28" ht="13.5" hidden="1" thickBot="1" x14ac:dyDescent="0.3">
      <c r="A47" s="23"/>
      <c r="B47" s="24"/>
      <c r="C47" s="30"/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8" t="e">
        <f t="shared" si="4"/>
        <v>#DIV/0!</v>
      </c>
    </row>
    <row r="48" spans="1:28" ht="13.5" hidden="1" thickBot="1" x14ac:dyDescent="0.3">
      <c r="A48" s="23"/>
      <c r="B48" s="24"/>
      <c r="C48" s="30"/>
      <c r="D48" s="2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 t="e">
        <f t="shared" si="4"/>
        <v>#DIV/0!</v>
      </c>
    </row>
    <row r="49" spans="1:39" ht="13.5" hidden="1" thickBot="1" x14ac:dyDescent="0.3">
      <c r="A49" s="23"/>
      <c r="B49" s="24"/>
      <c r="C49" s="30"/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8" t="e">
        <f t="shared" si="4"/>
        <v>#DIV/0!</v>
      </c>
    </row>
    <row r="50" spans="1:39" ht="13.5" hidden="1" thickBot="1" x14ac:dyDescent="0.3">
      <c r="A50" s="23"/>
      <c r="B50" s="24"/>
      <c r="C50" s="30"/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8" t="e">
        <f t="shared" si="4"/>
        <v>#DIV/0!</v>
      </c>
    </row>
    <row r="51" spans="1:39" ht="13.5" hidden="1" thickBot="1" x14ac:dyDescent="0.3">
      <c r="A51" s="23"/>
      <c r="B51" s="24"/>
      <c r="C51" s="30"/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8" t="e">
        <f t="shared" si="4"/>
        <v>#DIV/0!</v>
      </c>
    </row>
    <row r="52" spans="1:39" ht="13.5" hidden="1" thickBot="1" x14ac:dyDescent="0.3">
      <c r="A52" s="23"/>
      <c r="B52" s="24"/>
      <c r="C52" s="30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8" t="e">
        <f t="shared" si="4"/>
        <v>#DIV/0!</v>
      </c>
    </row>
    <row r="53" spans="1:39" ht="13.5" hidden="1" thickBot="1" x14ac:dyDescent="0.3">
      <c r="A53" s="23"/>
      <c r="B53" s="24"/>
      <c r="C53" s="30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8" t="e">
        <f t="shared" si="4"/>
        <v>#DIV/0!</v>
      </c>
    </row>
    <row r="54" spans="1:39" ht="13.5" hidden="1" thickBot="1" x14ac:dyDescent="0.3">
      <c r="A54" s="23"/>
      <c r="B54" s="24"/>
      <c r="C54" s="30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 t="e">
        <f t="shared" si="4"/>
        <v>#DIV/0!</v>
      </c>
    </row>
    <row r="55" spans="1:39" ht="13.5" hidden="1" thickBot="1" x14ac:dyDescent="0.3">
      <c r="A55" s="23"/>
      <c r="B55" s="24"/>
      <c r="C55" s="30"/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8" t="e">
        <f t="shared" si="4"/>
        <v>#DIV/0!</v>
      </c>
    </row>
    <row r="56" spans="1:39" ht="13.5" hidden="1" thickBot="1" x14ac:dyDescent="0.3">
      <c r="A56" s="23"/>
      <c r="B56" s="24"/>
      <c r="C56" s="30"/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8" t="e">
        <f t="shared" si="4"/>
        <v>#DIV/0!</v>
      </c>
    </row>
    <row r="57" spans="1:39" ht="13.5" hidden="1" thickBot="1" x14ac:dyDescent="0.3">
      <c r="A57" s="23"/>
      <c r="B57" s="24"/>
      <c r="C57" s="30"/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8" t="e">
        <f t="shared" si="4"/>
        <v>#DIV/0!</v>
      </c>
    </row>
    <row r="58" spans="1:39" ht="13.5" hidden="1" thickBot="1" x14ac:dyDescent="0.3">
      <c r="A58" s="23"/>
      <c r="B58" s="24"/>
      <c r="C58" s="30"/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8" t="e">
        <f t="shared" si="4"/>
        <v>#DIV/0!</v>
      </c>
    </row>
    <row r="59" spans="1:39" ht="13.5" hidden="1" thickBot="1" x14ac:dyDescent="0.3">
      <c r="A59" s="23"/>
      <c r="B59" s="24"/>
      <c r="C59" s="30"/>
      <c r="D59" s="2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8" t="e">
        <f t="shared" si="4"/>
        <v>#DIV/0!</v>
      </c>
    </row>
    <row r="60" spans="1:39" ht="13.5" hidden="1" thickBot="1" x14ac:dyDescent="0.3">
      <c r="A60" s="17"/>
      <c r="B60" s="33"/>
      <c r="C60" s="27"/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 t="e">
        <f t="shared" si="4"/>
        <v>#DIV/0!</v>
      </c>
      <c r="AM60" s="2" t="e">
        <f>#REF!-#REF!</f>
        <v>#REF!</v>
      </c>
    </row>
    <row r="61" spans="1:39" ht="13.5" hidden="1" thickBot="1" x14ac:dyDescent="0.3">
      <c r="A61" s="17"/>
      <c r="B61" s="33"/>
      <c r="C61" s="27"/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8" t="e">
        <f t="shared" si="4"/>
        <v>#DIV/0!</v>
      </c>
      <c r="AM61" s="2" t="e">
        <f>#REF!-#REF!</f>
        <v>#REF!</v>
      </c>
    </row>
    <row r="62" spans="1:39" ht="13.5" hidden="1" thickBot="1" x14ac:dyDescent="0.3">
      <c r="A62" s="17"/>
      <c r="B62" s="34"/>
      <c r="C62" s="27"/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8" t="e">
        <f t="shared" si="4"/>
        <v>#DIV/0!</v>
      </c>
      <c r="AM62" s="2" t="e">
        <f>#REF!-#REF!</f>
        <v>#REF!</v>
      </c>
    </row>
    <row r="63" spans="1:39" ht="13.5" hidden="1" thickBot="1" x14ac:dyDescent="0.3">
      <c r="A63" s="17"/>
      <c r="B63" s="34"/>
      <c r="C63" s="27"/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8" t="e">
        <f t="shared" si="4"/>
        <v>#DIV/0!</v>
      </c>
      <c r="AM63" s="2" t="e">
        <f>#REF!-#REF!</f>
        <v>#REF!</v>
      </c>
    </row>
    <row r="64" spans="1:39" ht="13.5" thickTop="1" x14ac:dyDescent="0.25">
      <c r="A64" s="48">
        <v>16</v>
      </c>
      <c r="B64" s="50" t="s">
        <v>108</v>
      </c>
      <c r="C64" s="50"/>
      <c r="D64" s="35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7"/>
      <c r="AB64" s="38"/>
    </row>
    <row r="65" spans="1:30" s="43" customFormat="1" ht="13.5" thickBot="1" x14ac:dyDescent="0.3">
      <c r="A65" s="49"/>
      <c r="B65" s="51"/>
      <c r="C65" s="51"/>
      <c r="D65" s="39"/>
      <c r="E65" s="40">
        <f>SUM(E16:E63)</f>
        <v>36287</v>
      </c>
      <c r="F65" s="40">
        <f>SUM(F16:F63)</f>
        <v>31085</v>
      </c>
      <c r="G65" s="40">
        <f>SUM(G16:G63)</f>
        <v>6584</v>
      </c>
      <c r="H65" s="40">
        <f>SUM(H16:H63)</f>
        <v>5255</v>
      </c>
      <c r="I65" s="40">
        <f>SUM(I16:I37)</f>
        <v>19107</v>
      </c>
      <c r="J65" s="40">
        <f t="shared" ref="J65:Z65" si="5">SUM(J16:J63)</f>
        <v>15278</v>
      </c>
      <c r="K65" s="40">
        <f t="shared" si="5"/>
        <v>2620</v>
      </c>
      <c r="L65" s="40">
        <f t="shared" si="5"/>
        <v>2417</v>
      </c>
      <c r="M65" s="40">
        <f t="shared" si="5"/>
        <v>1741</v>
      </c>
      <c r="N65" s="40">
        <f t="shared" si="5"/>
        <v>635</v>
      </c>
      <c r="O65" s="40">
        <f t="shared" si="5"/>
        <v>9879</v>
      </c>
      <c r="P65" s="40">
        <f t="shared" si="5"/>
        <v>9728</v>
      </c>
      <c r="Q65" s="40">
        <f t="shared" si="5"/>
        <v>1869</v>
      </c>
      <c r="R65" s="40">
        <f t="shared" si="5"/>
        <v>1769</v>
      </c>
      <c r="S65" s="40">
        <f t="shared" si="5"/>
        <v>40</v>
      </c>
      <c r="T65" s="40">
        <f t="shared" si="5"/>
        <v>40</v>
      </c>
      <c r="U65" s="40">
        <f t="shared" si="5"/>
        <v>78127</v>
      </c>
      <c r="V65" s="40">
        <f t="shared" si="5"/>
        <v>66207</v>
      </c>
      <c r="W65" s="40">
        <f t="shared" si="5"/>
        <v>1935</v>
      </c>
      <c r="X65" s="40">
        <f t="shared" si="5"/>
        <v>1935</v>
      </c>
      <c r="Y65" s="40">
        <f t="shared" si="5"/>
        <v>80062</v>
      </c>
      <c r="Z65" s="40">
        <f t="shared" si="5"/>
        <v>68142</v>
      </c>
      <c r="AA65" s="41">
        <f>Z65/Y65*100</f>
        <v>85.111538557617848</v>
      </c>
      <c r="AB65" s="42">
        <f>SUM(AB16:AB37)</f>
        <v>3</v>
      </c>
      <c r="AD65" s="43" t="e">
        <f>SUM(#REF!)</f>
        <v>#REF!</v>
      </c>
    </row>
    <row r="66" spans="1:30" ht="13.5" thickTop="1" x14ac:dyDescent="0.25"/>
    <row r="67" spans="1:30" x14ac:dyDescent="0.25">
      <c r="A67" s="44" t="s">
        <v>15</v>
      </c>
      <c r="B67" s="3" t="s">
        <v>15</v>
      </c>
      <c r="C67" s="45" t="s">
        <v>109</v>
      </c>
    </row>
    <row r="68" spans="1:30" x14ac:dyDescent="0.25">
      <c r="A68" s="44" t="s">
        <v>96</v>
      </c>
      <c r="B68" s="3" t="s">
        <v>96</v>
      </c>
      <c r="C68" s="45" t="s">
        <v>110</v>
      </c>
    </row>
  </sheetData>
  <mergeCells count="32">
    <mergeCell ref="B2:C2"/>
    <mergeCell ref="B4:AB4"/>
    <mergeCell ref="B5:AA5"/>
    <mergeCell ref="B6:AB6"/>
    <mergeCell ref="B11:C11"/>
    <mergeCell ref="AB11:AB15"/>
    <mergeCell ref="B12:B14"/>
    <mergeCell ref="C12:C14"/>
    <mergeCell ref="E12:F12"/>
    <mergeCell ref="G12:H12"/>
    <mergeCell ref="U12:V12"/>
    <mergeCell ref="W12:X12"/>
    <mergeCell ref="Y12:AA12"/>
    <mergeCell ref="E13:F14"/>
    <mergeCell ref="G13:H14"/>
    <mergeCell ref="I13:J14"/>
    <mergeCell ref="K13:L14"/>
    <mergeCell ref="M13:N14"/>
    <mergeCell ref="O13:P14"/>
    <mergeCell ref="Q13:R14"/>
    <mergeCell ref="I12:J12"/>
    <mergeCell ref="K12:L12"/>
    <mergeCell ref="M12:N12"/>
    <mergeCell ref="O12:P12"/>
    <mergeCell ref="Q12:R12"/>
    <mergeCell ref="S12:T12"/>
    <mergeCell ref="S13:T14"/>
    <mergeCell ref="U13:V14"/>
    <mergeCell ref="W13:X14"/>
    <mergeCell ref="Y13:AA14"/>
    <mergeCell ref="A64:A65"/>
    <mergeCell ref="B64:C65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2016-06-22T09:58:53Z</dcterms:modified>
</cp:coreProperties>
</file>