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<sst xmlns="http://schemas.openxmlformats.org/spreadsheetml/2006/main" count="82" uniqueCount="72">
  <si>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</si>
  <si>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</si>
  <si>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</si>
  <si>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</si>
  <si>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</si>
  <si>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</si>
  <si>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</si>
  <si>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</si>
  <si>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</si>
  <si>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</si>
  <si>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</si>
  <si>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</si>
  <si>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</si>
  <si>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</si>
  <si>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</si>
  <si>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</si>
  <si>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</si>
  <si>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</si>
  <si>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</si>
  <si>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</si>
  <si>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</si>
  <si>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</si>
  <si>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</si>
  <si>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</si>
  <si>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</si>
  <si>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</si>
  <si>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</si>
  <si>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14.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</si>
  <si>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</si>
  <si>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</si>
  <si>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</si>
  <si>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</si>
  <si>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</si>
  <si>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</si>
  <si>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</si>
  <si>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</si>
  <si>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</si>
  <si>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</si>
  <si>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</si>
  <si>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</si>
  <si>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</si>
  <si>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</si>
  <si>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</si>
  <si>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</si>
  <si>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</si>
  <si>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</si>
  <si>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</si>
  <si>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</si>
  <si>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</si>
  <si>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</si>
  <si>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</si>
  <si>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</si>
  <si>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ÁHK.visszatérítendő kölcsön</t>
  </si>
  <si>
    <t>Diósberény Község Önkormányzata</t>
  </si>
  <si>
    <t>Központi ir.szervi támogatások folyósítása</t>
  </si>
  <si>
    <t>ÁHB megelőlegezések visszafizetése</t>
  </si>
  <si>
    <t>2018. évi előirányzat</t>
  </si>
  <si>
    <t>8.</t>
  </si>
  <si>
    <t>9.</t>
  </si>
  <si>
    <t>10.</t>
  </si>
  <si>
    <t>Költségvetési kiadások összesen (1.+...+8.)</t>
  </si>
  <si>
    <t>Hiány belső finanszírozásának bevételei (11.+…+14. )</t>
  </si>
  <si>
    <t xml:space="preserve">Hiány külső finanszírozásának bevételei (16.+17.) </t>
  </si>
  <si>
    <t>Működési célú finanszírozási bevételek összesen (10.+15.)</t>
  </si>
  <si>
    <t>BEVÉTEL ÖSSZESEN (9.+18.)</t>
  </si>
  <si>
    <t>Működési célú finanszírozási kiadások összesen (10.+...+17.)</t>
  </si>
  <si>
    <t>KIADÁSOK ÖSSZESEN (9.+18.)</t>
  </si>
  <si>
    <t>Költségvetési bevételek összesen  (1.+2.+4.+5.+7.+8.)</t>
  </si>
  <si>
    <t>Forintban!</t>
  </si>
  <si>
    <t>2018.évi módosított előirányzat</t>
  </si>
  <si>
    <t>2018.09.19.     I. módosítás</t>
  </si>
  <si>
    <t>2018.09.19.       I. módosítás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</si>
</sst>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1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15" xfId="0" applyNumberFormat="1" applyFill="1" applyBorder="1" applyAlignment="1" applyProtection="1">
      <alignment horizontal="lef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1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 applyProtection="1">
      <alignment horizontal="right" wrapText="1"/>
      <protection/>
    </xf>
    <xf numFmtId="164" fontId="0" fillId="0" borderId="22" xfId="0" applyNumberFormat="1" applyFont="1" applyFill="1" applyBorder="1" applyAlignment="1" applyProtection="1">
      <alignment horizontal="center" vertical="center" wrapText="1"/>
      <protection/>
    </xf>
    <xf numFmtId="164" fontId="22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2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/>
      <protection/>
    </xf>
    <xf numFmtId="164" fontId="0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/>
    </xf>
    <xf numFmtId="164" fontId="22" fillId="0" borderId="28" xfId="0" applyNumberFormat="1" applyFont="1" applyFill="1" applyBorder="1" applyAlignment="1" applyProtection="1">
      <alignment horizontal="center" vertical="center" wrapText="1"/>
      <protection/>
    </xf>
    <xf numFmtId="164" fontId="24" fillId="0" borderId="29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right" wrapText="1"/>
      <protection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/>
    </xf>
    <xf numFmtId="164" fontId="22" fillId="0" borderId="31" xfId="0" applyNumberFormat="1" applyFont="1" applyFill="1" applyBorder="1" applyAlignment="1" applyProtection="1">
      <alignment horizontal="center" vertical="center" wrapText="1"/>
      <protection/>
    </xf>
    <xf numFmtId="164" fontId="22" fillId="0" borderId="32" xfId="0" applyNumberFormat="1" applyFont="1" applyFill="1" applyBorder="1" applyAlignment="1" applyProtection="1">
      <alignment horizontal="center" vertical="center" wrapText="1"/>
      <protection/>
    </xf>
    <xf numFmtId="164" fontId="22" fillId="0" borderId="33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/>
      <protection/>
    </xf>
    <xf numFmtId="164" fontId="22" fillId="0" borderId="33" xfId="0" applyNumberFormat="1" applyFont="1" applyFill="1" applyBorder="1" applyAlignment="1" applyProtection="1">
      <alignment horizontal="center" wrapText="1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164" fontId="0" fillId="0" borderId="34" xfId="0" applyNumberFormat="1" applyFont="1" applyFill="1" applyBorder="1" applyAlignment="1" applyProtection="1">
      <alignment horizontal="center" wrapText="1"/>
      <protection/>
    </xf>
    <xf numFmtId="164" fontId="0" fillId="0" borderId="19" xfId="0" applyNumberFormat="1" applyFont="1" applyFill="1" applyBorder="1" applyAlignment="1" applyProtection="1">
      <alignment horizont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164" fontId="0" fillId="0" borderId="19" xfId="0" applyNumberFormat="1" applyFont="1" applyFill="1" applyBorder="1" applyAlignment="1" applyProtection="1">
      <alignment horizontal="center" vertical="center" wrapText="1"/>
      <protection/>
    </xf>
    <xf numFmtId="164" fontId="21" fillId="0" borderId="26" xfId="0" applyNumberFormat="1" applyFont="1" applyFill="1" applyBorder="1" applyAlignment="1" applyProtection="1">
      <alignment horizontal="center" textRotation="180"/>
      <protection/>
    </xf>
    <xf numFmtId="164" fontId="21" fillId="0" borderId="35" xfId="0" applyNumberFormat="1" applyFont="1" applyFill="1" applyBorder="1" applyAlignment="1" applyProtection="1">
      <alignment horizont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0" applyNumberFormat="1" applyFont="1" applyFill="1" applyBorder="1" applyAlignment="1" applyProtection="1">
      <alignment horizontal="center" textRotation="180"/>
      <protection/>
    </xf>
    <xf numFmtId="164" fontId="21" fillId="0" borderId="34" xfId="0" applyNumberFormat="1" applyFont="1" applyFill="1" applyBorder="1" applyAlignment="1" applyProtection="1">
      <alignment horizontal="center" wrapText="1"/>
      <protection/>
    </xf>
    <xf numFmtId="164" fontId="21" fillId="0" borderId="16" xfId="0" applyNumberFormat="1" applyFont="1" applyFill="1" applyBorder="1" applyAlignment="1" applyProtection="1">
      <alignment horizontal="center" textRotation="180"/>
      <protection/>
    </xf>
    <xf numFmtId="164" fontId="21" fillId="0" borderId="19" xfId="0" applyNumberFormat="1" applyFont="1" applyFill="1" applyBorder="1" applyAlignment="1" applyProtection="1">
      <alignment horizontal="center" wrapTex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1" xfId="0" applyNumberFormat="1" applyFont="1" applyFill="1" applyBorder="1" applyAlignment="1" applyProtection="1">
      <alignment horizontal="center" textRotation="180"/>
      <protection/>
    </xf>
    <xf numFmtId="3" fontId="22" fillId="0" borderId="11" xfId="0" applyNumberFormat="1" applyFont="1" applyFill="1" applyBorder="1" applyAlignment="1" applyProtection="1">
      <alignment horizontal="center"/>
      <protection/>
    </xf>
    <xf numFmtId="164" fontId="21" fillId="0" borderId="33" xfId="0" applyNumberFormat="1" applyFont="1" applyFill="1" applyBorder="1" applyAlignment="1" applyProtection="1">
      <alignment horizontal="center" wrapTex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"/>
  <sheetViews>
    <sheetView tabSelected="1" zoomScale="120" zoomScaleNormal="120" zoomScaleSheetLayoutView="100" zoomScalePageLayoutView="110" workbookViewId="0" topLeftCell="A1">
      <selection activeCell="F18" sqref="F18"/>
    </sheetView>
  </sheetViews>
  <sheetFormatPr defaultColWidth="9.00390625" defaultRowHeight="12.75"/>
  <cols>
    <col min="1" max="1" width="6.875" style="1" customWidth="1"/>
    <col min="2" max="2" width="55.125" style="4" customWidth="1"/>
    <col min="3" max="5" width="16.375" style="1" customWidth="1"/>
    <col min="6" max="6" width="55.125" style="1" customWidth="1"/>
    <col min="7" max="7" width="16.375" style="1" customWidth="1"/>
    <col min="8" max="8" width="14.625" style="1" customWidth="1"/>
    <col min="9" max="9" width="13.375" style="1" customWidth="1"/>
    <col min="10" max="16384" width="9.375" style="1" customWidth="1"/>
  </cols>
  <sheetData>
    <row r="1" spans="2:9" ht="39.75" customHeight="1">
      <c r="B1" s="2" t="s">
        <v>51</v>
      </c>
      <c r="C1" s="3"/>
      <c r="D1" s="3"/>
      <c r="E1" s="3"/>
      <c r="F1" s="3"/>
      <c r="G1" s="3"/>
      <c r="H1" s="34"/>
      <c r="I1" s="23"/>
    </row>
    <row r="2" spans="2:9" ht="15" thickBot="1">
      <c r="B2" s="28" t="s">
        <v>53</v>
      </c>
      <c r="C2" s="30"/>
      <c r="D2" s="30"/>
      <c r="E2" s="30"/>
      <c r="H2" s="34"/>
      <c r="I2" s="41" t="s">
        <v>68</v>
      </c>
    </row>
    <row r="3" spans="1:9" ht="13.5" thickBot="1">
      <c r="A3" s="38" t="s">
        <v>0</v>
      </c>
      <c r="B3" s="8" t="s">
        <v>1</v>
      </c>
      <c r="C3" s="9"/>
      <c r="D3" s="32"/>
      <c r="E3" s="32"/>
      <c r="F3" s="44" t="s">
        <v>2</v>
      </c>
      <c r="G3" s="45"/>
      <c r="H3" s="45"/>
      <c r="I3" s="46"/>
    </row>
    <row r="4" spans="1:9" s="5" customFormat="1" ht="39" thickBot="1">
      <c r="A4" s="39"/>
      <c r="B4" s="10" t="s">
        <v>3</v>
      </c>
      <c r="C4" s="11" t="s">
        <v>56</v>
      </c>
      <c r="D4" s="11" t="s">
        <v>71</v>
      </c>
      <c r="E4" s="47" t="s">
        <v>69</v>
      </c>
      <c r="F4" s="33" t="s">
        <v>3</v>
      </c>
      <c r="G4" s="11" t="s">
        <v>56</v>
      </c>
      <c r="H4" s="11" t="s">
        <v>70</v>
      </c>
      <c r="I4" s="47" t="s">
        <v>69</v>
      </c>
    </row>
    <row r="5" spans="1:9" s="6" customFormat="1" ht="13.5" thickBot="1">
      <c r="A5" s="12">
        <v>1</v>
      </c>
      <c r="B5" s="10">
        <v>2</v>
      </c>
      <c r="C5" s="11" t="s">
        <v>4</v>
      </c>
      <c r="D5" s="11" t="s">
        <v>5</v>
      </c>
      <c r="E5" s="47" t="s">
        <v>6</v>
      </c>
      <c r="F5" s="33" t="s">
        <v>19</v>
      </c>
      <c r="G5" s="11" t="s">
        <v>22</v>
      </c>
      <c r="H5" s="48" t="s">
        <v>57</v>
      </c>
      <c r="I5" s="49" t="s">
        <v>58</v>
      </c>
    </row>
    <row r="6" spans="1:9" ht="12.75">
      <c r="A6" s="26" t="s">
        <v>7</v>
      </c>
      <c r="B6" s="13" t="s">
        <v>8</v>
      </c>
      <c r="C6" s="14">
        <v>96567586</v>
      </c>
      <c r="D6" s="14">
        <f>E6-C6</f>
        <v>628601</v>
      </c>
      <c r="E6" s="77">
        <v>97196187</v>
      </c>
      <c r="F6" s="68" t="s">
        <v>9</v>
      </c>
      <c r="G6" s="14">
        <v>12358009</v>
      </c>
      <c r="H6" s="50">
        <f aca="true" t="shared" si="0" ref="H6:H11">I6-G6</f>
        <v>5045604</v>
      </c>
      <c r="I6" s="51">
        <v>17403613</v>
      </c>
    </row>
    <row r="7" spans="1:9" ht="25.5">
      <c r="A7" s="27" t="s">
        <v>10</v>
      </c>
      <c r="B7" s="15" t="s">
        <v>11</v>
      </c>
      <c r="C7" s="16">
        <v>1610625</v>
      </c>
      <c r="D7" s="14">
        <f>E7-C7</f>
        <v>5841522</v>
      </c>
      <c r="E7" s="25">
        <v>7452147</v>
      </c>
      <c r="F7" s="69" t="s">
        <v>12</v>
      </c>
      <c r="G7" s="16">
        <v>2303661</v>
      </c>
      <c r="H7" s="50">
        <f t="shared" si="0"/>
        <v>507317</v>
      </c>
      <c r="I7" s="52">
        <v>2810978</v>
      </c>
    </row>
    <row r="8" spans="1:9" ht="12.75">
      <c r="A8" s="27" t="s">
        <v>4</v>
      </c>
      <c r="B8" s="15" t="s">
        <v>13</v>
      </c>
      <c r="C8" s="16"/>
      <c r="D8" s="16"/>
      <c r="E8" s="25"/>
      <c r="F8" s="70" t="s">
        <v>14</v>
      </c>
      <c r="G8" s="16">
        <v>17121879</v>
      </c>
      <c r="H8" s="50">
        <f t="shared" si="0"/>
        <v>450322</v>
      </c>
      <c r="I8" s="52">
        <v>17572201</v>
      </c>
    </row>
    <row r="9" spans="1:9" ht="12.75">
      <c r="A9" s="27" t="s">
        <v>5</v>
      </c>
      <c r="B9" s="15" t="s">
        <v>15</v>
      </c>
      <c r="C9" s="16">
        <v>9630000</v>
      </c>
      <c r="D9" s="16"/>
      <c r="E9" s="25">
        <v>9630000</v>
      </c>
      <c r="F9" s="69" t="s">
        <v>16</v>
      </c>
      <c r="G9" s="16">
        <v>2477040</v>
      </c>
      <c r="H9" s="50">
        <f t="shared" si="0"/>
        <v>293420</v>
      </c>
      <c r="I9" s="52">
        <v>2770460</v>
      </c>
    </row>
    <row r="10" spans="1:9" ht="12.75">
      <c r="A10" s="27" t="s">
        <v>6</v>
      </c>
      <c r="B10" s="18" t="s">
        <v>17</v>
      </c>
      <c r="C10" s="16">
        <v>36000</v>
      </c>
      <c r="D10" s="16"/>
      <c r="E10" s="25">
        <v>36000</v>
      </c>
      <c r="F10" s="69" t="s">
        <v>18</v>
      </c>
      <c r="G10" s="16">
        <v>77161813</v>
      </c>
      <c r="H10" s="50">
        <f t="shared" si="0"/>
        <v>1701449</v>
      </c>
      <c r="I10" s="52">
        <v>78863262</v>
      </c>
    </row>
    <row r="11" spans="1:9" ht="12.75">
      <c r="A11" s="27" t="s">
        <v>19</v>
      </c>
      <c r="B11" s="15" t="s">
        <v>20</v>
      </c>
      <c r="C11" s="16"/>
      <c r="D11" s="16"/>
      <c r="E11" s="25"/>
      <c r="F11" s="69" t="s">
        <v>21</v>
      </c>
      <c r="G11" s="16">
        <v>7439066</v>
      </c>
      <c r="H11" s="50">
        <f t="shared" si="0"/>
        <v>2568733</v>
      </c>
      <c r="I11" s="52">
        <v>10007799</v>
      </c>
    </row>
    <row r="12" spans="1:9" ht="12.75">
      <c r="A12" s="27" t="s">
        <v>22</v>
      </c>
      <c r="B12" s="15" t="s">
        <v>23</v>
      </c>
      <c r="C12" s="16">
        <v>2677296</v>
      </c>
      <c r="D12" s="16"/>
      <c r="E12" s="25">
        <v>2677296</v>
      </c>
      <c r="F12" s="71"/>
      <c r="G12" s="16"/>
      <c r="H12" s="53"/>
      <c r="I12" s="54"/>
    </row>
    <row r="13" spans="1:9" ht="13.5" thickBot="1">
      <c r="A13" s="29" t="s">
        <v>57</v>
      </c>
      <c r="B13" s="24" t="s">
        <v>52</v>
      </c>
      <c r="C13" s="16">
        <v>313580</v>
      </c>
      <c r="D13" s="16"/>
      <c r="E13" s="25">
        <v>313580</v>
      </c>
      <c r="F13" s="72"/>
      <c r="G13" s="16"/>
      <c r="H13" s="55"/>
      <c r="I13" s="56"/>
    </row>
    <row r="14" spans="1:9" ht="27.75" customHeight="1" thickBot="1">
      <c r="A14" s="12" t="s">
        <v>58</v>
      </c>
      <c r="B14" s="7" t="s">
        <v>67</v>
      </c>
      <c r="C14" s="17">
        <f>SUM(C6,C7,C9,C10,C12,C13)</f>
        <v>110835087</v>
      </c>
      <c r="D14" s="17">
        <f>E14-C14</f>
        <v>6470123</v>
      </c>
      <c r="E14" s="58">
        <f>SUM(E6,E7,E9,E10,E12,E13)</f>
        <v>117305210</v>
      </c>
      <c r="F14" s="73" t="s">
        <v>60</v>
      </c>
      <c r="G14" s="17">
        <f>SUM(G6:G13)</f>
        <v>118861468</v>
      </c>
      <c r="H14" s="57">
        <f>I14-G14</f>
        <v>10566845</v>
      </c>
      <c r="I14" s="58">
        <f>SUM(I6:I13)</f>
        <v>129428313</v>
      </c>
    </row>
    <row r="15" spans="1:9" ht="12.75">
      <c r="A15" s="31" t="s">
        <v>59</v>
      </c>
      <c r="B15" s="21" t="s">
        <v>61</v>
      </c>
      <c r="C15" s="42">
        <f>SUM(C16:C19)</f>
        <v>11112764</v>
      </c>
      <c r="D15" s="59">
        <f>E15-C15</f>
        <v>4096722</v>
      </c>
      <c r="E15" s="78">
        <f>SUM(E16:E19)</f>
        <v>15209486</v>
      </c>
      <c r="F15" s="69" t="s">
        <v>28</v>
      </c>
      <c r="G15" s="20"/>
      <c r="H15" s="60"/>
      <c r="I15" s="61"/>
    </row>
    <row r="16" spans="1:9" ht="12.75">
      <c r="A16" s="29" t="s">
        <v>24</v>
      </c>
      <c r="B16" s="15" t="s">
        <v>30</v>
      </c>
      <c r="C16" s="43">
        <v>11112764</v>
      </c>
      <c r="D16" s="59">
        <f>E16-C16</f>
        <v>4096722</v>
      </c>
      <c r="E16" s="79">
        <v>15209486</v>
      </c>
      <c r="F16" s="69" t="s">
        <v>31</v>
      </c>
      <c r="G16" s="16"/>
      <c r="H16" s="62"/>
      <c r="I16" s="63"/>
    </row>
    <row r="17" spans="1:9" ht="12.75">
      <c r="A17" s="29" t="s">
        <v>25</v>
      </c>
      <c r="B17" s="15" t="s">
        <v>33</v>
      </c>
      <c r="C17" s="16"/>
      <c r="D17" s="16"/>
      <c r="E17" s="25"/>
      <c r="F17" s="69" t="s">
        <v>34</v>
      </c>
      <c r="G17" s="16"/>
      <c r="H17" s="62"/>
      <c r="I17" s="63"/>
    </row>
    <row r="18" spans="1:9" ht="12.75">
      <c r="A18" s="29" t="s">
        <v>26</v>
      </c>
      <c r="B18" s="15" t="s">
        <v>36</v>
      </c>
      <c r="C18" s="16"/>
      <c r="D18" s="16"/>
      <c r="E18" s="25"/>
      <c r="F18" s="69" t="s">
        <v>37</v>
      </c>
      <c r="G18" s="16"/>
      <c r="H18" s="62"/>
      <c r="I18" s="63"/>
    </row>
    <row r="19" spans="1:9" ht="12.75">
      <c r="A19" s="29" t="s">
        <v>27</v>
      </c>
      <c r="B19" s="15" t="s">
        <v>39</v>
      </c>
      <c r="C19" s="16"/>
      <c r="D19" s="20"/>
      <c r="E19" s="80"/>
      <c r="F19" s="74" t="s">
        <v>40</v>
      </c>
      <c r="G19" s="16"/>
      <c r="H19" s="62"/>
      <c r="I19" s="63"/>
    </row>
    <row r="20" spans="1:9" ht="12.75">
      <c r="A20" s="29" t="s">
        <v>29</v>
      </c>
      <c r="B20" s="22" t="s">
        <v>62</v>
      </c>
      <c r="C20" s="19">
        <f>SUM(C21:C22)</f>
        <v>0</v>
      </c>
      <c r="D20" s="19"/>
      <c r="E20" s="81"/>
      <c r="F20" s="69" t="s">
        <v>42</v>
      </c>
      <c r="G20" s="16"/>
      <c r="H20" s="62"/>
      <c r="I20" s="63"/>
    </row>
    <row r="21" spans="1:9" ht="12.75">
      <c r="A21" s="29" t="s">
        <v>32</v>
      </c>
      <c r="B21" s="18" t="s">
        <v>44</v>
      </c>
      <c r="C21" s="20"/>
      <c r="D21" s="20"/>
      <c r="E21" s="80"/>
      <c r="F21" s="75" t="s">
        <v>55</v>
      </c>
      <c r="G21" s="20">
        <v>3086383</v>
      </c>
      <c r="H21" s="62"/>
      <c r="I21" s="52">
        <v>3086383</v>
      </c>
    </row>
    <row r="22" spans="1:9" ht="13.5" thickBot="1">
      <c r="A22" s="35" t="s">
        <v>35</v>
      </c>
      <c r="B22" s="36" t="s">
        <v>46</v>
      </c>
      <c r="C22" s="37"/>
      <c r="D22" s="37"/>
      <c r="E22" s="82"/>
      <c r="F22" s="76" t="s">
        <v>54</v>
      </c>
      <c r="G22" s="16"/>
      <c r="H22" s="55"/>
      <c r="I22" s="56"/>
    </row>
    <row r="23" spans="1:9" ht="26.25" thickBot="1">
      <c r="A23" s="12" t="s">
        <v>38</v>
      </c>
      <c r="B23" s="7" t="s">
        <v>63</v>
      </c>
      <c r="C23" s="17">
        <f>SUM(C15,C20)</f>
        <v>11112764</v>
      </c>
      <c r="D23" s="64">
        <f>E23-C23</f>
        <v>4096722</v>
      </c>
      <c r="E23" s="58">
        <f>SUM(E15,E20)</f>
        <v>15209486</v>
      </c>
      <c r="F23" s="73" t="s">
        <v>65</v>
      </c>
      <c r="G23" s="17">
        <f>SUM(G15:G22)</f>
        <v>3086383</v>
      </c>
      <c r="H23" s="65">
        <f>I23-G23</f>
        <v>0</v>
      </c>
      <c r="I23" s="58">
        <f>SUM(I15:I22)</f>
        <v>3086383</v>
      </c>
    </row>
    <row r="24" spans="1:9" ht="13.5" thickBot="1">
      <c r="A24" s="12" t="s">
        <v>41</v>
      </c>
      <c r="B24" s="7" t="s">
        <v>64</v>
      </c>
      <c r="C24" s="17">
        <f>SUM(C14,C23)</f>
        <v>121947851</v>
      </c>
      <c r="D24" s="64">
        <f>E24-C24</f>
        <v>10566845</v>
      </c>
      <c r="E24" s="58">
        <f>SUM(E14,E23)</f>
        <v>132514696</v>
      </c>
      <c r="F24" s="73" t="s">
        <v>66</v>
      </c>
      <c r="G24" s="17">
        <f>SUM(G14,G23)</f>
        <v>121947851</v>
      </c>
      <c r="H24" s="66">
        <f>I24-G24</f>
        <v>10566845</v>
      </c>
      <c r="I24" s="58">
        <f>SUM(I14,I23)</f>
        <v>132514696</v>
      </c>
    </row>
    <row r="25" spans="1:9" ht="13.5" thickBot="1">
      <c r="A25" s="12" t="s">
        <v>43</v>
      </c>
      <c r="B25" s="7" t="s">
        <v>47</v>
      </c>
      <c r="C25" s="17"/>
      <c r="D25" s="17"/>
      <c r="E25" s="58"/>
      <c r="F25" s="73" t="s">
        <v>48</v>
      </c>
      <c r="G25" s="17"/>
      <c r="H25" s="65"/>
      <c r="I25" s="67"/>
    </row>
    <row r="26" spans="1:9" ht="13.5" thickBot="1">
      <c r="A26" s="12" t="s">
        <v>45</v>
      </c>
      <c r="B26" s="7" t="s">
        <v>49</v>
      </c>
      <c r="C26" s="17" t="str">
        <f>IF(C14+C15-G24&lt;0,G24-(C14+C15),"-")</f>
        <v>-</v>
      </c>
      <c r="D26" s="17"/>
      <c r="E26" s="58"/>
      <c r="F26" s="73" t="s">
        <v>50</v>
      </c>
      <c r="G26" s="17"/>
      <c r="H26" s="65"/>
      <c r="I26" s="67"/>
    </row>
    <row r="27" spans="2:6" ht="18.75">
      <c r="B27" s="40"/>
      <c r="C27" s="40"/>
      <c r="D27" s="40"/>
      <c r="E27" s="40"/>
      <c r="F27" s="40"/>
    </row>
  </sheetData>
  <sheetProtection/>
  <mergeCells count="3">
    <mergeCell ref="A3:A4"/>
    <mergeCell ref="B27:F27"/>
    <mergeCell ref="F3:I3"/>
  </mergeCells>
  <printOptions horizontalCentered="1"/>
  <pageMargins left="0.3937007874015748" right="0.3937007874015748" top="0.9055118110236221" bottom="0.31496062992125984" header="0.6692913385826772" footer="0.2755905511811024"/>
  <pageSetup horizontalDpi="600" verticalDpi="600" orientation="landscape" paperSize="9" scale="73" r:id="rId1"/>
  <headerFooter alignWithMargins="0">
    <oddHeader xml:space="preserve">&amp;R&amp;"Times New Roman CE,Félkövér dőlt"&amp;11 1. sz.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2018-10-01T13:14:17Z</cp:lastPrinted>
  <dcterms:created xsi:type="dcterms:W3CDTF">2014-02-06T13:24:42Z</dcterms:created>
  <dcterms:modified xsi:type="dcterms:W3CDTF">2018-10-01T13:14:19Z</dcterms:modified>
  <cp:category/>
  <cp:version/>
  <cp:contentType/>
  <cp:contentStatus/>
</cp:coreProperties>
</file>