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5" windowWidth="19995" windowHeight="7935"/>
  </bookViews>
  <sheets>
    <sheet name="2.2.sz.mell  " sheetId="1" r:id="rId1"/>
  </sheets>
  <calcPr calcId="125725"/>
</workbook>
</file>

<file path=xl/calcChain.xml><?xml version="1.0" encoding="utf-8"?>
<calcChain xmlns="http://schemas.openxmlformats.org/spreadsheetml/2006/main">
  <c r="J34" i="1"/>
  <c r="F32"/>
  <c r="J31"/>
  <c r="C25"/>
  <c r="C19"/>
  <c r="C31" s="1"/>
  <c r="O18"/>
  <c r="O32" s="1"/>
  <c r="O34" s="1"/>
  <c r="J18"/>
  <c r="H18"/>
  <c r="H32" s="1"/>
  <c r="D18"/>
  <c r="D32" s="1"/>
  <c r="C18"/>
  <c r="J36" s="1"/>
  <c r="C32" l="1"/>
  <c r="C34" s="1"/>
  <c r="J35"/>
  <c r="C36"/>
</calcChain>
</file>

<file path=xl/sharedStrings.xml><?xml version="1.0" encoding="utf-8"?>
<sst xmlns="http://schemas.openxmlformats.org/spreadsheetml/2006/main" count="108" uniqueCount="103">
  <si>
    <t>II. Felhalmozási célú bevételek és kiadások mérlege
(Önkormányzati szinten)</t>
  </si>
  <si>
    <t xml:space="preserve">    </t>
  </si>
  <si>
    <t xml:space="preserve"> Ezer forintban !</t>
  </si>
  <si>
    <t>Sor-
szám</t>
  </si>
  <si>
    <t>Bevételek</t>
  </si>
  <si>
    <t>Kiadások</t>
  </si>
  <si>
    <t>Megnevezés</t>
  </si>
  <si>
    <t>2013. évi előirány-zat</t>
  </si>
  <si>
    <t>Módosított előirányzat</t>
  </si>
  <si>
    <t>Eltérés 2013.03.29.</t>
  </si>
  <si>
    <t>Eltérés 2013.06.30.</t>
  </si>
  <si>
    <t>Eltérés 2013.12.18.</t>
  </si>
  <si>
    <t>Eltérés 2013.12.31.</t>
  </si>
  <si>
    <t>Mód.  előirány-zat</t>
  </si>
  <si>
    <t>Eltérés  2013.12.31.</t>
  </si>
  <si>
    <t>1.</t>
  </si>
  <si>
    <t>Tárgyi eszközök és imm.  javak ért.</t>
  </si>
  <si>
    <t>Beruházások</t>
  </si>
  <si>
    <t>2.</t>
  </si>
  <si>
    <t>Önkormányzatot megillető vagyoni ért. jog  értékesítése, hasznosítása</t>
  </si>
  <si>
    <t>Felújítások</t>
  </si>
  <si>
    <t>3.</t>
  </si>
  <si>
    <t>Pénzügyi befekt. szárm. bev.</t>
  </si>
  <si>
    <t>Egyéb felhalm. kiadások</t>
  </si>
  <si>
    <t>4.</t>
  </si>
  <si>
    <t>Címzett és céltámogatások</t>
  </si>
  <si>
    <t xml:space="preserve">   3.-ból:  - Felhalm. célú pe. átadás államházt. belül</t>
  </si>
  <si>
    <t>5.</t>
  </si>
  <si>
    <t>Vis maior támogatás</t>
  </si>
  <si>
    <t xml:space="preserve">               - Felhalm. célú pe.átadás államházt. kívül</t>
  </si>
  <si>
    <t>6.</t>
  </si>
  <si>
    <t>Támogatások, kieg. (felhalmozási)</t>
  </si>
  <si>
    <t>- Pénzügyi befektetések kiadásai</t>
  </si>
  <si>
    <t>7.</t>
  </si>
  <si>
    <t>Egyéb központi támogatások</t>
  </si>
  <si>
    <t>- Lakástámogatás</t>
  </si>
  <si>
    <t>8.</t>
  </si>
  <si>
    <t>Átvett pénzeszköz államházt. belülről</t>
  </si>
  <si>
    <t>- Lakásépítés</t>
  </si>
  <si>
    <t>9.</t>
  </si>
  <si>
    <t>- ebből: EU támogatás</t>
  </si>
  <si>
    <t>- EU-s forrásból megv. programok, projektek</t>
  </si>
  <si>
    <t>10.</t>
  </si>
  <si>
    <t>Átvett pénzesz. államházt.  kívülről</t>
  </si>
  <si>
    <t>- Eu-s forrásból megvalósuló  programok, projektek
   önkormányzati hozzájárulásának kiadásai</t>
  </si>
  <si>
    <t>11.</t>
  </si>
  <si>
    <t>Kölcsön visszatérülés</t>
  </si>
  <si>
    <t>Tartalékok</t>
  </si>
  <si>
    <t>12.</t>
  </si>
  <si>
    <t>Kölcsön nyújtása</t>
  </si>
  <si>
    <t>13.</t>
  </si>
  <si>
    <t>Költségvetési bevételek összesen:</t>
  </si>
  <si>
    <t>Költségvetési kiad.összesen:</t>
  </si>
  <si>
    <t>14.</t>
  </si>
  <si>
    <t>Hiány belső finanszírozás bevételei ( 14+…+18)</t>
  </si>
  <si>
    <t>Értékpapír vásárlása, visszavásárlása</t>
  </si>
  <si>
    <t>15.</t>
  </si>
  <si>
    <t>Költségvetési maradvány igénybevétele</t>
  </si>
  <si>
    <t>Hitelek törlesztése</t>
  </si>
  <si>
    <t>16.</t>
  </si>
  <si>
    <t xml:space="preserve">Vállalkozási maradvány igénybevétele </t>
  </si>
  <si>
    <t>Rövid lejáratú hitelek törlesztése</t>
  </si>
  <si>
    <t>17.</t>
  </si>
  <si>
    <t xml:space="preserve">Betét visszavonásából szárm. bev. </t>
  </si>
  <si>
    <t>Hosszú lejáratú hitelek törlesztése</t>
  </si>
  <si>
    <t>18.</t>
  </si>
  <si>
    <t>Értékpapír értékesítése</t>
  </si>
  <si>
    <t>Kölcsön törlesztése</t>
  </si>
  <si>
    <t>19.</t>
  </si>
  <si>
    <t>Egyéb belső finanszírozási bevételek</t>
  </si>
  <si>
    <t>Befektetési célú belföldi, külföldi értékpapírok vásárlása</t>
  </si>
  <si>
    <t>20.</t>
  </si>
  <si>
    <t>Hiány külső finanszírozásának bevételei (20+…+24 )</t>
  </si>
  <si>
    <t>Betét elhelyezése</t>
  </si>
  <si>
    <t>21.</t>
  </si>
  <si>
    <t>Hosszú lejáratú hitelek, kölcsönök felvétele</t>
  </si>
  <si>
    <t>Pénzügyi lízing tőkerész törlesztés kiadása</t>
  </si>
  <si>
    <t>22.</t>
  </si>
  <si>
    <t>Likviditási célú hitelek, kölcsönök felvétele</t>
  </si>
  <si>
    <t>23.</t>
  </si>
  <si>
    <t>Rövid lejáratú hitelek, kölcsönök felvétele</t>
  </si>
  <si>
    <t>24.</t>
  </si>
  <si>
    <t>Értékpapírok kibocsátása</t>
  </si>
  <si>
    <t>25.</t>
  </si>
  <si>
    <t>Egyéb külső finanszírozási bevételek</t>
  </si>
  <si>
    <t>26.</t>
  </si>
  <si>
    <t>Felhalm. célú finan. bev. összesen (14+20)</t>
  </si>
  <si>
    <t>Felhalm. célú finansz. kiad. össz.
(14+...+25)</t>
  </si>
  <si>
    <t>27.</t>
  </si>
  <si>
    <t>Költségvetési és finansz. bevételek összesen (13+26)</t>
  </si>
  <si>
    <t>Költségvetési és finanszírozási kiadások összesen (13+26)</t>
  </si>
  <si>
    <t>28.</t>
  </si>
  <si>
    <t>Függő, átfutó, kiegy. bevételek</t>
  </si>
  <si>
    <t>Függő, átfutó, kiegy. kiadások</t>
  </si>
  <si>
    <t>29.</t>
  </si>
  <si>
    <t>BEVÉTEL ÖSSZ. (27+28)</t>
  </si>
  <si>
    <t>KIADÁSOK ÖSSZ. (27+28)</t>
  </si>
  <si>
    <t>30.</t>
  </si>
  <si>
    <t>Költségvetési hiány:</t>
  </si>
  <si>
    <t>Költségvetési többlet:</t>
  </si>
  <si>
    <t>31.</t>
  </si>
  <si>
    <t>Tárgyévi  hiány:</t>
  </si>
  <si>
    <t>Tárgyévi  többlet:</t>
  </si>
</sst>
</file>

<file path=xl/styles.xml><?xml version="1.0" encoding="utf-8"?>
<styleSheet xmlns="http://schemas.openxmlformats.org/spreadsheetml/2006/main">
  <numFmts count="1">
    <numFmt numFmtId="164" formatCode="#,###"/>
  </numFmts>
  <fonts count="15">
    <font>
      <sz val="10"/>
      <name val="Times New Roman CE"/>
      <charset val="238"/>
    </font>
    <font>
      <sz val="10"/>
      <name val="Times New Roman CE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charset val="238"/>
    </font>
    <font>
      <b/>
      <sz val="9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sz val="8"/>
      <name val="Times New Roman CE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2"/>
      <name val="Times New Roman CE"/>
      <charset val="238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</cellStyleXfs>
  <cellXfs count="122">
    <xf numFmtId="0" fontId="0" fillId="0" borderId="0" xfId="0"/>
    <xf numFmtId="164" fontId="0" fillId="0" borderId="0" xfId="0" applyNumberFormat="1" applyFill="1" applyAlignment="1" applyProtection="1">
      <alignment vertical="center" wrapText="1"/>
    </xf>
    <xf numFmtId="164" fontId="2" fillId="0" borderId="0" xfId="0" applyNumberFormat="1" applyFont="1" applyFill="1" applyAlignment="1" applyProtection="1">
      <alignment horizontal="centerContinuous" vertical="center" wrapText="1"/>
    </xf>
    <xf numFmtId="164" fontId="0" fillId="0" borderId="0" xfId="0" applyNumberFormat="1" applyFill="1" applyAlignment="1" applyProtection="1">
      <alignment horizontal="centerContinuous" vertical="center"/>
    </xf>
    <xf numFmtId="164" fontId="3" fillId="0" borderId="1" xfId="0" applyNumberFormat="1" applyFont="1" applyFill="1" applyBorder="1" applyAlignment="1" applyProtection="1">
      <alignment horizontal="right" vertical="center"/>
    </xf>
    <xf numFmtId="164" fontId="4" fillId="0" borderId="2" xfId="0" applyNumberFormat="1" applyFont="1" applyFill="1" applyBorder="1" applyAlignment="1" applyProtection="1">
      <alignment horizontal="center" vertical="center" wrapText="1"/>
    </xf>
    <xf numFmtId="164" fontId="5" fillId="0" borderId="3" xfId="0" applyNumberFormat="1" applyFont="1" applyFill="1" applyBorder="1" applyAlignment="1" applyProtection="1">
      <alignment horizontal="centerContinuous" vertical="center" wrapText="1"/>
    </xf>
    <xf numFmtId="164" fontId="5" fillId="0" borderId="4" xfId="0" applyNumberFormat="1" applyFont="1" applyFill="1" applyBorder="1" applyAlignment="1" applyProtection="1">
      <alignment horizontal="centerContinuous" vertical="center" wrapText="1"/>
    </xf>
    <xf numFmtId="164" fontId="5" fillId="0" borderId="5" xfId="0" applyNumberFormat="1" applyFont="1" applyFill="1" applyBorder="1" applyAlignment="1" applyProtection="1">
      <alignment horizontal="centerContinuous" vertical="center" wrapText="1"/>
    </xf>
    <xf numFmtId="164" fontId="5" fillId="0" borderId="6" xfId="0" applyNumberFormat="1" applyFont="1" applyFill="1" applyBorder="1" applyAlignment="1" applyProtection="1">
      <alignment horizontal="centerContinuous" vertical="center" wrapText="1"/>
    </xf>
    <xf numFmtId="164" fontId="5" fillId="0" borderId="7" xfId="0" applyNumberFormat="1" applyFont="1" applyFill="1" applyBorder="1" applyAlignment="1" applyProtection="1">
      <alignment horizontal="center" vertical="center" wrapText="1"/>
    </xf>
    <xf numFmtId="164" fontId="5" fillId="0" borderId="8" xfId="0" applyNumberFormat="1" applyFont="1" applyFill="1" applyBorder="1" applyAlignment="1" applyProtection="1">
      <alignment horizontal="center" vertical="center" wrapText="1"/>
    </xf>
    <xf numFmtId="164" fontId="5" fillId="0" borderId="9" xfId="0" applyNumberFormat="1" applyFont="1" applyFill="1" applyBorder="1" applyAlignment="1" applyProtection="1">
      <alignment horizontal="center" vertical="center" wrapText="1"/>
    </xf>
    <xf numFmtId="164" fontId="4" fillId="0" borderId="10" xfId="0" applyNumberFormat="1" applyFont="1" applyFill="1" applyBorder="1" applyAlignment="1" applyProtection="1">
      <alignment horizontal="center" vertical="center" wrapText="1"/>
    </xf>
    <xf numFmtId="164" fontId="5" fillId="0" borderId="3" xfId="0" applyNumberFormat="1" applyFont="1" applyFill="1" applyBorder="1" applyAlignment="1" applyProtection="1">
      <alignment horizontal="center" vertical="center" wrapText="1"/>
    </xf>
    <xf numFmtId="164" fontId="5" fillId="0" borderId="4" xfId="0" applyNumberFormat="1" applyFont="1" applyFill="1" applyBorder="1" applyAlignment="1" applyProtection="1">
      <alignment horizontal="center" vertical="center" wrapText="1"/>
    </xf>
    <xf numFmtId="164" fontId="5" fillId="0" borderId="5" xfId="0" applyNumberFormat="1" applyFont="1" applyFill="1" applyBorder="1" applyAlignment="1" applyProtection="1">
      <alignment horizontal="center" vertical="center" wrapText="1"/>
    </xf>
    <xf numFmtId="164" fontId="5" fillId="0" borderId="11" xfId="0" applyNumberFormat="1" applyFont="1" applyFill="1" applyBorder="1" applyAlignment="1" applyProtection="1">
      <alignment horizontal="center" vertical="center" wrapText="1"/>
    </xf>
    <xf numFmtId="164" fontId="5" fillId="0" borderId="12" xfId="0" applyNumberFormat="1" applyFont="1" applyFill="1" applyBorder="1" applyAlignment="1" applyProtection="1">
      <alignment horizontal="center" vertical="center" wrapText="1"/>
    </xf>
    <xf numFmtId="164" fontId="5" fillId="0" borderId="13" xfId="0" applyNumberFormat="1" applyFont="1" applyFill="1" applyBorder="1" applyAlignment="1" applyProtection="1">
      <alignment horizontal="center" vertical="center" wrapText="1"/>
    </xf>
    <xf numFmtId="164" fontId="5" fillId="0" borderId="14" xfId="0" applyNumberFormat="1" applyFont="1" applyFill="1" applyBorder="1" applyAlignment="1" applyProtection="1">
      <alignment horizontal="center" vertical="center" wrapText="1"/>
    </xf>
    <xf numFmtId="164" fontId="5" fillId="0" borderId="15" xfId="0" applyNumberFormat="1" applyFont="1" applyFill="1" applyBorder="1" applyAlignment="1" applyProtection="1">
      <alignment horizontal="center" vertical="center" wrapText="1"/>
    </xf>
    <xf numFmtId="164" fontId="6" fillId="0" borderId="0" xfId="0" applyNumberFormat="1" applyFont="1" applyFill="1" applyAlignment="1" applyProtection="1">
      <alignment horizontal="center" vertical="center" wrapText="1"/>
    </xf>
    <xf numFmtId="164" fontId="7" fillId="0" borderId="15" xfId="0" applyNumberFormat="1" applyFont="1" applyFill="1" applyBorder="1" applyAlignment="1" applyProtection="1">
      <alignment horizontal="center" vertical="center" wrapText="1"/>
    </xf>
    <xf numFmtId="164" fontId="7" fillId="0" borderId="3" xfId="0" applyNumberFormat="1" applyFont="1" applyFill="1" applyBorder="1" applyAlignment="1" applyProtection="1">
      <alignment horizontal="center" vertical="center" wrapText="1"/>
    </xf>
    <xf numFmtId="164" fontId="7" fillId="0" borderId="4" xfId="0" applyNumberFormat="1" applyFont="1" applyFill="1" applyBorder="1" applyAlignment="1" applyProtection="1">
      <alignment horizontal="center" vertical="center" wrapText="1"/>
    </xf>
    <xf numFmtId="164" fontId="7" fillId="0" borderId="5" xfId="0" applyNumberFormat="1" applyFont="1" applyFill="1" applyBorder="1" applyAlignment="1" applyProtection="1">
      <alignment horizontal="center" vertical="center" wrapText="1"/>
    </xf>
    <xf numFmtId="164" fontId="7" fillId="0" borderId="8" xfId="0" applyNumberFormat="1" applyFont="1" applyFill="1" applyBorder="1" applyAlignment="1" applyProtection="1">
      <alignment horizontal="center" vertical="center" wrapText="1"/>
    </xf>
    <xf numFmtId="164" fontId="7" fillId="0" borderId="7" xfId="0" applyNumberFormat="1" applyFont="1" applyFill="1" applyBorder="1" applyAlignment="1" applyProtection="1">
      <alignment horizontal="center" vertical="center" wrapText="1"/>
    </xf>
    <xf numFmtId="164" fontId="7" fillId="0" borderId="16" xfId="0" applyNumberFormat="1" applyFont="1" applyFill="1" applyBorder="1" applyAlignment="1" applyProtection="1">
      <alignment horizontal="center" vertical="center" wrapText="1"/>
    </xf>
    <xf numFmtId="164" fontId="0" fillId="0" borderId="17" xfId="0" applyNumberFormat="1" applyFill="1" applyBorder="1" applyAlignment="1" applyProtection="1">
      <alignment horizontal="left" vertical="center" wrapText="1" indent="1"/>
    </xf>
    <xf numFmtId="164" fontId="8" fillId="0" borderId="18" xfId="0" applyNumberFormat="1" applyFont="1" applyFill="1" applyBorder="1" applyAlignment="1" applyProtection="1">
      <alignment horizontal="left" vertical="center" wrapText="1" indent="1"/>
    </xf>
    <xf numFmtId="164" fontId="8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22" xfId="0" applyNumberFormat="1" applyFont="1" applyFill="1" applyBorder="1" applyAlignment="1" applyProtection="1">
      <alignment horizontal="left" vertical="center" wrapText="1" indent="1"/>
    </xf>
    <xf numFmtId="164" fontId="8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25" xfId="0" applyNumberFormat="1" applyFill="1" applyBorder="1" applyAlignment="1" applyProtection="1">
      <alignment horizontal="left" vertical="center" wrapText="1" indent="1"/>
    </xf>
    <xf numFmtId="164" fontId="8" fillId="0" borderId="26" xfId="0" applyNumberFormat="1" applyFont="1" applyFill="1" applyBorder="1" applyAlignment="1" applyProtection="1">
      <alignment horizontal="left" vertical="center" wrapText="1" indent="1"/>
    </xf>
    <xf numFmtId="164" fontId="8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29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28" xfId="0" applyNumberFormat="1" applyFont="1" applyFill="1" applyBorder="1" applyAlignment="1" applyProtection="1">
      <alignment horizontal="left" vertical="center" wrapText="1" indent="1"/>
    </xf>
    <xf numFmtId="164" fontId="8" fillId="0" borderId="30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28" xfId="0" quotePrefix="1" applyNumberFormat="1" applyFont="1" applyFill="1" applyBorder="1" applyAlignment="1" applyProtection="1">
      <alignment horizontal="left" vertical="center" wrapText="1" indent="6"/>
    </xf>
    <xf numFmtId="164" fontId="9" fillId="0" borderId="28" xfId="0" quotePrefix="1" applyNumberFormat="1" applyFont="1" applyFill="1" applyBorder="1" applyAlignment="1" applyProtection="1">
      <alignment horizontal="left" vertical="center" wrapText="1" indent="6"/>
    </xf>
    <xf numFmtId="164" fontId="8" fillId="0" borderId="26" xfId="0" quotePrefix="1" applyNumberFormat="1" applyFont="1" applyFill="1" applyBorder="1" applyAlignment="1" applyProtection="1">
      <alignment horizontal="left" vertical="center" wrapText="1" indent="3"/>
    </xf>
    <xf numFmtId="164" fontId="0" fillId="0" borderId="31" xfId="0" applyNumberFormat="1" applyFill="1" applyBorder="1" applyAlignment="1" applyProtection="1">
      <alignment horizontal="left" vertical="center" wrapText="1" indent="1"/>
    </xf>
    <xf numFmtId="164" fontId="8" fillId="0" borderId="32" xfId="0" applyNumberFormat="1" applyFont="1" applyFill="1" applyBorder="1" applyAlignment="1" applyProtection="1">
      <alignment horizontal="left" vertical="center" wrapText="1" indent="1"/>
    </xf>
    <xf numFmtId="164" fontId="8" fillId="0" borderId="33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34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35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36" xfId="0" applyNumberFormat="1" applyFont="1" applyFill="1" applyBorder="1" applyAlignment="1" applyProtection="1">
      <alignment horizontal="left" vertical="center" wrapText="1" indent="1"/>
    </xf>
    <xf numFmtId="164" fontId="8" fillId="0" borderId="37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38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39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31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15" xfId="0" applyNumberFormat="1" applyFont="1" applyFill="1" applyBorder="1" applyAlignment="1" applyProtection="1">
      <alignment horizontal="left" vertical="center" wrapText="1" indent="1"/>
    </xf>
    <xf numFmtId="164" fontId="7" fillId="0" borderId="3" xfId="0" applyNumberFormat="1" applyFont="1" applyFill="1" applyBorder="1" applyAlignment="1" applyProtection="1">
      <alignment horizontal="left" vertical="center" wrapText="1" indent="1"/>
    </xf>
    <xf numFmtId="164" fontId="7" fillId="0" borderId="4" xfId="0" applyNumberFormat="1" applyFont="1" applyFill="1" applyBorder="1" applyAlignment="1" applyProtection="1">
      <alignment horizontal="right" vertical="center" wrapText="1" indent="1"/>
    </xf>
    <xf numFmtId="164" fontId="7" fillId="0" borderId="5" xfId="0" applyNumberFormat="1" applyFont="1" applyFill="1" applyBorder="1" applyAlignment="1" applyProtection="1">
      <alignment horizontal="right" vertical="center" wrapText="1" indent="1"/>
    </xf>
    <xf numFmtId="164" fontId="7" fillId="0" borderId="9" xfId="0" applyNumberFormat="1" applyFont="1" applyFill="1" applyBorder="1" applyAlignment="1" applyProtection="1">
      <alignment horizontal="right" vertical="center" wrapText="1" indent="1"/>
    </xf>
    <xf numFmtId="164" fontId="7" fillId="0" borderId="8" xfId="0" applyNumberFormat="1" applyFont="1" applyFill="1" applyBorder="1" applyAlignment="1" applyProtection="1">
      <alignment horizontal="right" vertical="center" wrapText="1" indent="1"/>
    </xf>
    <xf numFmtId="164" fontId="7" fillId="0" borderId="15" xfId="0" applyNumberFormat="1" applyFont="1" applyFill="1" applyBorder="1" applyAlignment="1" applyProtection="1">
      <alignment horizontal="right" vertical="center" wrapText="1" indent="1"/>
    </xf>
    <xf numFmtId="164" fontId="7" fillId="0" borderId="16" xfId="0" applyNumberFormat="1" applyFont="1" applyFill="1" applyBorder="1" applyAlignment="1" applyProtection="1">
      <alignment horizontal="right" vertical="center" wrapText="1" indent="1"/>
    </xf>
    <xf numFmtId="164" fontId="1" fillId="0" borderId="40" xfId="0" applyNumberFormat="1" applyFont="1" applyFill="1" applyBorder="1" applyAlignment="1" applyProtection="1">
      <alignment horizontal="left" vertical="center" wrapText="1" indent="1"/>
    </xf>
    <xf numFmtId="164" fontId="11" fillId="0" borderId="41" xfId="0" applyNumberFormat="1" applyFont="1" applyFill="1" applyBorder="1" applyAlignment="1" applyProtection="1">
      <alignment horizontal="left" vertical="center" wrapText="1" indent="1"/>
    </xf>
    <xf numFmtId="164" fontId="11" fillId="0" borderId="24" xfId="0" applyNumberFormat="1" applyFont="1" applyFill="1" applyBorder="1" applyAlignment="1" applyProtection="1">
      <alignment horizontal="right" vertical="center" wrapText="1" indent="1"/>
    </xf>
    <xf numFmtId="164" fontId="11" fillId="0" borderId="22" xfId="0" applyNumberFormat="1" applyFont="1" applyFill="1" applyBorder="1" applyAlignment="1" applyProtection="1">
      <alignment horizontal="right" vertical="center" wrapText="1" indent="1"/>
    </xf>
    <xf numFmtId="164" fontId="9" fillId="0" borderId="42" xfId="0" applyNumberFormat="1" applyFont="1" applyFill="1" applyBorder="1" applyAlignment="1" applyProtection="1">
      <alignment horizontal="left" vertical="center" wrapText="1" indent="1"/>
    </xf>
    <xf numFmtId="164" fontId="9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43" xfId="0" applyNumberFormat="1" applyFill="1" applyBorder="1" applyAlignment="1" applyProtection="1">
      <alignment horizontal="left" vertical="center" wrapText="1" indent="1"/>
    </xf>
    <xf numFmtId="164" fontId="9" fillId="0" borderId="26" xfId="0" applyNumberFormat="1" applyFont="1" applyFill="1" applyBorder="1" applyAlignment="1" applyProtection="1">
      <alignment horizontal="left" vertical="center" wrapText="1" indent="2"/>
    </xf>
    <xf numFmtId="164" fontId="9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26" xfId="0" applyNumberFormat="1" applyFont="1" applyFill="1" applyBorder="1" applyAlignment="1" applyProtection="1">
      <alignment horizontal="left" vertical="center" wrapText="1" indent="1"/>
    </xf>
    <xf numFmtId="164" fontId="9" fillId="0" borderId="30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36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41" xfId="0" applyNumberFormat="1" applyFont="1" applyFill="1" applyBorder="1" applyAlignment="1" applyProtection="1">
      <alignment horizontal="left" vertical="center" wrapText="1" indent="1"/>
    </xf>
    <xf numFmtId="164" fontId="9" fillId="0" borderId="27" xfId="0" applyNumberFormat="1" applyFont="1" applyFill="1" applyBorder="1" applyAlignment="1" applyProtection="1">
      <alignment horizontal="left" vertical="center" wrapText="1" indent="2"/>
    </xf>
    <xf numFmtId="164" fontId="11" fillId="0" borderId="27" xfId="0" applyNumberFormat="1" applyFont="1" applyFill="1" applyBorder="1" applyAlignment="1" applyProtection="1">
      <alignment horizontal="left" vertical="center" wrapText="1" indent="1"/>
    </xf>
    <xf numFmtId="164" fontId="11" fillId="0" borderId="27" xfId="0" applyNumberFormat="1" applyFont="1" applyFill="1" applyBorder="1" applyAlignment="1" applyProtection="1">
      <alignment horizontal="right" vertical="center" wrapText="1" indent="1"/>
    </xf>
    <xf numFmtId="164" fontId="9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42" xfId="0" applyNumberFormat="1" applyFont="1" applyFill="1" applyBorder="1" applyAlignment="1" applyProtection="1">
      <alignment horizontal="left" vertical="center" wrapText="1" indent="1"/>
      <protection locked="0"/>
    </xf>
    <xf numFmtId="164" fontId="8" fillId="0" borderId="42" xfId="0" applyNumberFormat="1" applyFont="1" applyFill="1" applyBorder="1" applyAlignment="1" applyProtection="1">
      <alignment horizontal="left" vertical="center" wrapText="1" indent="1"/>
      <protection locked="0"/>
    </xf>
    <xf numFmtId="164" fontId="8" fillId="0" borderId="42" xfId="0" applyNumberFormat="1" applyFont="1" applyFill="1" applyBorder="1" applyAlignment="1" applyProtection="1">
      <alignment horizontal="left" vertical="center" wrapText="1" indent="2"/>
    </xf>
    <xf numFmtId="164" fontId="8" fillId="0" borderId="26" xfId="0" applyNumberFormat="1" applyFont="1" applyFill="1" applyBorder="1" applyAlignment="1" applyProtection="1">
      <alignment horizontal="left" vertical="center" wrapText="1" indent="1"/>
      <protection locked="0"/>
    </xf>
    <xf numFmtId="164" fontId="8" fillId="0" borderId="44" xfId="0" applyNumberFormat="1" applyFont="1" applyFill="1" applyBorder="1" applyAlignment="1" applyProtection="1">
      <alignment horizontal="left" vertical="center" wrapText="1" indent="2"/>
    </xf>
    <xf numFmtId="164" fontId="8" fillId="0" borderId="41" xfId="0" applyNumberFormat="1" applyFont="1" applyFill="1" applyBorder="1" applyAlignment="1" applyProtection="1">
      <alignment horizontal="left" vertical="center" wrapText="1" indent="1"/>
      <protection locked="0"/>
    </xf>
    <xf numFmtId="164" fontId="9" fillId="0" borderId="39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38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31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7" xfId="0" applyNumberFormat="1" applyFont="1" applyFill="1" applyBorder="1" applyAlignment="1" applyProtection="1">
      <alignment horizontal="right" vertical="center" wrapText="1" indent="1"/>
    </xf>
    <xf numFmtId="164" fontId="4" fillId="0" borderId="3" xfId="0" applyNumberFormat="1" applyFont="1" applyFill="1" applyBorder="1" applyAlignment="1" applyProtection="1">
      <alignment horizontal="left" vertical="center" wrapText="1" indent="1"/>
    </xf>
    <xf numFmtId="164" fontId="7" fillId="0" borderId="4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9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8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15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7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7" xfId="0" applyNumberFormat="1" applyFont="1" applyFill="1" applyBorder="1" applyAlignment="1" applyProtection="1">
      <alignment horizontal="left" vertical="center" wrapText="1" indent="1"/>
    </xf>
    <xf numFmtId="164" fontId="7" fillId="0" borderId="45" xfId="0" applyNumberFormat="1" applyFont="1" applyFill="1" applyBorder="1" applyAlignment="1" applyProtection="1">
      <alignment horizontal="right" vertical="center" wrapText="1" indent="1"/>
    </xf>
    <xf numFmtId="164" fontId="7" fillId="0" borderId="5" xfId="0" applyNumberFormat="1" applyFont="1" applyFill="1" applyBorder="1" applyAlignment="1" applyProtection="1">
      <alignment horizontal="left" vertical="center" wrapText="1" indent="1"/>
    </xf>
    <xf numFmtId="164" fontId="10" fillId="0" borderId="3" xfId="0" applyNumberFormat="1" applyFont="1" applyFill="1" applyBorder="1" applyAlignment="1" applyProtection="1">
      <alignment horizontal="left" vertical="center" wrapText="1" indent="1"/>
    </xf>
    <xf numFmtId="164" fontId="0" fillId="0" borderId="4" xfId="0" applyNumberFormat="1" applyFill="1" applyBorder="1" applyAlignment="1" applyProtection="1">
      <alignment horizontal="right" vertical="center" wrapText="1" indent="1"/>
    </xf>
    <xf numFmtId="164" fontId="0" fillId="0" borderId="45" xfId="0" applyNumberFormat="1" applyFill="1" applyBorder="1" applyAlignment="1" applyProtection="1">
      <alignment horizontal="right" vertical="center" wrapText="1" indent="1"/>
    </xf>
    <xf numFmtId="164" fontId="0" fillId="0" borderId="15" xfId="0" applyNumberFormat="1" applyFill="1" applyBorder="1" applyAlignment="1" applyProtection="1">
      <alignment horizontal="right" vertical="center" wrapText="1" indent="1"/>
    </xf>
    <xf numFmtId="164" fontId="10" fillId="0" borderId="5" xfId="0" applyNumberFormat="1" applyFont="1" applyFill="1" applyBorder="1" applyAlignment="1" applyProtection="1">
      <alignment horizontal="left" vertical="center" wrapText="1" indent="1"/>
    </xf>
    <xf numFmtId="164" fontId="10" fillId="0" borderId="8" xfId="0" applyNumberFormat="1" applyFont="1" applyFill="1" applyBorder="1" applyAlignment="1" applyProtection="1">
      <alignment horizontal="right" vertical="center" wrapText="1" indent="1"/>
    </xf>
    <xf numFmtId="164" fontId="10" fillId="0" borderId="4" xfId="0" applyNumberFormat="1" applyFont="1" applyFill="1" applyBorder="1" applyAlignment="1" applyProtection="1">
      <alignment horizontal="right" vertical="center" wrapText="1" indent="1"/>
    </xf>
    <xf numFmtId="164" fontId="10" fillId="0" borderId="16" xfId="0" applyNumberFormat="1" applyFont="1" applyFill="1" applyBorder="1" applyAlignment="1" applyProtection="1">
      <alignment horizontal="right" vertical="center" wrapText="1" indent="1"/>
    </xf>
    <xf numFmtId="164" fontId="10" fillId="0" borderId="7" xfId="0" applyNumberFormat="1" applyFont="1" applyFill="1" applyBorder="1" applyAlignment="1" applyProtection="1">
      <alignment horizontal="right" vertical="center" wrapText="1" indent="1"/>
    </xf>
    <xf numFmtId="164" fontId="10" fillId="0" borderId="15" xfId="0" applyNumberFormat="1" applyFont="1" applyFill="1" applyBorder="1" applyAlignment="1" applyProtection="1">
      <alignment horizontal="right" vertical="center" wrapText="1" indent="1"/>
    </xf>
    <xf numFmtId="164" fontId="10" fillId="0" borderId="45" xfId="0" applyNumberFormat="1" applyFont="1" applyFill="1" applyBorder="1" applyAlignment="1" applyProtection="1">
      <alignment horizontal="right" vertical="center" wrapText="1" indent="1"/>
    </xf>
    <xf numFmtId="164" fontId="0" fillId="0" borderId="0" xfId="0" applyNumberFormat="1" applyFill="1" applyAlignment="1" applyProtection="1">
      <alignment horizontal="center" vertical="center" wrapText="1"/>
    </xf>
  </cellXfs>
  <cellStyles count="3">
    <cellStyle name="Hiperhivatkozás" xfId="1"/>
    <cellStyle name="Már látott hiperhivatkozás" xfId="2"/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36"/>
  <sheetViews>
    <sheetView tabSelected="1" zoomScaleNormal="100" zoomScaleSheetLayoutView="115" workbookViewId="0">
      <selection activeCell="U31" sqref="U31"/>
    </sheetView>
  </sheetViews>
  <sheetFormatPr defaultRowHeight="12.75"/>
  <cols>
    <col min="1" max="1" width="5.5" style="1" customWidth="1"/>
    <col min="2" max="2" width="26.5" style="121" customWidth="1"/>
    <col min="3" max="3" width="9.5" style="1" customWidth="1"/>
    <col min="4" max="4" width="11" style="1" customWidth="1"/>
    <col min="5" max="5" width="11.33203125" style="1" customWidth="1"/>
    <col min="6" max="7" width="10.6640625" style="1" customWidth="1"/>
    <col min="8" max="8" width="10.33203125" style="1" customWidth="1"/>
    <col min="9" max="9" width="22.5" style="1" customWidth="1"/>
    <col min="10" max="10" width="10" style="1" customWidth="1"/>
    <col min="11" max="11" width="9.33203125" style="1"/>
    <col min="12" max="12" width="10.83203125" style="1" customWidth="1"/>
    <col min="13" max="15" width="10.5" style="1" customWidth="1"/>
    <col min="16" max="16" width="4.83203125" style="1" customWidth="1"/>
    <col min="17" max="16384" width="9.33203125" style="1"/>
  </cols>
  <sheetData>
    <row r="1" spans="1:16" ht="31.5"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t="s">
        <v>1</v>
      </c>
    </row>
    <row r="2" spans="1:16" ht="14.25" thickBot="1">
      <c r="A2" s="4" t="s">
        <v>2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/>
    </row>
    <row r="3" spans="1:16" ht="11.25" customHeight="1" thickBot="1">
      <c r="A3" s="5" t="s">
        <v>3</v>
      </c>
      <c r="B3" s="6" t="s">
        <v>4</v>
      </c>
      <c r="C3" s="7"/>
      <c r="D3" s="8"/>
      <c r="E3" s="8"/>
      <c r="F3" s="8"/>
      <c r="G3" s="8"/>
      <c r="H3" s="9"/>
      <c r="I3" s="10" t="s">
        <v>5</v>
      </c>
      <c r="J3" s="11"/>
      <c r="K3" s="11"/>
      <c r="L3" s="11"/>
      <c r="M3" s="11"/>
      <c r="N3" s="11"/>
      <c r="O3" s="12"/>
      <c r="P3"/>
    </row>
    <row r="4" spans="1:16" s="22" customFormat="1" ht="28.5" customHeight="1" thickBot="1">
      <c r="A4" s="13"/>
      <c r="B4" s="14" t="s">
        <v>6</v>
      </c>
      <c r="C4" s="15" t="s">
        <v>7</v>
      </c>
      <c r="D4" s="16" t="s">
        <v>8</v>
      </c>
      <c r="E4" s="16" t="s">
        <v>9</v>
      </c>
      <c r="F4" s="16" t="s">
        <v>10</v>
      </c>
      <c r="G4" s="16" t="s">
        <v>11</v>
      </c>
      <c r="H4" s="16" t="s">
        <v>12</v>
      </c>
      <c r="I4" s="17" t="s">
        <v>6</v>
      </c>
      <c r="J4" s="18" t="s">
        <v>7</v>
      </c>
      <c r="K4" s="19" t="s">
        <v>13</v>
      </c>
      <c r="L4" s="19" t="s">
        <v>9</v>
      </c>
      <c r="M4" s="20" t="s">
        <v>10</v>
      </c>
      <c r="N4" s="19" t="s">
        <v>11</v>
      </c>
      <c r="O4" s="21" t="s">
        <v>14</v>
      </c>
      <c r="P4"/>
    </row>
    <row r="5" spans="1:16" s="22" customFormat="1" ht="10.5" customHeight="1" thickBot="1">
      <c r="A5" s="23">
        <v>1</v>
      </c>
      <c r="B5" s="24">
        <v>2</v>
      </c>
      <c r="C5" s="25">
        <v>3</v>
      </c>
      <c r="D5" s="26">
        <v>4</v>
      </c>
      <c r="E5" s="26">
        <v>5</v>
      </c>
      <c r="F5" s="26">
        <v>6</v>
      </c>
      <c r="G5" s="27">
        <v>7</v>
      </c>
      <c r="H5" s="27">
        <v>8</v>
      </c>
      <c r="I5" s="28">
        <v>9</v>
      </c>
      <c r="J5" s="28">
        <v>10</v>
      </c>
      <c r="K5" s="25">
        <v>11</v>
      </c>
      <c r="L5" s="25">
        <v>12</v>
      </c>
      <c r="M5" s="29">
        <v>13</v>
      </c>
      <c r="N5" s="23">
        <v>14</v>
      </c>
      <c r="O5" s="23">
        <v>15</v>
      </c>
      <c r="P5"/>
    </row>
    <row r="6" spans="1:16" ht="19.5" customHeight="1">
      <c r="A6" s="30" t="s">
        <v>15</v>
      </c>
      <c r="B6" s="31" t="s">
        <v>16</v>
      </c>
      <c r="C6" s="32"/>
      <c r="D6" s="33">
        <v>335</v>
      </c>
      <c r="E6" s="33"/>
      <c r="F6" s="33"/>
      <c r="G6" s="33"/>
      <c r="H6" s="34">
        <v>335</v>
      </c>
      <c r="I6" s="35" t="s">
        <v>17</v>
      </c>
      <c r="J6" s="36">
        <v>326982</v>
      </c>
      <c r="K6" s="37">
        <v>63386</v>
      </c>
      <c r="L6" s="37"/>
      <c r="M6" s="36">
        <v>6295</v>
      </c>
      <c r="N6" s="38">
        <v>5154</v>
      </c>
      <c r="O6" s="37">
        <v>-275045</v>
      </c>
      <c r="P6"/>
    </row>
    <row r="7" spans="1:16" ht="22.5" customHeight="1">
      <c r="A7" s="39" t="s">
        <v>18</v>
      </c>
      <c r="B7" s="40" t="s">
        <v>19</v>
      </c>
      <c r="C7" s="41"/>
      <c r="D7" s="42">
        <v>200</v>
      </c>
      <c r="E7" s="42"/>
      <c r="F7" s="42"/>
      <c r="G7" s="42"/>
      <c r="H7" s="43">
        <v>200</v>
      </c>
      <c r="I7" s="44" t="s">
        <v>20</v>
      </c>
      <c r="J7" s="45">
        <v>49750</v>
      </c>
      <c r="K7" s="41">
        <v>18195</v>
      </c>
      <c r="L7" s="41"/>
      <c r="M7" s="45"/>
      <c r="N7" s="46">
        <v>-5944</v>
      </c>
      <c r="O7" s="41">
        <v>-25611</v>
      </c>
      <c r="P7"/>
    </row>
    <row r="8" spans="1:16" ht="12.95" customHeight="1">
      <c r="A8" s="39" t="s">
        <v>21</v>
      </c>
      <c r="B8" s="40" t="s">
        <v>22</v>
      </c>
      <c r="C8" s="41"/>
      <c r="D8" s="42"/>
      <c r="E8" s="42"/>
      <c r="F8" s="42"/>
      <c r="G8" s="42"/>
      <c r="H8" s="43"/>
      <c r="I8" s="44" t="s">
        <v>23</v>
      </c>
      <c r="J8" s="45">
        <v>870</v>
      </c>
      <c r="K8" s="41">
        <v>3615</v>
      </c>
      <c r="L8" s="41"/>
      <c r="M8" s="45"/>
      <c r="N8" s="46">
        <v>2744</v>
      </c>
      <c r="O8" s="41">
        <v>1</v>
      </c>
      <c r="P8"/>
    </row>
    <row r="9" spans="1:16" ht="21" customHeight="1">
      <c r="A9" s="39" t="s">
        <v>24</v>
      </c>
      <c r="B9" s="40" t="s">
        <v>25</v>
      </c>
      <c r="C9" s="41"/>
      <c r="D9" s="42"/>
      <c r="E9" s="42"/>
      <c r="F9" s="42"/>
      <c r="G9" s="42"/>
      <c r="H9" s="43"/>
      <c r="I9" s="44" t="s">
        <v>26</v>
      </c>
      <c r="J9" s="45"/>
      <c r="K9" s="41"/>
      <c r="L9" s="41"/>
      <c r="M9" s="45"/>
      <c r="N9" s="46"/>
      <c r="O9" s="41"/>
      <c r="P9"/>
    </row>
    <row r="10" spans="1:16" ht="21" customHeight="1">
      <c r="A10" s="39" t="s">
        <v>27</v>
      </c>
      <c r="B10" s="40" t="s">
        <v>28</v>
      </c>
      <c r="C10" s="41"/>
      <c r="D10" s="42">
        <v>708</v>
      </c>
      <c r="E10" s="42"/>
      <c r="F10" s="42"/>
      <c r="G10" s="42"/>
      <c r="H10" s="43">
        <v>708</v>
      </c>
      <c r="I10" s="44" t="s">
        <v>29</v>
      </c>
      <c r="J10" s="45">
        <v>870</v>
      </c>
      <c r="K10" s="41">
        <v>3615</v>
      </c>
      <c r="L10" s="41"/>
      <c r="M10" s="45"/>
      <c r="N10" s="46">
        <v>2744</v>
      </c>
      <c r="O10" s="41"/>
      <c r="P10"/>
    </row>
    <row r="11" spans="1:16" ht="18" customHeight="1">
      <c r="A11" s="39" t="s">
        <v>30</v>
      </c>
      <c r="B11" s="40" t="s">
        <v>31</v>
      </c>
      <c r="C11" s="41">
        <v>2704</v>
      </c>
      <c r="D11" s="41">
        <v>5154</v>
      </c>
      <c r="E11" s="41"/>
      <c r="F11" s="41">
        <v>4957</v>
      </c>
      <c r="G11" s="42">
        <v>37</v>
      </c>
      <c r="H11" s="43">
        <v>-2544</v>
      </c>
      <c r="I11" s="47" t="s">
        <v>32</v>
      </c>
      <c r="J11" s="45"/>
      <c r="K11" s="41"/>
      <c r="L11" s="41"/>
      <c r="M11" s="45"/>
      <c r="N11" s="46"/>
      <c r="O11" s="41"/>
      <c r="P11"/>
    </row>
    <row r="12" spans="1:16" ht="12.95" customHeight="1">
      <c r="A12" s="39" t="s">
        <v>33</v>
      </c>
      <c r="B12" s="40" t="s">
        <v>34</v>
      </c>
      <c r="C12" s="41"/>
      <c r="D12" s="42"/>
      <c r="E12" s="42"/>
      <c r="F12" s="42"/>
      <c r="G12" s="42"/>
      <c r="H12" s="43"/>
      <c r="I12" s="47" t="s">
        <v>35</v>
      </c>
      <c r="J12" s="45"/>
      <c r="K12" s="41"/>
      <c r="L12" s="41"/>
      <c r="M12" s="45"/>
      <c r="N12" s="46"/>
      <c r="O12" s="41"/>
      <c r="P12"/>
    </row>
    <row r="13" spans="1:16" ht="16.5" customHeight="1">
      <c r="A13" s="39" t="s">
        <v>36</v>
      </c>
      <c r="B13" s="40" t="s">
        <v>37</v>
      </c>
      <c r="C13" s="41">
        <v>350663</v>
      </c>
      <c r="D13" s="42">
        <v>8447</v>
      </c>
      <c r="E13" s="42"/>
      <c r="F13" s="42"/>
      <c r="G13" s="42">
        <v>5117</v>
      </c>
      <c r="H13" s="43">
        <v>-347333</v>
      </c>
      <c r="I13" s="48" t="s">
        <v>38</v>
      </c>
      <c r="J13" s="45"/>
      <c r="K13" s="41"/>
      <c r="L13" s="41"/>
      <c r="M13" s="45"/>
      <c r="N13" s="46"/>
      <c r="O13" s="41"/>
      <c r="P13"/>
    </row>
    <row r="14" spans="1:16" ht="12.95" customHeight="1">
      <c r="A14" s="39" t="s">
        <v>39</v>
      </c>
      <c r="B14" s="49" t="s">
        <v>40</v>
      </c>
      <c r="C14" s="41"/>
      <c r="D14" s="41">
        <v>8447</v>
      </c>
      <c r="E14" s="41"/>
      <c r="F14" s="41"/>
      <c r="G14" s="42"/>
      <c r="H14" s="43"/>
      <c r="I14" s="47" t="s">
        <v>41</v>
      </c>
      <c r="J14" s="45"/>
      <c r="K14" s="41"/>
      <c r="L14" s="41"/>
      <c r="M14" s="45"/>
      <c r="N14" s="46"/>
      <c r="O14" s="41"/>
      <c r="P14"/>
    </row>
    <row r="15" spans="1:16" ht="17.25" customHeight="1">
      <c r="A15" s="39" t="s">
        <v>42</v>
      </c>
      <c r="B15" s="40" t="s">
        <v>43</v>
      </c>
      <c r="C15" s="41"/>
      <c r="D15" s="41"/>
      <c r="E15" s="41"/>
      <c r="F15" s="41"/>
      <c r="G15" s="42"/>
      <c r="H15" s="43"/>
      <c r="I15" s="47" t="s">
        <v>44</v>
      </c>
      <c r="J15" s="45"/>
      <c r="K15" s="41"/>
      <c r="L15" s="41"/>
      <c r="M15" s="45"/>
      <c r="N15" s="46"/>
      <c r="O15" s="41"/>
      <c r="P15"/>
    </row>
    <row r="16" spans="1:16" ht="12.95" customHeight="1">
      <c r="A16" s="39" t="s">
        <v>45</v>
      </c>
      <c r="B16" s="40" t="s">
        <v>46</v>
      </c>
      <c r="C16" s="41"/>
      <c r="D16" s="41"/>
      <c r="E16" s="41"/>
      <c r="F16" s="41"/>
      <c r="G16" s="42"/>
      <c r="H16" s="43"/>
      <c r="I16" s="44" t="s">
        <v>47</v>
      </c>
      <c r="J16" s="45"/>
      <c r="K16" s="41"/>
      <c r="L16" s="41"/>
      <c r="M16" s="45"/>
      <c r="N16" s="38"/>
      <c r="O16" s="41"/>
      <c r="P16"/>
    </row>
    <row r="17" spans="1:16" ht="9" customHeight="1" thickBot="1">
      <c r="A17" s="50" t="s">
        <v>48</v>
      </c>
      <c r="B17" s="51"/>
      <c r="C17" s="52"/>
      <c r="D17" s="52"/>
      <c r="E17" s="52"/>
      <c r="F17" s="52"/>
      <c r="G17" s="53"/>
      <c r="H17" s="54"/>
      <c r="I17" s="55" t="s">
        <v>49</v>
      </c>
      <c r="J17" s="56"/>
      <c r="K17" s="57"/>
      <c r="L17" s="57"/>
      <c r="M17" s="58"/>
      <c r="N17" s="59"/>
      <c r="O17" s="57"/>
      <c r="P17"/>
    </row>
    <row r="18" spans="1:16" ht="24" customHeight="1" thickBot="1">
      <c r="A18" s="60" t="s">
        <v>50</v>
      </c>
      <c r="B18" s="61" t="s">
        <v>51</v>
      </c>
      <c r="C18" s="62">
        <f>+C6+C7+C8+C9+C10+C11+C12+C13+C15+C16+C17</f>
        <v>353367</v>
      </c>
      <c r="D18" s="63">
        <f>SUM(D6:D13)</f>
        <v>14844</v>
      </c>
      <c r="E18" s="63"/>
      <c r="F18" s="64">
        <v>4957</v>
      </c>
      <c r="G18" s="65">
        <v>5154</v>
      </c>
      <c r="H18" s="66">
        <f>SUM(H6:H16)</f>
        <v>-348634</v>
      </c>
      <c r="I18" s="61" t="s">
        <v>52</v>
      </c>
      <c r="J18" s="67">
        <f>+J6+J7+J8+J16+J17</f>
        <v>377602</v>
      </c>
      <c r="K18" s="62">
        <v>85196</v>
      </c>
      <c r="L18" s="62"/>
      <c r="M18" s="67">
        <v>6295</v>
      </c>
      <c r="N18" s="66">
        <v>1954</v>
      </c>
      <c r="O18" s="66">
        <f>SUM(O6:O17)</f>
        <v>-300655</v>
      </c>
      <c r="P18"/>
    </row>
    <row r="19" spans="1:16" ht="19.5" customHeight="1">
      <c r="A19" s="68" t="s">
        <v>53</v>
      </c>
      <c r="B19" s="69" t="s">
        <v>54</v>
      </c>
      <c r="C19" s="70">
        <f>+C20+C21+C22+C23+C24</f>
        <v>24235</v>
      </c>
      <c r="D19" s="71">
        <v>35003</v>
      </c>
      <c r="E19" s="71"/>
      <c r="F19" s="71">
        <v>10768</v>
      </c>
      <c r="G19" s="71"/>
      <c r="H19" s="71"/>
      <c r="I19" s="72" t="s">
        <v>55</v>
      </c>
      <c r="J19" s="73"/>
      <c r="K19" s="74"/>
      <c r="L19" s="74"/>
      <c r="M19" s="73"/>
      <c r="N19" s="75"/>
      <c r="O19" s="74"/>
      <c r="P19"/>
    </row>
    <row r="20" spans="1:16" ht="16.5" customHeight="1">
      <c r="A20" s="76" t="s">
        <v>56</v>
      </c>
      <c r="B20" s="77" t="s">
        <v>57</v>
      </c>
      <c r="C20" s="78">
        <v>24235</v>
      </c>
      <c r="D20" s="79">
        <v>35003</v>
      </c>
      <c r="E20" s="79"/>
      <c r="F20" s="79">
        <v>10768</v>
      </c>
      <c r="G20" s="79"/>
      <c r="H20" s="79"/>
      <c r="I20" s="80" t="s">
        <v>58</v>
      </c>
      <c r="J20" s="81"/>
      <c r="K20" s="78"/>
      <c r="L20" s="78"/>
      <c r="M20" s="81"/>
      <c r="N20" s="82"/>
      <c r="O20" s="78"/>
      <c r="P20"/>
    </row>
    <row r="21" spans="1:16" ht="15.75" customHeight="1">
      <c r="A21" s="68" t="s">
        <v>59</v>
      </c>
      <c r="B21" s="77" t="s">
        <v>60</v>
      </c>
      <c r="C21" s="78"/>
      <c r="D21" s="79"/>
      <c r="E21" s="79"/>
      <c r="F21" s="79"/>
      <c r="G21" s="79"/>
      <c r="H21" s="79"/>
      <c r="I21" s="80" t="s">
        <v>61</v>
      </c>
      <c r="J21" s="81"/>
      <c r="K21" s="78"/>
      <c r="L21" s="78"/>
      <c r="M21" s="81"/>
      <c r="N21" s="82"/>
      <c r="O21" s="78"/>
      <c r="P21"/>
    </row>
    <row r="22" spans="1:16" ht="15.75" customHeight="1">
      <c r="A22" s="76" t="s">
        <v>62</v>
      </c>
      <c r="B22" s="77" t="s">
        <v>63</v>
      </c>
      <c r="C22" s="78"/>
      <c r="D22" s="79"/>
      <c r="E22" s="79"/>
      <c r="F22" s="79"/>
      <c r="G22" s="79"/>
      <c r="H22" s="79"/>
      <c r="I22" s="80" t="s">
        <v>64</v>
      </c>
      <c r="J22" s="81"/>
      <c r="K22" s="78"/>
      <c r="L22" s="78"/>
      <c r="M22" s="81"/>
      <c r="N22" s="82"/>
      <c r="O22" s="78"/>
      <c r="P22"/>
    </row>
    <row r="23" spans="1:16" ht="12.95" customHeight="1">
      <c r="A23" s="68" t="s">
        <v>65</v>
      </c>
      <c r="B23" s="77" t="s">
        <v>66</v>
      </c>
      <c r="C23" s="78"/>
      <c r="D23" s="83"/>
      <c r="E23" s="83"/>
      <c r="F23" s="83"/>
      <c r="G23" s="83"/>
      <c r="H23" s="83"/>
      <c r="I23" s="84" t="s">
        <v>67</v>
      </c>
      <c r="J23" s="81"/>
      <c r="K23" s="78"/>
      <c r="L23" s="78"/>
      <c r="M23" s="81"/>
      <c r="N23" s="82"/>
      <c r="O23" s="78"/>
      <c r="P23"/>
    </row>
    <row r="24" spans="1:16" ht="16.5" customHeight="1">
      <c r="A24" s="76" t="s">
        <v>68</v>
      </c>
      <c r="B24" s="85" t="s">
        <v>69</v>
      </c>
      <c r="C24" s="78"/>
      <c r="D24" s="79"/>
      <c r="E24" s="79"/>
      <c r="F24" s="79"/>
      <c r="G24" s="79"/>
      <c r="H24" s="79"/>
      <c r="I24" s="80" t="s">
        <v>70</v>
      </c>
      <c r="J24" s="81"/>
      <c r="K24" s="78"/>
      <c r="L24" s="78"/>
      <c r="M24" s="81"/>
      <c r="N24" s="82"/>
      <c r="O24" s="78"/>
      <c r="P24"/>
    </row>
    <row r="25" spans="1:16" ht="20.25" customHeight="1">
      <c r="A25" s="68" t="s">
        <v>71</v>
      </c>
      <c r="B25" s="86" t="s">
        <v>72</v>
      </c>
      <c r="C25" s="87">
        <f>+C26+C27+C28+C29+C30</f>
        <v>0</v>
      </c>
      <c r="D25" s="71"/>
      <c r="E25" s="71"/>
      <c r="F25" s="71"/>
      <c r="G25" s="71"/>
      <c r="H25" s="71"/>
      <c r="I25" s="72" t="s">
        <v>73</v>
      </c>
      <c r="J25" s="81"/>
      <c r="K25" s="78"/>
      <c r="L25" s="78"/>
      <c r="M25" s="81"/>
      <c r="N25" s="82"/>
      <c r="O25" s="78"/>
      <c r="P25"/>
    </row>
    <row r="26" spans="1:16" ht="17.25" customHeight="1">
      <c r="A26" s="76" t="s">
        <v>74</v>
      </c>
      <c r="B26" s="85" t="s">
        <v>75</v>
      </c>
      <c r="C26" s="78"/>
      <c r="D26" s="88"/>
      <c r="E26" s="88"/>
      <c r="F26" s="88"/>
      <c r="G26" s="88"/>
      <c r="H26" s="88"/>
      <c r="I26" s="72" t="s">
        <v>76</v>
      </c>
      <c r="J26" s="81"/>
      <c r="K26" s="78"/>
      <c r="L26" s="78"/>
      <c r="M26" s="81"/>
      <c r="N26" s="82"/>
      <c r="O26" s="78"/>
      <c r="P26"/>
    </row>
    <row r="27" spans="1:16" ht="18.75" customHeight="1">
      <c r="A27" s="68" t="s">
        <v>77</v>
      </c>
      <c r="B27" s="85" t="s">
        <v>78</v>
      </c>
      <c r="C27" s="78"/>
      <c r="D27" s="88"/>
      <c r="E27" s="88"/>
      <c r="F27" s="88"/>
      <c r="G27" s="88"/>
      <c r="H27" s="88"/>
      <c r="I27" s="89"/>
      <c r="J27" s="81"/>
      <c r="K27" s="78"/>
      <c r="L27" s="78"/>
      <c r="M27" s="81"/>
      <c r="N27" s="82"/>
      <c r="O27" s="78"/>
      <c r="P27"/>
    </row>
    <row r="28" spans="1:16" ht="15" customHeight="1">
      <c r="A28" s="76" t="s">
        <v>79</v>
      </c>
      <c r="B28" s="77" t="s">
        <v>80</v>
      </c>
      <c r="C28" s="78"/>
      <c r="D28" s="88"/>
      <c r="E28" s="88"/>
      <c r="F28" s="88"/>
      <c r="G28" s="88"/>
      <c r="H28" s="88"/>
      <c r="I28" s="90"/>
      <c r="J28" s="81"/>
      <c r="K28" s="78"/>
      <c r="L28" s="78"/>
      <c r="M28" s="81"/>
      <c r="N28" s="82"/>
      <c r="O28" s="78"/>
      <c r="P28"/>
    </row>
    <row r="29" spans="1:16" ht="12.95" customHeight="1">
      <c r="A29" s="68" t="s">
        <v>81</v>
      </c>
      <c r="B29" s="91" t="s">
        <v>82</v>
      </c>
      <c r="C29" s="78"/>
      <c r="D29" s="79"/>
      <c r="E29" s="79"/>
      <c r="F29" s="79"/>
      <c r="G29" s="79"/>
      <c r="H29" s="79"/>
      <c r="I29" s="92"/>
      <c r="J29" s="81"/>
      <c r="K29" s="78"/>
      <c r="L29" s="78"/>
      <c r="M29" s="81"/>
      <c r="N29" s="82"/>
      <c r="O29" s="78"/>
      <c r="P29"/>
    </row>
    <row r="30" spans="1:16" ht="9.75" customHeight="1" thickBot="1">
      <c r="A30" s="76" t="s">
        <v>83</v>
      </c>
      <c r="B30" s="93" t="s">
        <v>84</v>
      </c>
      <c r="C30" s="78"/>
      <c r="D30" s="88"/>
      <c r="E30" s="88"/>
      <c r="F30" s="88"/>
      <c r="G30" s="83"/>
      <c r="H30" s="83"/>
      <c r="I30" s="94"/>
      <c r="J30" s="95"/>
      <c r="K30" s="96"/>
      <c r="L30" s="96"/>
      <c r="M30" s="95"/>
      <c r="N30" s="97"/>
      <c r="O30" s="96"/>
      <c r="P30"/>
    </row>
    <row r="31" spans="1:16" ht="24.75" customHeight="1" thickBot="1">
      <c r="A31" s="60" t="s">
        <v>85</v>
      </c>
      <c r="B31" s="61" t="s">
        <v>86</v>
      </c>
      <c r="C31" s="62">
        <f>+C19+C25</f>
        <v>24235</v>
      </c>
      <c r="D31" s="63">
        <v>35003</v>
      </c>
      <c r="E31" s="63"/>
      <c r="F31" s="63">
        <v>10768</v>
      </c>
      <c r="G31" s="63"/>
      <c r="H31" s="63"/>
      <c r="I31" s="61" t="s">
        <v>87</v>
      </c>
      <c r="J31" s="67">
        <f>SUM(J19:J30)</f>
        <v>0</v>
      </c>
      <c r="K31" s="62"/>
      <c r="L31" s="62"/>
      <c r="M31" s="67"/>
      <c r="N31" s="98"/>
      <c r="O31" s="66"/>
      <c r="P31"/>
    </row>
    <row r="32" spans="1:16" ht="32.25" customHeight="1" thickBot="1">
      <c r="A32" s="60" t="s">
        <v>88</v>
      </c>
      <c r="B32" s="99" t="s">
        <v>89</v>
      </c>
      <c r="C32" s="62">
        <f>+C18+C31</f>
        <v>377602</v>
      </c>
      <c r="D32" s="63">
        <f>SUM(D18+D31)</f>
        <v>49847</v>
      </c>
      <c r="E32" s="65"/>
      <c r="F32" s="66">
        <f>SUM(F18+F31)</f>
        <v>15725</v>
      </c>
      <c r="G32" s="66">
        <v>5154</v>
      </c>
      <c r="H32" s="63">
        <f>SUM(H18+H31)</f>
        <v>-348634</v>
      </c>
      <c r="I32" s="99" t="s">
        <v>90</v>
      </c>
      <c r="J32" s="67">
        <v>377602</v>
      </c>
      <c r="K32" s="62">
        <v>85196</v>
      </c>
      <c r="L32" s="62"/>
      <c r="M32" s="67">
        <v>6295</v>
      </c>
      <c r="N32" s="98">
        <v>1954</v>
      </c>
      <c r="O32" s="66">
        <f>SUM(O18)</f>
        <v>-300655</v>
      </c>
      <c r="P32"/>
    </row>
    <row r="33" spans="1:16" ht="21" customHeight="1" thickBot="1">
      <c r="A33" s="60" t="s">
        <v>91</v>
      </c>
      <c r="B33" s="61" t="s">
        <v>92</v>
      </c>
      <c r="C33" s="100"/>
      <c r="D33" s="101"/>
      <c r="E33" s="101"/>
      <c r="F33" s="102"/>
      <c r="G33" s="103"/>
      <c r="H33" s="104"/>
      <c r="I33" s="61" t="s">
        <v>93</v>
      </c>
      <c r="J33" s="105"/>
      <c r="K33" s="100"/>
      <c r="L33" s="100"/>
      <c r="M33" s="105"/>
      <c r="N33" s="106"/>
      <c r="O33" s="104"/>
      <c r="P33"/>
    </row>
    <row r="34" spans="1:16" ht="18.75" customHeight="1" thickBot="1">
      <c r="A34" s="107" t="s">
        <v>94</v>
      </c>
      <c r="B34" s="61" t="s">
        <v>95</v>
      </c>
      <c r="C34" s="62">
        <f>+C32+C33</f>
        <v>377602</v>
      </c>
      <c r="D34" s="62">
        <v>49847</v>
      </c>
      <c r="E34" s="62"/>
      <c r="F34" s="108">
        <v>15725</v>
      </c>
      <c r="G34" s="66">
        <v>5154</v>
      </c>
      <c r="H34" s="66">
        <v>-348634</v>
      </c>
      <c r="I34" s="109" t="s">
        <v>96</v>
      </c>
      <c r="J34" s="65">
        <f>+J32+J33</f>
        <v>377602</v>
      </c>
      <c r="K34" s="62">
        <v>85196</v>
      </c>
      <c r="L34" s="62"/>
      <c r="M34" s="67">
        <v>6295</v>
      </c>
      <c r="N34" s="98">
        <v>1954</v>
      </c>
      <c r="O34" s="66">
        <f>SUM(O32)</f>
        <v>-300655</v>
      </c>
      <c r="P34"/>
    </row>
    <row r="35" spans="1:16" ht="15.75" customHeight="1" thickBot="1">
      <c r="A35" s="107" t="s">
        <v>97</v>
      </c>
      <c r="B35" s="110" t="s">
        <v>98</v>
      </c>
      <c r="C35" s="111"/>
      <c r="D35" s="111"/>
      <c r="E35" s="111"/>
      <c r="F35" s="112"/>
      <c r="G35" s="113"/>
      <c r="H35" s="113"/>
      <c r="I35" s="114" t="s">
        <v>99</v>
      </c>
      <c r="J35" s="115" t="str">
        <f>IF(C18-J18&gt;0,C18-J18,"-")</f>
        <v>-</v>
      </c>
      <c r="K35" s="116"/>
      <c r="L35" s="116"/>
      <c r="M35" s="117"/>
      <c r="N35" s="118"/>
      <c r="O35" s="119"/>
      <c r="P35"/>
    </row>
    <row r="36" spans="1:16" ht="15.75" customHeight="1" thickBot="1">
      <c r="A36" s="107" t="s">
        <v>100</v>
      </c>
      <c r="B36" s="110" t="s">
        <v>101</v>
      </c>
      <c r="C36" s="116" t="str">
        <f>IF(C18+C19-J32&lt;0,J32-(C18+C19),"-")</f>
        <v>-</v>
      </c>
      <c r="D36" s="116"/>
      <c r="E36" s="116"/>
      <c r="F36" s="120"/>
      <c r="G36" s="119"/>
      <c r="H36" s="119"/>
      <c r="I36" s="114" t="s">
        <v>102</v>
      </c>
      <c r="J36" s="115" t="str">
        <f>IF(C18+C19-J32&gt;0,C18+C19-J32,"-")</f>
        <v>-</v>
      </c>
      <c r="K36" s="116"/>
      <c r="L36" s="116"/>
      <c r="M36" s="117"/>
      <c r="N36" s="118"/>
      <c r="O36" s="119"/>
      <c r="P36"/>
    </row>
  </sheetData>
  <mergeCells count="3">
    <mergeCell ref="A2:O2"/>
    <mergeCell ref="A3:A4"/>
    <mergeCell ref="I3:O3"/>
  </mergeCells>
  <printOptions horizontalCentered="1"/>
  <pageMargins left="0.78740157480314965" right="0.78740157480314965" top="0.49" bottom="0.79" header="0.49" footer="0.78740157480314965"/>
  <pageSetup paperSize="9" scale="80" orientation="landscape" verticalDpi="300" r:id="rId1"/>
  <headerFooter alignWithMargins="0">
    <oddHeader>&amp;R2.2.melléklet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2.2.sz.mell  </vt:lpstr>
    </vt:vector>
  </TitlesOfParts>
  <Company>-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-</cp:lastModifiedBy>
  <dcterms:created xsi:type="dcterms:W3CDTF">2014-03-11T11:56:57Z</dcterms:created>
  <dcterms:modified xsi:type="dcterms:W3CDTF">2014-03-11T11:57:27Z</dcterms:modified>
</cp:coreProperties>
</file>