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7" r:id="rId12"/>
  </sheets>
  <calcPr calcId="125725"/>
</workbook>
</file>

<file path=xl/calcChain.xml><?xml version="1.0" encoding="utf-8"?>
<calcChain xmlns="http://schemas.openxmlformats.org/spreadsheetml/2006/main">
  <c r="G126" i="20"/>
  <c r="B28" i="18" l="1"/>
  <c r="C20" i="21"/>
  <c r="C25"/>
  <c r="C39" i="2"/>
  <c r="C14"/>
  <c r="C17" i="3"/>
  <c r="C22" s="1"/>
  <c r="C25" i="5"/>
  <c r="C26" s="1"/>
  <c r="C29" s="1"/>
  <c r="C18"/>
  <c r="C12"/>
  <c r="B23" i="18"/>
  <c r="B15"/>
  <c r="B19" s="1"/>
  <c r="B14"/>
  <c r="F17" i="3"/>
  <c r="N19" i="24"/>
  <c r="N21" s="1"/>
  <c r="B39"/>
  <c r="B19"/>
  <c r="C20" i="23"/>
  <c r="C18" i="22"/>
  <c r="C32" i="2" l="1"/>
  <c r="B25" i="18"/>
  <c r="B22"/>
  <c r="F126" i="20"/>
  <c r="E126"/>
  <c r="C60"/>
  <c r="C126"/>
  <c r="F22" i="3"/>
  <c r="D126" i="20"/>
  <c r="H126" l="1"/>
  <c r="I126"/>
  <c r="J126"/>
  <c r="K126"/>
  <c r="L126"/>
  <c r="M126"/>
  <c r="N126"/>
  <c r="O126"/>
  <c r="P126"/>
  <c r="C39" i="24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L21" s="1"/>
  <c r="M19"/>
  <c r="M21" s="1"/>
  <c r="C19"/>
  <c r="C41" l="1"/>
  <c r="C21"/>
  <c r="H21"/>
  <c r="E127" i="20"/>
  <c r="B41" i="24"/>
  <c r="B21"/>
  <c r="D60" i="20"/>
  <c r="E60"/>
  <c r="F24" i="3"/>
  <c r="F60" i="20"/>
  <c r="G60"/>
  <c r="H60"/>
  <c r="I60"/>
  <c r="J60"/>
  <c r="K60"/>
  <c r="L60"/>
  <c r="M60"/>
  <c r="N60"/>
  <c r="O60"/>
  <c r="P60"/>
  <c r="D39" i="24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24" i="2"/>
  <c r="C33" i="23"/>
  <c r="C16" i="25"/>
  <c r="E33" i="23"/>
  <c r="E76"/>
  <c r="D33"/>
  <c r="D76"/>
  <c r="E20"/>
  <c r="E64"/>
  <c r="D20"/>
  <c r="D64"/>
  <c r="C64"/>
  <c r="C20" i="22"/>
  <c r="C28" i="2"/>
  <c r="C24" i="3"/>
  <c r="D22"/>
  <c r="E77" i="23" l="1"/>
  <c r="I41" i="24"/>
  <c r="D78" i="23"/>
  <c r="D80" s="1"/>
  <c r="C78"/>
  <c r="C80" s="1"/>
  <c r="D77"/>
  <c r="D61" i="20"/>
  <c r="D63" s="1"/>
  <c r="E129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B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<sst xmlns="http://schemas.openxmlformats.org/spreadsheetml/2006/main" count="800" uniqueCount="478">
  <si>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</si>
  <si>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</si>
  <si>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</si>
  <si>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</si>
  <si>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</si>
  <si>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</si>
  <si>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</si>
  <si>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</si>
  <si>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Kiszámlázott ÁFA</t>
  </si>
  <si>
    <t>Szakfeladat</t>
  </si>
  <si>
    <t>Jogcím</t>
  </si>
  <si>
    <t>Temetési segély</t>
  </si>
  <si>
    <t>Megnevezés</t>
  </si>
  <si>
    <t xml:space="preserve">Átmeneti segély </t>
  </si>
  <si>
    <t>eFt-ban</t>
  </si>
  <si>
    <t>Tárgyévi bevételek</t>
  </si>
  <si>
    <t>Tárgyévi működési kiadások</t>
  </si>
  <si>
    <t>Normatív állami támogatás</t>
  </si>
  <si>
    <t>Folyósított ellátás összesen</t>
  </si>
  <si>
    <t>eFt</t>
  </si>
  <si>
    <t xml:space="preserve">           Újszülöttek támogatása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</si>
  <si>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</si>
  <si>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</si>
  <si>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</si>
  <si>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</si>
  <si>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</si>
  <si>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</si>
  <si>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Egyéb m.n.s. építés</t>
  </si>
  <si>
    <t>Közutak, hidak, alagutak üzemeltetése, fenntartása</t>
  </si>
  <si>
    <t>Óvodai intézményi étkeztetés</t>
  </si>
  <si>
    <t>Iskolai intézményi étkeztetés</t>
  </si>
  <si>
    <t>Saját tulajdonú ingatlan adásvétele</t>
  </si>
  <si>
    <t>Önkormányzati jogalkotás</t>
  </si>
  <si>
    <t xml:space="preserve">Közvilágítás </t>
  </si>
  <si>
    <t>Város-, községgazdálkodási m.n.s.szolgáltatások</t>
  </si>
  <si>
    <t>Önkormányzatok, valamint többcélú kistérségi társulások elszámolásai</t>
  </si>
  <si>
    <t>Központi költségvetési befizetések</t>
  </si>
  <si>
    <t>Ár- és belvízvédelmmel összefüggő tevékenységek</t>
  </si>
  <si>
    <t>Óvodai nevelés, ellátás</t>
  </si>
  <si>
    <t>Általános iskolai tanulók nappali rendszerű nevelése, oktatása (5-8. évfolyam)</t>
  </si>
  <si>
    <t>Család- és nővédelmi egészségügyi gondozás</t>
  </si>
  <si>
    <t>Ifjúság-egészségügyi gondozás</t>
  </si>
  <si>
    <t>Rendszeres szociális segély</t>
  </si>
  <si>
    <t>Időskorúak járadéka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</si>
  <si>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</si>
  <si>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</si>
  <si>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</si>
  <si>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</si>
  <si>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</si>
  <si>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</si>
  <si>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Átmeneti segély</t>
  </si>
  <si>
    <t xml:space="preserve"> Rendkívüli gyermekvédelmi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</si>
  <si>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</si>
  <si>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</si>
  <si>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</si>
  <si>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</si>
  <si>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</si>
  <si>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</si>
  <si>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</si>
  <si>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</si>
  <si>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>Rövid időtartamú közfoglalkoztatás</t>
  </si>
  <si>
    <t>Bérpótló juttatásra jogosultak hosszabb időtartamú közfoglalkoztatása</t>
  </si>
  <si>
    <t>Egyéb közfoglalkoztatás</t>
  </si>
  <si>
    <t xml:space="preserve">Könyvtári szolgáltatások       </t>
  </si>
  <si>
    <t>Közművelődési intézmények, közösségi színterek működtetése</t>
  </si>
  <si>
    <t>Köztemető fenntartás és működtetés</t>
  </si>
  <si>
    <t>Nem lakóingatlan bérbeadása, üzemeltetése</t>
  </si>
  <si>
    <t>Nemzeti ünnepek programjai</t>
  </si>
  <si>
    <t>Önkormányzatok elszámolásai a költségvetési szerveikkel</t>
  </si>
  <si>
    <t>Lakóingatlan bérbeadása, üzemeltetése</t>
  </si>
  <si>
    <t>az önkormányzat költségvetése szakfeladatonként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</si>
  <si>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</si>
  <si>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</si>
  <si>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</si>
  <si>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</si>
  <si>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</si>
  <si>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</si>
  <si>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</si>
  <si>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</si>
  <si>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</si>
  <si>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</si>
  <si>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</si>
  <si>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</si>
  <si>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</si>
  <si>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</si>
  <si>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</si>
  <si>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</si>
  <si>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</si>
  <si>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</si>
  <si>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</si>
  <si>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</si>
  <si>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</si>
  <si>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</si>
  <si>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</si>
  <si>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</si>
  <si>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</si>
  <si>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</si>
  <si>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</si>
  <si>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</si>
  <si>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</si>
  <si>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</si>
  <si>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</si>
  <si>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</si>
  <si>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</si>
  <si>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</si>
  <si>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</si>
  <si>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</si>
  <si>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</si>
  <si>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</si>
  <si>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</si>
  <si>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</si>
  <si>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</si>
  <si>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</si>
  <si>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</si>
  <si>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</si>
  <si>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</si>
  <si>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</si>
  <si>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</si>
  <si>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</si>
  <si>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</si>
  <si>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</si>
  <si>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</si>
  <si>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</si>
  <si>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</si>
  <si>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</si>
  <si>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Intézményi működési bevétel </t>
  </si>
  <si>
    <t xml:space="preserve">2. </t>
  </si>
  <si>
    <t xml:space="preserve">Önkormányzatok sajátos működési bevételei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</si>
  <si>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</si>
  <si>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</si>
  <si>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</si>
  <si>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</si>
  <si>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</si>
  <si>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</si>
  <si>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</si>
  <si>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</si>
  <si>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</si>
  <si>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</si>
  <si>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</si>
  <si>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</si>
  <si>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</si>
  <si>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</si>
  <si>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</si>
  <si>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</si>
  <si>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</si>
  <si>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</si>
  <si>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</si>
  <si>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</si>
  <si>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</si>
  <si>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</si>
  <si>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</si>
  <si>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</si>
  <si>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</si>
  <si>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</si>
  <si>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</si>
  <si>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</si>
  <si>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</si>
  <si>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</si>
  <si>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</si>
  <si>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</si>
  <si>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</si>
  <si>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</si>
  <si>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</si>
  <si>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</si>
  <si>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</si>
  <si>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</si>
  <si>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</si>
  <si>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</si>
  <si>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</si>
  <si>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</si>
  <si>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</si>
  <si>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</si>
  <si>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</si>
  <si>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</si>
  <si>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</si>
  <si>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</si>
  <si>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</si>
  <si>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</si>
  <si>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</si>
  <si>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</si>
  <si>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</si>
  <si>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</si>
  <si>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</si>
  <si>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</si>
  <si>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</si>
  <si>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</si>
  <si>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</si>
  <si>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</si>
  <si>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</si>
  <si>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</si>
  <si>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</si>
  <si>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</si>
  <si>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</si>
  <si>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</si>
  <si>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</si>
  <si>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</si>
  <si>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</si>
  <si>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</si>
  <si>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</si>
  <si>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</si>
  <si>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>Önkorm. költségvetési támogatása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</si>
  <si>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</si>
  <si>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</si>
  <si>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</si>
  <si>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</si>
  <si>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</si>
  <si>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</si>
  <si>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</si>
  <si>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</si>
  <si>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</si>
  <si>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</si>
  <si>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</si>
  <si>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</si>
  <si>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</si>
  <si>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</si>
  <si>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</si>
  <si>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</si>
  <si>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</si>
  <si>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</si>
  <si>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</si>
  <si>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</si>
  <si>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</si>
  <si>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</si>
  <si>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</si>
  <si>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</si>
  <si>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Máshová nem sorolható egyéb támogatás</t>
  </si>
  <si>
    <t>Lét-szám</t>
  </si>
  <si>
    <t>Felhalmozási kiadások</t>
  </si>
  <si>
    <t>Kiadások mindösszesen</t>
  </si>
  <si>
    <t>Sajátos nevelési igényű gyremekek óvodai nevelése, ellátása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</si>
  <si>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</si>
  <si>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</si>
  <si>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</si>
  <si>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</si>
  <si>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</si>
  <si>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</si>
  <si>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</si>
  <si>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</si>
  <si>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Óvodai nevelés, ellátás (Pályázat)</t>
  </si>
  <si>
    <t>2014. évi költségvetési mérleg</t>
  </si>
  <si>
    <t>2014. évi bevételek</t>
  </si>
  <si>
    <t>2014. évi költségvetés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</si>
  <si>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</si>
  <si>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</si>
  <si>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</si>
  <si>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</si>
  <si>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</si>
  <si>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</si>
  <si>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</si>
  <si>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</si>
  <si>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</si>
  <si>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</si>
  <si>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</si>
  <si>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</si>
  <si>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</si>
  <si>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</si>
  <si>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</si>
  <si>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</si>
  <si>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</si>
  <si>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</si>
  <si>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</si>
  <si>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</si>
  <si>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</si>
  <si>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</si>
  <si>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</si>
  <si>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Önkormányzatok működési támogatásai</t>
  </si>
  <si>
    <t>Szolgáltatások ellenértéke</t>
  </si>
  <si>
    <t>Működési bevételek összesen</t>
  </si>
  <si>
    <t>Ellátási díjak</t>
  </si>
  <si>
    <t>ÁFA visszatérítése</t>
  </si>
  <si>
    <t>Egyéb működési bevételek</t>
  </si>
  <si>
    <t>Önkormányzatok működési tám. összesen</t>
  </si>
  <si>
    <t>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</si>
  <si>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</si>
  <si>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</si>
  <si>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</si>
  <si>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</si>
  <si>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</si>
  <si>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Közhatalmi bevételek összesen</t>
  </si>
  <si>
    <r>
      <t xml:space="preserve">Felhalmozási bevételek </t>
    </r>
    <r>
      <rPr>
        <sz val="11"/>
        <rFont val="Bookman Old Style"/>
        <family val="1"/>
        <charset val="238"/>
      </rPr>
      <t>(ingatlan értékesítés)</t>
    </r>
  </si>
  <si>
    <t>Támogatás (Ft)</t>
  </si>
  <si>
    <t>I.1.a) Önkormányzati hivatal működésének támogatása</t>
  </si>
  <si>
    <t>I.1.b) Település-üzemeltetéshez kapcsolódó feladatellátás támogatása</t>
  </si>
  <si>
    <t>I.1.c. Egyéb önkormányzati feladatok támogatása</t>
  </si>
  <si>
    <t>III.2. - V. Hozzájárulás a pénzbeli szociális ellátásokhoz</t>
  </si>
  <si>
    <t>I. ÁLTALÁNOS FELADATOK TÁMOGATÁSA ÖSSZESEN</t>
  </si>
  <si>
    <t>II.1. Óvodapedagógusok, és az óvodapedagógusok nevelő munkáját közvetlenül segítők bértámogatása</t>
  </si>
  <si>
    <t>Óvodapedagógusok támogatása</t>
  </si>
  <si>
    <t>Segítők támogatása</t>
  </si>
  <si>
    <t>II.2. Óvodaműködtetési támogatás</t>
  </si>
  <si>
    <t>II. TELEPÜLÉSI ÖNKORMÁNYZATOK KÖZNEVELÉSI ÉS GYERMEKÉTKEZTETÉSI FELADATAINAK TÁMOGATÁSA ÖSSZESEN</t>
  </si>
  <si>
    <t>III.5.a) A finanszírozás szempontjából elismert dolgozók bértámogatása</t>
  </si>
  <si>
    <t>III.5.b) Gyermekétkeztetés üzemeltetési támogatása</t>
  </si>
  <si>
    <t>III.5. Gyermekétkeztetés támogatása</t>
  </si>
  <si>
    <t>III. A TELEPÜLÉSI ÖNKORMÁNYZATOK SZOCIÁLIS  ÉS GYERMEKJÓLÉTI  FELADATAINAK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</si>
  <si>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</si>
  <si>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t>IV. A TELEPÜLÉSI ÖNKORMÁNYZATOK KULTURÁLIS FELADATAINAK TÁMOGATÁSA ÖSSZESEN</t>
  </si>
  <si>
    <t>Lakott külterülettel kapcsolatos feladatok támogatása (3. sz. melléklet 17. pontja)</t>
  </si>
  <si>
    <t>Helyi önkormányzatok és a többcélú kistérségi társulások egyes költségvetési kapcsolatokból számított bevételei összesen :</t>
  </si>
  <si>
    <t xml:space="preserve">Az önkormányzat általános működésének és ágazati feladatainak 2014. évi támogatása </t>
  </si>
  <si>
    <t xml:space="preserve">Ellátottak pénzbeli juttatásai </t>
  </si>
  <si>
    <t>Beruházások</t>
  </si>
  <si>
    <t>Beruházások összesen</t>
  </si>
  <si>
    <t>Felújítások</t>
  </si>
  <si>
    <t>Felújítások öszszesen</t>
  </si>
  <si>
    <t xml:space="preserve">Céltartalék </t>
  </si>
  <si>
    <t>Elköt. pénzmaradv. terhére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</si>
  <si>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</si>
  <si>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</si>
  <si>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</si>
  <si>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</si>
  <si>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</si>
  <si>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</si>
  <si>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</si>
  <si>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</si>
  <si>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</si>
  <si>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2014. évi várható bevételek havi forgalma</t>
  </si>
  <si>
    <t>2014. évi várható kiadások havi forgalma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</si>
  <si>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</si>
  <si>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</si>
  <si>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</si>
  <si>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</si>
  <si>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</si>
  <si>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</si>
  <si>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</si>
  <si>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</si>
  <si>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</si>
  <si>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</si>
  <si>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Út, autópálya építése</t>
  </si>
  <si>
    <t>M.n.s. egyéb információs szolgáltatás</t>
  </si>
  <si>
    <t>Önkormányzatok és többcélú kistérségi társulások igazgatási tevékenysége</t>
  </si>
  <si>
    <t>Települési kisebbségi önkormányzatok igazgatási tevékenysége</t>
  </si>
  <si>
    <t>Fogorvosi alapellátás</t>
  </si>
  <si>
    <t>Idősek nappali ellátása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</si>
  <si>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</si>
  <si>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</si>
  <si>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</si>
  <si>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</si>
  <si>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</si>
  <si>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</si>
  <si>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</si>
  <si>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</si>
  <si>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</si>
  <si>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</si>
  <si>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Országgyűlési képviselőválasztáshoz kapcsolódó tevékenységek</t>
  </si>
  <si>
    <t xml:space="preserve">Önkormányzati képviselőválasztáshoz kapcsolódó tevékenységek </t>
  </si>
  <si>
    <t>Országos és helyi nemzetiségi önkormányzati választásokhoz kapcsolódó tevékenységek</t>
  </si>
  <si>
    <t>Európai parlamenti képviselőválasztásokhoz kapcsolódó tevékenységek</t>
  </si>
  <si>
    <t>Országos és helyi népszavazáshoz kapcsolódó tevékenységek</t>
  </si>
  <si>
    <t>Önkormányzatok és társulások általános végrehajtó igazgatási tevékenysége</t>
  </si>
  <si>
    <t>Statisztikai tevékenység</t>
  </si>
  <si>
    <t>Kálmánfi Béla Művelődési Ház és Könyvtár</t>
  </si>
  <si>
    <t>Könyvtári állomány gyarapítása, nyilvántartása</t>
  </si>
  <si>
    <t>Könyvtári állományfeltárása, megőrzése, védelme</t>
  </si>
  <si>
    <t>Műk. c. támogatások államh.-on belülről (B1)</t>
  </si>
  <si>
    <t>Maradvány igénybevétele (B813) közös hivatal</t>
  </si>
  <si>
    <t>Maradvány igénybevétele (B813) művelődési ház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</si>
  <si>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</si>
  <si>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</si>
  <si>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</si>
  <si>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</si>
  <si>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Közvetített szolgáltatások ellenértéke</t>
  </si>
  <si>
    <t>Kamatbevételek</t>
  </si>
  <si>
    <t xml:space="preserve">Magánszemélyek komm. adója </t>
  </si>
  <si>
    <t>Iparűzési adó</t>
  </si>
  <si>
    <t>Egyéb felhalm. c. átvett pénzeszközök</t>
  </si>
  <si>
    <t xml:space="preserve">Felhalm.c. visszat. tám.kölcs. visszatérülése </t>
  </si>
  <si>
    <t>Felhalmozási c. átvett pénzeszközök</t>
  </si>
  <si>
    <t>Folyósított ellátás (önkormányzat saját)</t>
  </si>
  <si>
    <t>Ápolási díj (helyi)</t>
  </si>
  <si>
    <t>Közgyógyellátás</t>
  </si>
  <si>
    <t>Betegséggel kapcs. (nem társ.biztosítási) ellátások</t>
  </si>
  <si>
    <t>Rendkív. gyermekvédelmi tám.</t>
  </si>
  <si>
    <t>Természetbeni átmeneti s.</t>
  </si>
  <si>
    <t>Köztemetés</t>
  </si>
  <si>
    <t>Önkorm. rend.-ben megállapított</t>
  </si>
  <si>
    <t xml:space="preserve">           Arany J. pály.</t>
  </si>
  <si>
    <t xml:space="preserve">           Ösztöndíj</t>
  </si>
  <si>
    <t xml:space="preserve">           Karácsonyi s.</t>
  </si>
  <si>
    <t xml:space="preserve">           Csévi gyerekek beisk.</t>
  </si>
  <si>
    <t xml:space="preserve">           Kórh.áp., gyógyszer, harmadik gy. szül.</t>
  </si>
  <si>
    <t>Egyéb nem intézményi ellátások</t>
  </si>
  <si>
    <t>Pályázati önerő (játszótér)</t>
  </si>
  <si>
    <t>Csabai u.</t>
  </si>
  <si>
    <t>Céltartalék összesen:</t>
  </si>
  <si>
    <t>Műk. c. támog. államh.-on belülről</t>
  </si>
  <si>
    <t>Belföldi finanszírozás kiadásai</t>
  </si>
  <si>
    <t>Működési célú tám. államh.-on belülről</t>
  </si>
  <si>
    <t>1. melléklet a 2/2014. (III.26.) önkormányzati rendelethez</t>
  </si>
  <si>
    <t>2. melléklet a 2/2014. (III.26.) önkormányzati rendelethez</t>
  </si>
  <si>
    <t>3. melléklet a 2/2014. (III.26.) önkormányzati rendelethez</t>
  </si>
  <si>
    <t>4. melléklet a 2/2014. (III.26.) önkormányzati rendelethez</t>
  </si>
  <si>
    <t>5. melléklet a 2/2014. (III.26.) önkormányzati rendelethez</t>
  </si>
  <si>
    <t>6. melléklet a 2/2014. (III.26.) önkormányzati rendelethez</t>
  </si>
  <si>
    <t>7. melléklet a 2/2014. (III.26.) önkormányzati rendelethez</t>
  </si>
  <si>
    <t>8. melléklet a 2/2014. (III.26.) önkormányzati rendelethez</t>
  </si>
  <si>
    <t>9. melléklet a 2/2014. (III.26.) önkormányzati rendelethez</t>
  </si>
  <si>
    <t>10. melléklet a 2/2014. (III.26.) önkormányzati rendelethez</t>
  </si>
  <si>
    <t>Piliscsévi Bolgár Önkormányzat</t>
  </si>
  <si>
    <t>Piliscsévi Szlovák Önkormányzat</t>
  </si>
  <si>
    <t>12. melléklet a 2/2014. (III.26.) önkormányzati rendelethez</t>
  </si>
  <si>
    <t>11. melléklet a 2/2014. (III.26.) önkormányzati rendelethez</t>
  </si>
  <si>
    <t>Felhalm. c. önkorm. támogatás</t>
  </si>
  <si>
    <t>Főkönyvi szám</t>
  </si>
  <si>
    <t>Főkönyvi szám neve</t>
  </si>
  <si>
    <t>Módosított előirányzat</t>
  </si>
  <si>
    <t>09161</t>
  </si>
  <si>
    <t>Egyéb működési célú támogatások bevételei államháztartáson belülről</t>
  </si>
  <si>
    <t>094082</t>
  </si>
  <si>
    <t>0981311</t>
  </si>
  <si>
    <t>Előző év költségvetési maradványának igénybevétele</t>
  </si>
  <si>
    <t xml:space="preserve"> összesen:</t>
  </si>
  <si>
    <t>053131</t>
  </si>
  <si>
    <t>Árubeszerzés</t>
  </si>
  <si>
    <t>053371</t>
  </si>
  <si>
    <t>Egyéb szolgáltatások</t>
  </si>
  <si>
    <t>053511</t>
  </si>
  <si>
    <t>Működési célú előzetesen felszámított általános forgalmi adó</t>
  </si>
  <si>
    <t>055121</t>
  </si>
  <si>
    <t>Ft</t>
  </si>
  <si>
    <t>0916091</t>
  </si>
  <si>
    <t>Egyéb működési célú támogatások bevételei államháztartáson belülről-nemzetiségi önkormányzatok és költségvetési szerveik</t>
  </si>
  <si>
    <t>Bevételek összesen</t>
  </si>
  <si>
    <t>051221</t>
  </si>
  <si>
    <t>Munkavégzésre irányuló egyéb jogviszonyban nem saját foglalkoztatottnak fizetett juttatások</t>
  </si>
  <si>
    <t>0521</t>
  </si>
  <si>
    <t>Munkaadókat terhelő járulékok és szociális hozzájárulási adó</t>
  </si>
  <si>
    <t>05211</t>
  </si>
  <si>
    <t>Szociális hozzájárulási adó</t>
  </si>
  <si>
    <t>053111</t>
  </si>
  <si>
    <t>Szakmai anyagok beszerzése</t>
  </si>
  <si>
    <t>0531121</t>
  </si>
  <si>
    <t>Könyv, folyóirat</t>
  </si>
  <si>
    <t>053121</t>
  </si>
  <si>
    <t>Üzemeltetési anyagok beszerzése</t>
  </si>
  <si>
    <t>0531211</t>
  </si>
  <si>
    <t>Élelmiszer</t>
  </si>
  <si>
    <t>0531261</t>
  </si>
  <si>
    <t>Midazok, amelyek nem számolhatóakn el szakmai anyagnak</t>
  </si>
  <si>
    <t>053311</t>
  </si>
  <si>
    <t>Közüzemi díjak</t>
  </si>
  <si>
    <t>0533111</t>
  </si>
  <si>
    <t>Villamos energia</t>
  </si>
  <si>
    <t>0533121</t>
  </si>
  <si>
    <t>Gázdíj</t>
  </si>
  <si>
    <t>0533131</t>
  </si>
  <si>
    <t>Víz- és csatornadíj</t>
  </si>
  <si>
    <t>053321</t>
  </si>
  <si>
    <t>Vásárolt élelmezés</t>
  </si>
  <si>
    <t>053341</t>
  </si>
  <si>
    <t>Karbantartási, kisjavítási szolgáltatások</t>
  </si>
  <si>
    <t>0533711</t>
  </si>
  <si>
    <t>Postaköltség</t>
  </si>
  <si>
    <t>0533742</t>
  </si>
  <si>
    <t>Szállítás</t>
  </si>
  <si>
    <t>0533791</t>
  </si>
  <si>
    <t>Más egyéb szolgáltatások</t>
  </si>
  <si>
    <t>053411</t>
  </si>
  <si>
    <t>Kiküldetések kiadásai</t>
  </si>
  <si>
    <t>053552</t>
  </si>
  <si>
    <t>Egyéb dologi kiadások</t>
  </si>
  <si>
    <t>055111</t>
  </si>
  <si>
    <t>Egyéb működési célú támogatások államháztartáson kívülre</t>
  </si>
  <si>
    <t>0588031</t>
  </si>
  <si>
    <t>Egyéb felhalmozási célú támogatások államháztartáson kívülre-egyéb civil szervezetek,</t>
  </si>
  <si>
    <t>Közfoglalkoztatásra kapott támogatás</t>
  </si>
  <si>
    <t>Egyéb műk. c. tám. bev. államházt.-on belülről</t>
  </si>
  <si>
    <t>Műk. c. tám. bev. államházt.-on belülről (MEP)</t>
  </si>
  <si>
    <t>Pályázat (Egészségnap)</t>
  </si>
  <si>
    <t>Folyósított ellátás (Közös Hivatal)</t>
  </si>
  <si>
    <t>Rendezési terv</t>
  </si>
  <si>
    <t>Hivatal felújítás (pályázat)</t>
  </si>
  <si>
    <t>Kesztölci u.</t>
  </si>
  <si>
    <t>Szilvás u.</t>
  </si>
  <si>
    <t>Nefelejcs u.</t>
  </si>
  <si>
    <t>Eszközvásárlás (közfoglalkoztatás)</t>
  </si>
  <si>
    <t>Működési célú központosított előirányzatok</t>
  </si>
  <si>
    <t>Saját tulajdonú ingatlan felújítása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</si>
</sst>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4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4"/>
      <color indexed="10"/>
      <name val="Arial CE"/>
      <family val="2"/>
      <charset val="238"/>
    </font>
    <font>
      <sz val="10"/>
      <color indexed="10"/>
      <name val="Arial CE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b/>
      <sz val="7"/>
      <name val="Times New Roman"/>
      <family val="1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Bookman Old Style"/>
      <family val="1"/>
    </font>
    <font>
      <b/>
      <i/>
      <sz val="11"/>
      <name val="Bookman Old Style"/>
      <family val="1"/>
      <charset val="238"/>
    </font>
    <font>
      <b/>
      <sz val="10"/>
      <name val="MS Sans Serif"/>
      <family val="2"/>
      <charset val="238"/>
    </font>
    <font>
      <sz val="10"/>
      <name val="Arial"/>
    </font>
    <font>
      <sz val="10"/>
      <name val="MS Sans Serif"/>
      <family val="2"/>
      <charset val="238"/>
    </font>
    <font>
      <sz val="9"/>
      <name val="Times New Roman"/>
      <charset val="1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  <xf numFmtId="0" fontId="29" fillId="0" borderId="0"/>
    <xf numFmtId="0" fontId="29" fillId="0" borderId="0"/>
    <xf numFmtId="167" fontId="3" fillId="0" borderId="0"/>
    <xf numFmtId="0" fontId="71" fillId="0" borderId="0"/>
    <xf numFmtId="0" fontId="70" fillId="0" borderId="0"/>
    <xf numFmtId="43" fontId="70" fillId="0" borderId="0" applyFont="0" applyFill="0" applyBorder="0" applyAlignment="0" applyProtection="0"/>
  </cellStyleXfs>
  <cellXfs count="6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3" fontId="9" fillId="0" borderId="0" xfId="0" applyNumberFormat="1" applyFont="1" applyBorder="1" applyAlignment="1">
      <alignment horizontal="right"/>
    </xf>
    <xf numFmtId="0" fontId="15" fillId="0" borderId="0" xfId="0" applyFont="1"/>
    <xf numFmtId="0" fontId="10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26" fillId="0" borderId="0" xfId="0" applyFont="1"/>
    <xf numFmtId="0" fontId="25" fillId="0" borderId="0" xfId="0" applyFont="1" applyFill="1" applyBorder="1"/>
    <xf numFmtId="0" fontId="0" fillId="0" borderId="8" xfId="0" applyBorder="1"/>
    <xf numFmtId="0" fontId="28" fillId="0" borderId="0" xfId="0" applyFont="1"/>
    <xf numFmtId="3" fontId="0" fillId="0" borderId="0" xfId="0" applyNumberFormat="1"/>
    <xf numFmtId="0" fontId="33" fillId="0" borderId="13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5" fillId="0" borderId="14" xfId="0" applyFont="1" applyBorder="1"/>
    <xf numFmtId="0" fontId="35" fillId="0" borderId="14" xfId="0" applyFont="1" applyBorder="1" applyAlignment="1">
      <alignment vertical="top" wrapText="1"/>
    </xf>
    <xf numFmtId="0" fontId="35" fillId="0" borderId="15" xfId="0" applyFont="1" applyBorder="1"/>
    <xf numFmtId="0" fontId="30" fillId="0" borderId="0" xfId="0" applyFont="1" applyAlignment="1">
      <alignment vertical="top" wrapText="1"/>
    </xf>
    <xf numFmtId="3" fontId="8" fillId="0" borderId="19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" xfId="0" applyFont="1" applyBorder="1"/>
    <xf numFmtId="1" fontId="10" fillId="0" borderId="0" xfId="3" applyNumberFormat="1" applyFont="1" applyBorder="1"/>
    <xf numFmtId="3" fontId="10" fillId="0" borderId="0" xfId="3" applyNumberFormat="1" applyFont="1" applyBorder="1"/>
    <xf numFmtId="3" fontId="38" fillId="0" borderId="6" xfId="0" applyNumberFormat="1" applyFont="1" applyFill="1" applyBorder="1"/>
    <xf numFmtId="0" fontId="10" fillId="0" borderId="3" xfId="0" applyFont="1" applyBorder="1"/>
    <xf numFmtId="3" fontId="36" fillId="0" borderId="20" xfId="3" applyNumberFormat="1" applyFont="1" applyBorder="1"/>
    <xf numFmtId="3" fontId="38" fillId="0" borderId="22" xfId="0" applyNumberFormat="1" applyFont="1" applyBorder="1"/>
    <xf numFmtId="3" fontId="38" fillId="0" borderId="6" xfId="0" applyNumberFormat="1" applyFont="1" applyBorder="1"/>
    <xf numFmtId="0" fontId="36" fillId="0" borderId="23" xfId="0" applyFont="1" applyBorder="1"/>
    <xf numFmtId="0" fontId="39" fillId="0" borderId="13" xfId="0" applyFont="1" applyBorder="1"/>
    <xf numFmtId="0" fontId="18" fillId="0" borderId="0" xfId="0" applyFont="1" applyFill="1" applyBorder="1" applyAlignment="1">
      <alignment horizontal="center" vertical="top" wrapText="1"/>
    </xf>
    <xf numFmtId="0" fontId="10" fillId="0" borderId="0" xfId="0" applyFont="1"/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3" xfId="0" applyFont="1" applyBorder="1"/>
    <xf numFmtId="3" fontId="10" fillId="0" borderId="14" xfId="0" applyNumberFormat="1" applyFont="1" applyBorder="1"/>
    <xf numFmtId="0" fontId="12" fillId="0" borderId="24" xfId="0" applyFont="1" applyBorder="1"/>
    <xf numFmtId="3" fontId="12" fillId="0" borderId="15" xfId="0" applyNumberFormat="1" applyFont="1" applyBorder="1" applyAlignment="1">
      <alignment horizontal="right"/>
    </xf>
    <xf numFmtId="0" fontId="18" fillId="0" borderId="0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7" fillId="0" borderId="0" xfId="0" applyFont="1" applyAlignment="1"/>
    <xf numFmtId="0" fontId="14" fillId="0" borderId="0" xfId="0" applyFont="1" applyAlignment="1"/>
    <xf numFmtId="0" fontId="21" fillId="0" borderId="0" xfId="0" applyFont="1" applyAlignment="1"/>
    <xf numFmtId="3" fontId="36" fillId="0" borderId="12" xfId="0" applyNumberFormat="1" applyFont="1" applyBorder="1" applyAlignment="1">
      <alignment horizontal="right"/>
    </xf>
    <xf numFmtId="0" fontId="38" fillId="0" borderId="14" xfId="0" applyFont="1" applyBorder="1" applyAlignment="1">
      <alignment horizontal="right"/>
    </xf>
    <xf numFmtId="0" fontId="36" fillId="0" borderId="13" xfId="0" applyFont="1" applyBorder="1"/>
    <xf numFmtId="0" fontId="36" fillId="0" borderId="14" xfId="0" applyFont="1" applyBorder="1" applyAlignment="1">
      <alignment horizontal="center"/>
    </xf>
    <xf numFmtId="3" fontId="39" fillId="0" borderId="14" xfId="0" applyNumberFormat="1" applyFont="1" applyBorder="1"/>
    <xf numFmtId="0" fontId="36" fillId="0" borderId="10" xfId="0" applyFont="1" applyBorder="1" applyAlignment="1"/>
    <xf numFmtId="0" fontId="36" fillId="0" borderId="13" xfId="0" applyFont="1" applyBorder="1" applyAlignment="1"/>
    <xf numFmtId="3" fontId="36" fillId="0" borderId="14" xfId="0" applyNumberFormat="1" applyFont="1" applyBorder="1"/>
    <xf numFmtId="0" fontId="37" fillId="0" borderId="25" xfId="0" applyFont="1" applyBorder="1"/>
    <xf numFmtId="0" fontId="37" fillId="0" borderId="26" xfId="0" applyFont="1" applyBorder="1"/>
    <xf numFmtId="3" fontId="36" fillId="0" borderId="27" xfId="0" applyNumberFormat="1" applyFont="1" applyBorder="1"/>
    <xf numFmtId="0" fontId="40" fillId="0" borderId="0" xfId="0" applyFont="1" applyAlignment="1">
      <alignment horizontal="right"/>
    </xf>
    <xf numFmtId="0" fontId="37" fillId="0" borderId="0" xfId="0" applyFont="1" applyAlignment="1"/>
    <xf numFmtId="3" fontId="37" fillId="0" borderId="0" xfId="0" applyNumberFormat="1" applyFont="1" applyAlignment="1"/>
    <xf numFmtId="0" fontId="40" fillId="0" borderId="28" xfId="0" applyFont="1" applyBorder="1" applyAlignment="1">
      <alignment horizontal="center" wrapText="1"/>
    </xf>
    <xf numFmtId="3" fontId="40" fillId="0" borderId="28" xfId="0" applyNumberFormat="1" applyFont="1" applyBorder="1" applyAlignment="1">
      <alignment horizontal="center" wrapText="1"/>
    </xf>
    <xf numFmtId="0" fontId="40" fillId="0" borderId="5" xfId="0" applyFont="1" applyBorder="1" applyAlignment="1">
      <alignment horizontal="center" wrapText="1"/>
    </xf>
    <xf numFmtId="0" fontId="40" fillId="0" borderId="5" xfId="0" applyFont="1" applyBorder="1" applyAlignment="1">
      <alignment horizontal="justify" wrapText="1"/>
    </xf>
    <xf numFmtId="3" fontId="40" fillId="0" borderId="5" xfId="0" applyNumberFormat="1" applyFont="1" applyBorder="1" applyAlignment="1">
      <alignment horizontal="right" wrapText="1"/>
    </xf>
    <xf numFmtId="0" fontId="40" fillId="0" borderId="6" xfId="0" applyFont="1" applyBorder="1" applyAlignment="1">
      <alignment horizontal="center" wrapText="1"/>
    </xf>
    <xf numFmtId="0" fontId="40" fillId="0" borderId="6" xfId="0" applyFont="1" applyBorder="1" applyAlignment="1">
      <alignment horizontal="justify" wrapText="1"/>
    </xf>
    <xf numFmtId="3" fontId="40" fillId="0" borderId="6" xfId="0" applyNumberFormat="1" applyFont="1" applyBorder="1" applyAlignment="1">
      <alignment horizontal="right" wrapText="1"/>
    </xf>
    <xf numFmtId="0" fontId="40" fillId="0" borderId="9" xfId="0" applyFont="1" applyBorder="1" applyAlignment="1">
      <alignment horizontal="justify" wrapText="1"/>
    </xf>
    <xf numFmtId="3" fontId="40" fillId="0" borderId="9" xfId="0" applyNumberFormat="1" applyFont="1" applyBorder="1" applyAlignment="1">
      <alignment horizontal="right" wrapText="1"/>
    </xf>
    <xf numFmtId="0" fontId="42" fillId="0" borderId="6" xfId="0" applyFont="1" applyBorder="1" applyAlignment="1">
      <alignment horizontal="center" wrapText="1"/>
    </xf>
    <xf numFmtId="0" fontId="42" fillId="0" borderId="7" xfId="0" applyFont="1" applyBorder="1" applyAlignment="1">
      <alignment horizontal="justify" wrapText="1"/>
    </xf>
    <xf numFmtId="3" fontId="41" fillId="0" borderId="7" xfId="0" applyNumberFormat="1" applyFont="1" applyBorder="1" applyAlignment="1">
      <alignment horizontal="right" wrapText="1"/>
    </xf>
    <xf numFmtId="0" fontId="43" fillId="0" borderId="28" xfId="0" applyFont="1" applyBorder="1" applyAlignment="1">
      <alignment wrapText="1"/>
    </xf>
    <xf numFmtId="0" fontId="42" fillId="0" borderId="7" xfId="0" applyFont="1" applyBorder="1" applyAlignment="1">
      <alignment wrapText="1"/>
    </xf>
    <xf numFmtId="3" fontId="41" fillId="0" borderId="7" xfId="0" applyNumberFormat="1" applyFont="1" applyBorder="1" applyAlignment="1">
      <alignment wrapText="1"/>
    </xf>
    <xf numFmtId="0" fontId="43" fillId="0" borderId="0" xfId="0" applyFont="1" applyBorder="1" applyAlignment="1">
      <alignment horizontal="center" wrapText="1"/>
    </xf>
    <xf numFmtId="0" fontId="43" fillId="0" borderId="0" xfId="0" applyFont="1" applyBorder="1" applyAlignment="1">
      <alignment horizontal="justify" wrapText="1"/>
    </xf>
    <xf numFmtId="3" fontId="40" fillId="0" borderId="0" xfId="0" applyNumberFormat="1" applyFont="1" applyBorder="1" applyAlignment="1">
      <alignment horizontal="right" wrapText="1"/>
    </xf>
    <xf numFmtId="0" fontId="43" fillId="0" borderId="19" xfId="0" applyFont="1" applyBorder="1" applyAlignment="1">
      <alignment horizontal="center" wrapText="1"/>
    </xf>
    <xf numFmtId="0" fontId="43" fillId="0" borderId="19" xfId="0" applyFont="1" applyBorder="1" applyAlignment="1">
      <alignment horizontal="justify" wrapText="1"/>
    </xf>
    <xf numFmtId="0" fontId="40" fillId="0" borderId="7" xfId="0" applyFont="1" applyBorder="1" applyAlignment="1">
      <alignment horizontal="center" wrapText="1"/>
    </xf>
    <xf numFmtId="3" fontId="40" fillId="0" borderId="7" xfId="0" applyNumberFormat="1" applyFont="1" applyBorder="1" applyAlignment="1">
      <alignment horizontal="center" wrapText="1"/>
    </xf>
    <xf numFmtId="0" fontId="40" fillId="0" borderId="22" xfId="0" applyFont="1" applyBorder="1" applyAlignment="1">
      <alignment horizontal="center" wrapText="1"/>
    </xf>
    <xf numFmtId="0" fontId="40" fillId="0" borderId="22" xfId="0" applyFont="1" applyBorder="1" applyAlignment="1">
      <alignment horizontal="justify" wrapText="1"/>
    </xf>
    <xf numFmtId="3" fontId="40" fillId="0" borderId="22" xfId="0" applyNumberFormat="1" applyFont="1" applyBorder="1" applyAlignment="1">
      <alignment horizontal="right" wrapText="1"/>
    </xf>
    <xf numFmtId="0" fontId="40" fillId="0" borderId="29" xfId="0" applyFont="1" applyBorder="1" applyAlignment="1">
      <alignment horizontal="center" wrapText="1"/>
    </xf>
    <xf numFmtId="0" fontId="40" fillId="0" borderId="29" xfId="0" applyFont="1" applyBorder="1" applyAlignment="1">
      <alignment horizontal="justify" wrapText="1"/>
    </xf>
    <xf numFmtId="3" fontId="40" fillId="0" borderId="29" xfId="0" applyNumberFormat="1" applyFont="1" applyBorder="1" applyAlignment="1">
      <alignment horizontal="right" wrapText="1"/>
    </xf>
    <xf numFmtId="3" fontId="40" fillId="0" borderId="29" xfId="0" applyNumberFormat="1" applyFont="1" applyBorder="1" applyAlignment="1">
      <alignment horizontal="justify" wrapText="1"/>
    </xf>
    <xf numFmtId="3" fontId="40" fillId="0" borderId="5" xfId="0" applyNumberFormat="1" applyFont="1" applyBorder="1" applyAlignment="1">
      <alignment horizontal="justify" wrapText="1"/>
    </xf>
    <xf numFmtId="0" fontId="40" fillId="0" borderId="6" xfId="0" applyFont="1" applyBorder="1" applyAlignment="1">
      <alignment horizontal="right" wrapText="1"/>
    </xf>
    <xf numFmtId="3" fontId="40" fillId="0" borderId="6" xfId="0" applyNumberFormat="1" applyFont="1" applyBorder="1" applyAlignment="1">
      <alignment horizontal="justify" wrapText="1"/>
    </xf>
    <xf numFmtId="3" fontId="3" fillId="0" borderId="14" xfId="0" applyNumberFormat="1" applyFont="1" applyFill="1" applyBorder="1" applyAlignment="1">
      <alignment horizontal="right" wrapText="1"/>
    </xf>
    <xf numFmtId="0" fontId="42" fillId="0" borderId="7" xfId="0" applyFont="1" applyBorder="1" applyAlignment="1">
      <alignment horizontal="center" wrapText="1"/>
    </xf>
    <xf numFmtId="0" fontId="40" fillId="0" borderId="0" xfId="0" applyFont="1" applyAlignment="1"/>
    <xf numFmtId="3" fontId="34" fillId="2" borderId="8" xfId="0" applyNumberFormat="1" applyFont="1" applyFill="1" applyBorder="1" applyAlignment="1">
      <alignment horizontal="right" wrapText="1"/>
    </xf>
    <xf numFmtId="3" fontId="34" fillId="2" borderId="14" xfId="0" applyNumberFormat="1" applyFont="1" applyFill="1" applyBorder="1" applyAlignment="1">
      <alignment horizontal="right" wrapText="1"/>
    </xf>
    <xf numFmtId="3" fontId="46" fillId="2" borderId="8" xfId="0" applyNumberFormat="1" applyFont="1" applyFill="1" applyBorder="1" applyAlignment="1">
      <alignment horizontal="right" wrapText="1"/>
    </xf>
    <xf numFmtId="3" fontId="46" fillId="2" borderId="14" xfId="0" applyNumberFormat="1" applyFont="1" applyFill="1" applyBorder="1" applyAlignment="1">
      <alignment horizontal="right" wrapText="1"/>
    </xf>
    <xf numFmtId="0" fontId="47" fillId="2" borderId="0" xfId="0" applyFont="1" applyFill="1" applyBorder="1" applyAlignment="1">
      <alignment wrapText="1"/>
    </xf>
    <xf numFmtId="3" fontId="33" fillId="2" borderId="8" xfId="0" applyNumberFormat="1" applyFont="1" applyFill="1" applyBorder="1" applyAlignment="1">
      <alignment horizontal="right" wrapText="1"/>
    </xf>
    <xf numFmtId="0" fontId="29" fillId="0" borderId="0" xfId="0" applyFont="1"/>
    <xf numFmtId="0" fontId="29" fillId="0" borderId="23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35" xfId="0" applyFont="1" applyBorder="1"/>
    <xf numFmtId="0" fontId="29" fillId="0" borderId="36" xfId="0" applyFont="1" applyBorder="1" applyAlignment="1">
      <alignment horizontal="right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0" fontId="49" fillId="0" borderId="13" xfId="0" applyFont="1" applyBorder="1"/>
    <xf numFmtId="0" fontId="49" fillId="0" borderId="14" xfId="0" applyFont="1" applyBorder="1"/>
    <xf numFmtId="0" fontId="29" fillId="0" borderId="24" xfId="0" applyFont="1" applyBorder="1"/>
    <xf numFmtId="0" fontId="29" fillId="0" borderId="15" xfId="0" applyFont="1" applyBorder="1"/>
    <xf numFmtId="0" fontId="6" fillId="0" borderId="0" xfId="0" applyFont="1"/>
    <xf numFmtId="0" fontId="48" fillId="2" borderId="0" xfId="0" applyFont="1" applyFill="1" applyBorder="1" applyAlignment="1">
      <alignment wrapText="1"/>
    </xf>
    <xf numFmtId="0" fontId="43" fillId="0" borderId="0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3" fontId="41" fillId="0" borderId="21" xfId="0" applyNumberFormat="1" applyFont="1" applyBorder="1" applyAlignment="1">
      <alignment wrapText="1"/>
    </xf>
    <xf numFmtId="0" fontId="42" fillId="0" borderId="0" xfId="0" applyFont="1" applyBorder="1" applyAlignment="1">
      <alignment wrapText="1"/>
    </xf>
    <xf numFmtId="3" fontId="41" fillId="0" borderId="0" xfId="0" applyNumberFormat="1" applyFont="1" applyBorder="1" applyAlignment="1">
      <alignment wrapText="1"/>
    </xf>
    <xf numFmtId="3" fontId="35" fillId="0" borderId="8" xfId="0" applyNumberFormat="1" applyFont="1" applyBorder="1" applyAlignment="1">
      <alignment horizontal="right" vertical="top" wrapText="1"/>
    </xf>
    <xf numFmtId="3" fontId="35" fillId="0" borderId="8" xfId="0" applyNumberFormat="1" applyFont="1" applyFill="1" applyBorder="1" applyAlignment="1">
      <alignment horizontal="right" vertical="top" wrapText="1"/>
    </xf>
    <xf numFmtId="0" fontId="35" fillId="0" borderId="8" xfId="0" applyFont="1" applyBorder="1" applyAlignment="1">
      <alignment vertical="top" wrapText="1"/>
    </xf>
    <xf numFmtId="0" fontId="0" fillId="0" borderId="8" xfId="0" applyFill="1" applyBorder="1"/>
    <xf numFmtId="0" fontId="51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6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50" fillId="0" borderId="33" xfId="1" applyNumberFormat="1" applyFont="1" applyBorder="1" applyAlignment="1">
      <alignment vertical="top" wrapText="1"/>
    </xf>
    <xf numFmtId="164" fontId="54" fillId="0" borderId="33" xfId="1" applyNumberFormat="1" applyFont="1" applyBorder="1"/>
    <xf numFmtId="164" fontId="54" fillId="0" borderId="36" xfId="1" applyNumberFormat="1" applyFont="1" applyBorder="1"/>
    <xf numFmtId="164" fontId="54" fillId="0" borderId="35" xfId="1" applyNumberFormat="1" applyFont="1" applyBorder="1"/>
    <xf numFmtId="164" fontId="54" fillId="0" borderId="8" xfId="1" applyNumberFormat="1" applyFont="1" applyBorder="1"/>
    <xf numFmtId="164" fontId="54" fillId="0" borderId="14" xfId="1" applyNumberFormat="1" applyFont="1" applyBorder="1"/>
    <xf numFmtId="164" fontId="54" fillId="0" borderId="13" xfId="1" applyNumberFormat="1" applyFont="1" applyBorder="1"/>
    <xf numFmtId="164" fontId="54" fillId="0" borderId="37" xfId="1" applyNumberFormat="1" applyFont="1" applyBorder="1"/>
    <xf numFmtId="164" fontId="54" fillId="0" borderId="15" xfId="1" applyNumberFormat="1" applyFont="1" applyBorder="1"/>
    <xf numFmtId="164" fontId="54" fillId="0" borderId="24" xfId="1" applyNumberFormat="1" applyFont="1" applyBorder="1"/>
    <xf numFmtId="164" fontId="16" fillId="0" borderId="8" xfId="1" applyNumberFormat="1" applyFont="1" applyBorder="1"/>
    <xf numFmtId="1" fontId="16" fillId="0" borderId="14" xfId="1" applyNumberFormat="1" applyFont="1" applyBorder="1"/>
    <xf numFmtId="0" fontId="5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top" wrapText="1"/>
    </xf>
    <xf numFmtId="0" fontId="53" fillId="0" borderId="0" xfId="0" applyFont="1" applyBorder="1" applyAlignment="1"/>
    <xf numFmtId="1" fontId="16" fillId="0" borderId="13" xfId="1" applyNumberFormat="1" applyFont="1" applyBorder="1"/>
    <xf numFmtId="0" fontId="35" fillId="0" borderId="6" xfId="0" applyFont="1" applyBorder="1" applyAlignment="1">
      <alignment horizontal="center"/>
    </xf>
    <xf numFmtId="0" fontId="35" fillId="0" borderId="6" xfId="0" applyFont="1" applyBorder="1" applyAlignment="1">
      <alignment horizontal="center" vertical="top" wrapText="1"/>
    </xf>
    <xf numFmtId="0" fontId="55" fillId="0" borderId="7" xfId="0" applyFont="1" applyFill="1" applyBorder="1" applyAlignment="1">
      <alignment horizontal="center" vertical="top" wrapText="1"/>
    </xf>
    <xf numFmtId="1" fontId="50" fillId="0" borderId="8" xfId="1" applyNumberFormat="1" applyFont="1" applyFill="1" applyBorder="1" applyAlignment="1">
      <alignment horizontal="right" vertical="top" wrapText="1"/>
    </xf>
    <xf numFmtId="3" fontId="40" fillId="0" borderId="6" xfId="0" applyNumberFormat="1" applyFont="1" applyFill="1" applyBorder="1" applyAlignment="1">
      <alignment horizontal="right" wrapText="1"/>
    </xf>
    <xf numFmtId="164" fontId="16" fillId="0" borderId="13" xfId="1" applyNumberFormat="1" applyFont="1" applyBorder="1"/>
    <xf numFmtId="0" fontId="35" fillId="0" borderId="8" xfId="0" applyFont="1" applyBorder="1" applyAlignment="1">
      <alignment horizontal="center"/>
    </xf>
    <xf numFmtId="0" fontId="32" fillId="0" borderId="14" xfId="0" applyFont="1" applyBorder="1"/>
    <xf numFmtId="3" fontId="39" fillId="0" borderId="14" xfId="0" applyNumberFormat="1" applyFont="1" applyBorder="1" applyAlignment="1">
      <alignment horizontal="left"/>
    </xf>
    <xf numFmtId="3" fontId="40" fillId="2" borderId="6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10" fillId="0" borderId="40" xfId="0" applyFont="1" applyBorder="1"/>
    <xf numFmtId="3" fontId="10" fillId="0" borderId="22" xfId="3" applyNumberFormat="1" applyFont="1" applyBorder="1"/>
    <xf numFmtId="3" fontId="10" fillId="0" borderId="6" xfId="3" applyNumberFormat="1" applyFont="1" applyBorder="1"/>
    <xf numFmtId="3" fontId="10" fillId="0" borderId="6" xfId="3" applyNumberFormat="1" applyFont="1" applyFill="1" applyBorder="1"/>
    <xf numFmtId="3" fontId="12" fillId="0" borderId="20" xfId="0" applyNumberFormat="1" applyFont="1" applyBorder="1"/>
    <xf numFmtId="3" fontId="10" fillId="0" borderId="40" xfId="0" applyNumberFormat="1" applyFont="1" applyBorder="1"/>
    <xf numFmtId="3" fontId="10" fillId="0" borderId="3" xfId="0" applyNumberFormat="1" applyFont="1" applyBorder="1"/>
    <xf numFmtId="0" fontId="37" fillId="0" borderId="22" xfId="0" applyFont="1" applyBorder="1"/>
    <xf numFmtId="0" fontId="17" fillId="0" borderId="46" xfId="0" applyFont="1" applyFill="1" applyBorder="1"/>
    <xf numFmtId="0" fontId="10" fillId="0" borderId="1" xfId="0" applyFont="1" applyFill="1" applyBorder="1"/>
    <xf numFmtId="0" fontId="0" fillId="0" borderId="20" xfId="0" applyBorder="1"/>
    <xf numFmtId="3" fontId="38" fillId="0" borderId="7" xfId="0" applyNumberFormat="1" applyFont="1" applyFill="1" applyBorder="1"/>
    <xf numFmtId="0" fontId="10" fillId="0" borderId="2" xfId="0" applyFont="1" applyBorder="1"/>
    <xf numFmtId="3" fontId="10" fillId="0" borderId="2" xfId="0" applyNumberFormat="1" applyFont="1" applyBorder="1"/>
    <xf numFmtId="3" fontId="38" fillId="0" borderId="9" xfId="0" applyNumberFormat="1" applyFont="1" applyBorder="1"/>
    <xf numFmtId="0" fontId="12" fillId="0" borderId="1" xfId="0" applyFont="1" applyBorder="1"/>
    <xf numFmtId="3" fontId="12" fillId="0" borderId="7" xfId="0" applyNumberFormat="1" applyFont="1" applyBorder="1"/>
    <xf numFmtId="3" fontId="12" fillId="0" borderId="1" xfId="0" applyNumberFormat="1" applyFont="1" applyBorder="1"/>
    <xf numFmtId="3" fontId="36" fillId="0" borderId="7" xfId="0" applyNumberFormat="1" applyFont="1" applyBorder="1" applyAlignment="1">
      <alignment horizontal="right"/>
    </xf>
    <xf numFmtId="3" fontId="35" fillId="0" borderId="47" xfId="0" applyNumberFormat="1" applyFont="1" applyBorder="1" applyAlignment="1">
      <alignment horizontal="right" vertical="top" wrapText="1"/>
    </xf>
    <xf numFmtId="3" fontId="32" fillId="0" borderId="47" xfId="0" applyNumberFormat="1" applyFont="1" applyBorder="1" applyAlignment="1">
      <alignment horizontal="right" vertical="top" wrapText="1"/>
    </xf>
    <xf numFmtId="0" fontId="35" fillId="0" borderId="47" xfId="0" applyFont="1" applyBorder="1" applyAlignment="1">
      <alignment vertical="top" wrapText="1"/>
    </xf>
    <xf numFmtId="3" fontId="35" fillId="0" borderId="47" xfId="0" applyNumberFormat="1" applyFont="1" applyBorder="1" applyAlignment="1">
      <alignment horizontal="center" vertical="top" wrapText="1"/>
    </xf>
    <xf numFmtId="0" fontId="35" fillId="0" borderId="47" xfId="0" applyFont="1" applyBorder="1" applyAlignment="1">
      <alignment horizontal="center" vertical="top" wrapText="1"/>
    </xf>
    <xf numFmtId="0" fontId="0" fillId="0" borderId="47" xfId="0" applyBorder="1"/>
    <xf numFmtId="3" fontId="35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0" fontId="35" fillId="0" borderId="8" xfId="0" applyFont="1" applyBorder="1" applyAlignment="1">
      <alignment horizontal="center" vertical="top" wrapText="1"/>
    </xf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52" xfId="0" applyBorder="1"/>
    <xf numFmtId="0" fontId="0" fillId="0" borderId="25" xfId="0" applyBorder="1"/>
    <xf numFmtId="0" fontId="0" fillId="0" borderId="26" xfId="0" applyBorder="1"/>
    <xf numFmtId="0" fontId="35" fillId="0" borderId="40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vertical="top" wrapText="1"/>
    </xf>
    <xf numFmtId="0" fontId="35" fillId="0" borderId="41" xfId="0" applyFont="1" applyBorder="1" applyAlignment="1">
      <alignment horizontal="center"/>
    </xf>
    <xf numFmtId="3" fontId="52" fillId="0" borderId="46" xfId="0" applyNumberFormat="1" applyFont="1" applyBorder="1" applyAlignment="1">
      <alignment horizontal="center" vertical="top" wrapText="1"/>
    </xf>
    <xf numFmtId="0" fontId="51" fillId="0" borderId="53" xfId="0" applyFont="1" applyBorder="1" applyAlignment="1">
      <alignment horizontal="center" vertical="center" wrapText="1"/>
    </xf>
    <xf numFmtId="164" fontId="50" fillId="0" borderId="48" xfId="1" applyNumberFormat="1" applyFont="1" applyBorder="1" applyAlignment="1">
      <alignment vertical="top" wrapText="1"/>
    </xf>
    <xf numFmtId="3" fontId="35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35" fillId="0" borderId="51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0" fillId="0" borderId="7" xfId="0" applyBorder="1"/>
    <xf numFmtId="0" fontId="15" fillId="0" borderId="39" xfId="0" applyFont="1" applyBorder="1"/>
    <xf numFmtId="0" fontId="50" fillId="0" borderId="13" xfId="0" applyFont="1" applyBorder="1" applyAlignment="1">
      <alignment horizontal="center" vertical="top" wrapText="1"/>
    </xf>
    <xf numFmtId="0" fontId="50" fillId="0" borderId="45" xfId="0" applyFont="1" applyBorder="1"/>
    <xf numFmtId="0" fontId="50" fillId="0" borderId="45" xfId="0" applyFont="1" applyBorder="1" applyAlignment="1">
      <alignment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38" xfId="0" applyFont="1" applyBorder="1"/>
    <xf numFmtId="0" fontId="50" fillId="0" borderId="25" xfId="0" applyFont="1" applyBorder="1" applyAlignment="1">
      <alignment horizontal="center" vertical="top" wrapText="1"/>
    </xf>
    <xf numFmtId="0" fontId="50" fillId="0" borderId="52" xfId="0" applyFont="1" applyBorder="1"/>
    <xf numFmtId="0" fontId="54" fillId="0" borderId="0" xfId="0" applyFont="1"/>
    <xf numFmtId="0" fontId="50" fillId="0" borderId="35" xfId="0" applyFont="1" applyBorder="1" applyAlignment="1">
      <alignment horizontal="center" vertical="top" wrapText="1"/>
    </xf>
    <xf numFmtId="0" fontId="50" fillId="0" borderId="49" xfId="0" applyFont="1" applyBorder="1"/>
    <xf numFmtId="3" fontId="57" fillId="2" borderId="51" xfId="0" applyNumberFormat="1" applyFont="1" applyFill="1" applyBorder="1" applyAlignment="1">
      <alignment wrapText="1"/>
    </xf>
    <xf numFmtId="3" fontId="57" fillId="2" borderId="26" xfId="0" applyNumberFormat="1" applyFont="1" applyFill="1" applyBorder="1" applyAlignment="1">
      <alignment wrapText="1"/>
    </xf>
    <xf numFmtId="0" fontId="0" fillId="0" borderId="34" xfId="0" applyBorder="1"/>
    <xf numFmtId="0" fontId="48" fillId="2" borderId="46" xfId="0" applyFont="1" applyFill="1" applyBorder="1" applyAlignment="1">
      <alignment wrapText="1"/>
    </xf>
    <xf numFmtId="3" fontId="34" fillId="2" borderId="47" xfId="0" applyNumberFormat="1" applyFont="1" applyFill="1" applyBorder="1" applyAlignment="1">
      <alignment wrapText="1"/>
    </xf>
    <xf numFmtId="3" fontId="34" fillId="2" borderId="47" xfId="0" applyNumberFormat="1" applyFont="1" applyFill="1" applyBorder="1" applyAlignment="1">
      <alignment horizontal="right" wrapText="1"/>
    </xf>
    <xf numFmtId="3" fontId="46" fillId="2" borderId="47" xfId="0" applyNumberFormat="1" applyFont="1" applyFill="1" applyBorder="1" applyAlignment="1">
      <alignment horizontal="right" wrapText="1"/>
    </xf>
    <xf numFmtId="3" fontId="48" fillId="2" borderId="7" xfId="0" applyNumberFormat="1" applyFont="1" applyFill="1" applyBorder="1" applyAlignment="1">
      <alignment horizontal="center" wrapText="1"/>
    </xf>
    <xf numFmtId="0" fontId="48" fillId="2" borderId="43" xfId="0" applyFont="1" applyFill="1" applyBorder="1" applyAlignment="1">
      <alignment wrapText="1"/>
    </xf>
    <xf numFmtId="0" fontId="11" fillId="0" borderId="1" xfId="0" applyFont="1" applyBorder="1"/>
    <xf numFmtId="3" fontId="48" fillId="2" borderId="32" xfId="0" applyNumberFormat="1" applyFont="1" applyFill="1" applyBorder="1" applyAlignment="1">
      <alignment horizontal="center" wrapText="1"/>
    </xf>
    <xf numFmtId="3" fontId="48" fillId="2" borderId="39" xfId="0" applyNumberFormat="1" applyFont="1" applyFill="1" applyBorder="1" applyAlignment="1">
      <alignment horizontal="center" wrapText="1"/>
    </xf>
    <xf numFmtId="0" fontId="33" fillId="2" borderId="2" xfId="0" applyFont="1" applyFill="1" applyBorder="1" applyAlignment="1">
      <alignment wrapText="1"/>
    </xf>
    <xf numFmtId="0" fontId="48" fillId="2" borderId="1" xfId="0" applyFont="1" applyFill="1" applyBorder="1" applyAlignment="1">
      <alignment wrapText="1"/>
    </xf>
    <xf numFmtId="3" fontId="29" fillId="2" borderId="47" xfId="0" applyNumberFormat="1" applyFont="1" applyFill="1" applyBorder="1" applyAlignment="1">
      <alignment horizontal="right" wrapText="1"/>
    </xf>
    <xf numFmtId="3" fontId="33" fillId="2" borderId="47" xfId="0" applyNumberFormat="1" applyFont="1" applyFill="1" applyBorder="1" applyAlignment="1">
      <alignment horizontal="right" wrapText="1"/>
    </xf>
    <xf numFmtId="3" fontId="57" fillId="2" borderId="50" xfId="0" applyNumberFormat="1" applyFont="1" applyFill="1" applyBorder="1" applyAlignment="1">
      <alignment wrapText="1"/>
    </xf>
    <xf numFmtId="3" fontId="57" fillId="2" borderId="9" xfId="0" applyNumberFormat="1" applyFont="1" applyFill="1" applyBorder="1" applyAlignment="1">
      <alignment wrapText="1"/>
    </xf>
    <xf numFmtId="0" fontId="55" fillId="0" borderId="19" xfId="0" applyFont="1" applyBorder="1"/>
    <xf numFmtId="0" fontId="41" fillId="0" borderId="20" xfId="0" applyFont="1" applyBorder="1" applyAlignment="1">
      <alignment horizontal="justify" wrapText="1"/>
    </xf>
    <xf numFmtId="0" fontId="41" fillId="0" borderId="0" xfId="0" applyFont="1" applyBorder="1" applyAlignment="1">
      <alignment horizontal="justify" wrapText="1"/>
    </xf>
    <xf numFmtId="3" fontId="41" fillId="0" borderId="29" xfId="0" applyNumberFormat="1" applyFont="1" applyBorder="1" applyAlignment="1">
      <alignment horizontal="right" wrapText="1"/>
    </xf>
    <xf numFmtId="3" fontId="31" fillId="0" borderId="7" xfId="0" applyNumberFormat="1" applyFont="1" applyBorder="1"/>
    <xf numFmtId="0" fontId="31" fillId="0" borderId="7" xfId="0" applyFont="1" applyBorder="1"/>
    <xf numFmtId="0" fontId="42" fillId="0" borderId="20" xfId="0" applyFont="1" applyBorder="1" applyAlignment="1">
      <alignment horizontal="justify" wrapText="1"/>
    </xf>
    <xf numFmtId="0" fontId="55" fillId="0" borderId="20" xfId="0" applyFont="1" applyBorder="1"/>
    <xf numFmtId="0" fontId="41" fillId="0" borderId="7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41" fillId="0" borderId="39" xfId="0" applyFont="1" applyBorder="1" applyAlignment="1">
      <alignment horizontal="center" wrapText="1"/>
    </xf>
    <xf numFmtId="3" fontId="60" fillId="0" borderId="7" xfId="0" applyNumberFormat="1" applyFont="1" applyBorder="1"/>
    <xf numFmtId="3" fontId="48" fillId="2" borderId="58" xfId="0" applyNumberFormat="1" applyFont="1" applyFill="1" applyBorder="1" applyAlignment="1">
      <alignment horizontal="center" wrapText="1"/>
    </xf>
    <xf numFmtId="3" fontId="60" fillId="0" borderId="30" xfId="0" applyNumberFormat="1" applyFont="1" applyBorder="1"/>
    <xf numFmtId="3" fontId="60" fillId="0" borderId="57" xfId="0" applyNumberFormat="1" applyFont="1" applyBorder="1"/>
    <xf numFmtId="3" fontId="52" fillId="3" borderId="32" xfId="0" applyNumberFormat="1" applyFont="1" applyFill="1" applyBorder="1" applyAlignment="1">
      <alignment horizontal="right" vertical="top" wrapText="1"/>
    </xf>
    <xf numFmtId="3" fontId="52" fillId="3" borderId="31" xfId="0" applyNumberFormat="1" applyFont="1" applyFill="1" applyBorder="1" applyAlignment="1">
      <alignment horizontal="right" vertical="top" wrapText="1"/>
    </xf>
    <xf numFmtId="3" fontId="52" fillId="3" borderId="39" xfId="0" applyNumberFormat="1" applyFont="1" applyFill="1" applyBorder="1" applyAlignment="1">
      <alignment horizontal="right" vertical="top" wrapText="1"/>
    </xf>
    <xf numFmtId="1" fontId="52" fillId="3" borderId="7" xfId="1" applyNumberFormat="1" applyFont="1" applyFill="1" applyBorder="1" applyAlignment="1">
      <alignment horizontal="right" vertical="top" wrapText="1"/>
    </xf>
    <xf numFmtId="3" fontId="58" fillId="0" borderId="43" xfId="0" applyNumberFormat="1" applyFont="1" applyBorder="1" applyAlignment="1">
      <alignment horizontal="center" vertical="top" wrapText="1"/>
    </xf>
    <xf numFmtId="0" fontId="55" fillId="0" borderId="17" xfId="0" applyFont="1" applyFill="1" applyBorder="1" applyAlignment="1">
      <alignment horizontal="center" vertical="top" wrapText="1"/>
    </xf>
    <xf numFmtId="0" fontId="15" fillId="0" borderId="59" xfId="0" applyFont="1" applyBorder="1" applyAlignment="1"/>
    <xf numFmtId="0" fontId="58" fillId="0" borderId="30" xfId="0" applyFont="1" applyFill="1" applyBorder="1" applyAlignment="1">
      <alignment vertical="top" wrapText="1"/>
    </xf>
    <xf numFmtId="0" fontId="54" fillId="0" borderId="30" xfId="0" applyFont="1" applyBorder="1"/>
    <xf numFmtId="0" fontId="59" fillId="0" borderId="32" xfId="0" applyFont="1" applyBorder="1"/>
    <xf numFmtId="164" fontId="62" fillId="0" borderId="8" xfId="1" applyNumberFormat="1" applyFont="1" applyBorder="1"/>
    <xf numFmtId="3" fontId="61" fillId="3" borderId="55" xfId="0" applyNumberFormat="1" applyFont="1" applyFill="1" applyBorder="1" applyAlignment="1">
      <alignment horizontal="right" vertical="top" wrapText="1"/>
    </xf>
    <xf numFmtId="3" fontId="52" fillId="3" borderId="55" xfId="0" applyNumberFormat="1" applyFont="1" applyFill="1" applyBorder="1" applyAlignment="1">
      <alignment horizontal="right" vertical="top" wrapText="1"/>
    </xf>
    <xf numFmtId="0" fontId="50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36" fillId="0" borderId="43" xfId="0" applyFont="1" applyBorder="1"/>
    <xf numFmtId="1" fontId="10" fillId="0" borderId="63" xfId="3" applyNumberFormat="1" applyFont="1" applyBorder="1"/>
    <xf numFmtId="3" fontId="10" fillId="0" borderId="69" xfId="3" applyNumberFormat="1" applyFont="1" applyBorder="1"/>
    <xf numFmtId="3" fontId="10" fillId="0" borderId="69" xfId="3" applyNumberFormat="1" applyFont="1" applyFill="1" applyBorder="1"/>
    <xf numFmtId="3" fontId="10" fillId="0" borderId="70" xfId="3" applyNumberFormat="1" applyFont="1" applyFill="1" applyBorder="1"/>
    <xf numFmtId="0" fontId="10" fillId="0" borderId="22" xfId="0" applyFont="1" applyBorder="1"/>
    <xf numFmtId="0" fontId="10" fillId="0" borderId="6" xfId="0" applyFont="1" applyBorder="1"/>
    <xf numFmtId="0" fontId="10" fillId="0" borderId="6" xfId="0" applyFont="1" applyFill="1" applyBorder="1"/>
    <xf numFmtId="0" fontId="10" fillId="0" borderId="28" xfId="0" applyFont="1" applyFill="1" applyBorder="1"/>
    <xf numFmtId="3" fontId="12" fillId="0" borderId="43" xfId="0" applyNumberFormat="1" applyFont="1" applyBorder="1" applyAlignment="1">
      <alignment horizontal="right"/>
    </xf>
    <xf numFmtId="3" fontId="10" fillId="0" borderId="7" xfId="0" applyNumberFormat="1" applyFont="1" applyBorder="1"/>
    <xf numFmtId="3" fontId="12" fillId="0" borderId="39" xfId="0" applyNumberFormat="1" applyFont="1" applyBorder="1"/>
    <xf numFmtId="3" fontId="28" fillId="0" borderId="6" xfId="0" applyNumberFormat="1" applyFont="1" applyFill="1" applyBorder="1"/>
    <xf numFmtId="3" fontId="28" fillId="0" borderId="6" xfId="0" applyNumberFormat="1" applyFont="1" applyBorder="1"/>
    <xf numFmtId="3" fontId="36" fillId="0" borderId="39" xfId="0" applyNumberFormat="1" applyFont="1" applyBorder="1"/>
    <xf numFmtId="3" fontId="36" fillId="0" borderId="43" xfId="0" applyNumberFormat="1" applyFont="1" applyBorder="1"/>
    <xf numFmtId="3" fontId="10" fillId="0" borderId="41" xfId="0" applyNumberFormat="1" applyFont="1" applyBorder="1"/>
    <xf numFmtId="3" fontId="38" fillId="0" borderId="28" xfId="0" applyNumberFormat="1" applyFont="1" applyFill="1" applyBorder="1"/>
    <xf numFmtId="1" fontId="63" fillId="0" borderId="53" xfId="1" applyNumberFormat="1" applyFont="1" applyBorder="1" applyAlignment="1">
      <alignment horizontal="right" vertical="top" wrapText="1"/>
    </xf>
    <xf numFmtId="1" fontId="63" fillId="0" borderId="37" xfId="1" applyNumberFormat="1" applyFont="1" applyFill="1" applyBorder="1" applyAlignment="1">
      <alignment horizontal="right" vertical="top" wrapText="1"/>
    </xf>
    <xf numFmtId="1" fontId="16" fillId="0" borderId="36" xfId="1" applyNumberFormat="1" applyFont="1" applyBorder="1" applyAlignment="1">
      <alignment horizontal="right"/>
    </xf>
    <xf numFmtId="1" fontId="16" fillId="0" borderId="35" xfId="1" applyNumberFormat="1" applyFont="1" applyBorder="1" applyAlignment="1">
      <alignment horizontal="right"/>
    </xf>
    <xf numFmtId="1" fontId="16" fillId="0" borderId="33" xfId="1" applyNumberFormat="1" applyFont="1" applyBorder="1" applyAlignment="1">
      <alignment horizontal="right"/>
    </xf>
    <xf numFmtId="1" fontId="16" fillId="0" borderId="14" xfId="1" applyNumberFormat="1" applyFont="1" applyBorder="1" applyAlignment="1">
      <alignment horizontal="right"/>
    </xf>
    <xf numFmtId="1" fontId="16" fillId="0" borderId="13" xfId="1" applyNumberFormat="1" applyFont="1" applyBorder="1" applyAlignment="1">
      <alignment horizontal="right"/>
    </xf>
    <xf numFmtId="1" fontId="16" fillId="0" borderId="8" xfId="1" applyNumberFormat="1" applyFont="1" applyBorder="1" applyAlignment="1">
      <alignment horizontal="right"/>
    </xf>
    <xf numFmtId="1" fontId="51" fillId="0" borderId="37" xfId="0" applyNumberFormat="1" applyFont="1" applyBorder="1" applyAlignment="1">
      <alignment horizontal="right"/>
    </xf>
    <xf numFmtId="1" fontId="62" fillId="0" borderId="37" xfId="1" applyNumberFormat="1" applyFont="1" applyBorder="1" applyAlignment="1">
      <alignment horizontal="right"/>
    </xf>
    <xf numFmtId="1" fontId="16" fillId="0" borderId="15" xfId="1" applyNumberFormat="1" applyFont="1" applyBorder="1" applyAlignment="1">
      <alignment horizontal="right"/>
    </xf>
    <xf numFmtId="1" fontId="16" fillId="0" borderId="24" xfId="1" applyNumberFormat="1" applyFont="1" applyBorder="1" applyAlignment="1">
      <alignment horizontal="right"/>
    </xf>
    <xf numFmtId="1" fontId="16" fillId="0" borderId="37" xfId="1" applyNumberFormat="1" applyFont="1" applyBorder="1" applyAlignment="1">
      <alignment horizontal="right"/>
    </xf>
    <xf numFmtId="1" fontId="50" fillId="0" borderId="33" xfId="0" applyNumberFormat="1" applyFont="1" applyBorder="1" applyAlignment="1">
      <alignment horizontal="right" vertical="top" wrapText="1"/>
    </xf>
    <xf numFmtId="1" fontId="50" fillId="0" borderId="48" xfId="1" applyNumberFormat="1" applyFont="1" applyBorder="1" applyAlignment="1">
      <alignment horizontal="right" vertical="top" wrapText="1"/>
    </xf>
    <xf numFmtId="1" fontId="50" fillId="0" borderId="33" xfId="1" applyNumberFormat="1" applyFont="1" applyBorder="1" applyAlignment="1">
      <alignment horizontal="right" vertical="top" wrapText="1"/>
    </xf>
    <xf numFmtId="1" fontId="54" fillId="0" borderId="33" xfId="1" applyNumberFormat="1" applyFont="1" applyBorder="1" applyAlignment="1">
      <alignment horizontal="right"/>
    </xf>
    <xf numFmtId="1" fontId="54" fillId="0" borderId="36" xfId="1" applyNumberFormat="1" applyFont="1" applyBorder="1" applyAlignment="1">
      <alignment horizontal="right"/>
    </xf>
    <xf numFmtId="1" fontId="50" fillId="0" borderId="8" xfId="0" applyNumberFormat="1" applyFont="1" applyBorder="1" applyAlignment="1">
      <alignment horizontal="right"/>
    </xf>
    <xf numFmtId="1" fontId="50" fillId="0" borderId="47" xfId="1" applyNumberFormat="1" applyFont="1" applyBorder="1" applyAlignment="1">
      <alignment horizontal="right" vertical="top" wrapText="1"/>
    </xf>
    <xf numFmtId="1" fontId="54" fillId="0" borderId="8" xfId="1" applyNumberFormat="1" applyFont="1" applyBorder="1" applyAlignment="1">
      <alignment horizontal="right"/>
    </xf>
    <xf numFmtId="1" fontId="54" fillId="0" borderId="14" xfId="1" applyNumberFormat="1" applyFont="1" applyBorder="1" applyAlignment="1">
      <alignment horizontal="right"/>
    </xf>
    <xf numFmtId="1" fontId="50" fillId="0" borderId="8" xfId="0" applyNumberFormat="1" applyFont="1" applyBorder="1" applyAlignment="1">
      <alignment horizontal="right" vertical="top" wrapText="1"/>
    </xf>
    <xf numFmtId="1" fontId="50" fillId="0" borderId="8" xfId="1" applyNumberFormat="1" applyFont="1" applyFill="1" applyBorder="1" applyAlignment="1">
      <alignment horizontal="right" vertical="center" wrapText="1"/>
    </xf>
    <xf numFmtId="1" fontId="54" fillId="0" borderId="8" xfId="1" applyNumberFormat="1" applyFont="1" applyBorder="1" applyAlignment="1">
      <alignment horizontal="right" vertical="center"/>
    </xf>
    <xf numFmtId="1" fontId="54" fillId="0" borderId="13" xfId="1" applyNumberFormat="1" applyFont="1" applyBorder="1" applyAlignment="1">
      <alignment horizontal="right"/>
    </xf>
    <xf numFmtId="0" fontId="35" fillId="0" borderId="2" xfId="0" applyFont="1" applyBorder="1" applyAlignment="1">
      <alignment horizontal="center"/>
    </xf>
    <xf numFmtId="165" fontId="16" fillId="0" borderId="13" xfId="1" applyNumberFormat="1" applyFont="1" applyBorder="1"/>
    <xf numFmtId="0" fontId="36" fillId="0" borderId="3" xfId="0" applyFont="1" applyBorder="1"/>
    <xf numFmtId="0" fontId="12" fillId="0" borderId="40" xfId="0" applyFont="1" applyBorder="1"/>
    <xf numFmtId="3" fontId="37" fillId="0" borderId="6" xfId="0" applyNumberFormat="1" applyFont="1" applyBorder="1"/>
    <xf numFmtId="0" fontId="37" fillId="0" borderId="6" xfId="0" applyFont="1" applyBorder="1"/>
    <xf numFmtId="0" fontId="37" fillId="0" borderId="5" xfId="0" applyFont="1" applyBorder="1"/>
    <xf numFmtId="0" fontId="12" fillId="0" borderId="3" xfId="0" applyFont="1" applyBorder="1"/>
    <xf numFmtId="0" fontId="64" fillId="0" borderId="6" xfId="0" applyFont="1" applyBorder="1"/>
    <xf numFmtId="0" fontId="38" fillId="0" borderId="2" xfId="0" applyFont="1" applyBorder="1"/>
    <xf numFmtId="0" fontId="36" fillId="0" borderId="2" xfId="0" applyFont="1" applyBorder="1"/>
    <xf numFmtId="3" fontId="37" fillId="0" borderId="9" xfId="0" applyNumberFormat="1" applyFont="1" applyBorder="1"/>
    <xf numFmtId="3" fontId="12" fillId="0" borderId="42" xfId="0" applyNumberFormat="1" applyFont="1" applyBorder="1"/>
    <xf numFmtId="0" fontId="12" fillId="0" borderId="4" xfId="0" applyFont="1" applyBorder="1"/>
    <xf numFmtId="3" fontId="12" fillId="0" borderId="22" xfId="0" applyNumberFormat="1" applyFont="1" applyBorder="1"/>
    <xf numFmtId="3" fontId="65" fillId="0" borderId="28" xfId="0" applyNumberFormat="1" applyFont="1" applyBorder="1"/>
    <xf numFmtId="0" fontId="12" fillId="0" borderId="44" xfId="0" applyFont="1" applyBorder="1"/>
    <xf numFmtId="3" fontId="12" fillId="0" borderId="6" xfId="0" applyNumberFormat="1" applyFont="1" applyBorder="1"/>
    <xf numFmtId="3" fontId="55" fillId="0" borderId="12" xfId="0" applyNumberFormat="1" applyFont="1" applyBorder="1" applyAlignment="1">
      <alignment horizontal="center"/>
    </xf>
    <xf numFmtId="3" fontId="35" fillId="3" borderId="14" xfId="4" applyNumberFormat="1" applyFont="1" applyFill="1" applyBorder="1" applyAlignment="1">
      <alignment horizontal="right" vertical="center"/>
    </xf>
    <xf numFmtId="3" fontId="32" fillId="3" borderId="14" xfId="4" applyNumberFormat="1" applyFont="1" applyFill="1" applyBorder="1" applyAlignment="1">
      <alignment horizontal="right" vertical="center"/>
    </xf>
    <xf numFmtId="3" fontId="31" fillId="3" borderId="14" xfId="0" applyNumberFormat="1" applyFont="1" applyFill="1" applyBorder="1" applyAlignment="1">
      <alignment horizontal="right"/>
    </xf>
    <xf numFmtId="3" fontId="55" fillId="3" borderId="14" xfId="0" applyNumberFormat="1" applyFont="1" applyFill="1" applyBorder="1" applyAlignment="1">
      <alignment horizontal="right"/>
    </xf>
    <xf numFmtId="0" fontId="55" fillId="3" borderId="34" xfId="0" applyFont="1" applyFill="1" applyBorder="1" applyAlignment="1">
      <alignment horizontal="left"/>
    </xf>
    <xf numFmtId="3" fontId="55" fillId="3" borderId="27" xfId="0" applyNumberFormat="1" applyFont="1" applyFill="1" applyBorder="1" applyAlignment="1">
      <alignment horizontal="right"/>
    </xf>
    <xf numFmtId="0" fontId="55" fillId="0" borderId="40" xfId="0" applyFont="1" applyBorder="1" applyAlignment="1">
      <alignment horizontal="center" vertical="center"/>
    </xf>
    <xf numFmtId="0" fontId="31" fillId="3" borderId="3" xfId="0" applyFont="1" applyFill="1" applyBorder="1" applyAlignment="1">
      <alignment vertical="center" wrapText="1"/>
    </xf>
    <xf numFmtId="0" fontId="31" fillId="3" borderId="3" xfId="0" applyFont="1" applyFill="1" applyBorder="1" applyAlignment="1">
      <alignment horizontal="left" vertical="center"/>
    </xf>
    <xf numFmtId="0" fontId="55" fillId="3" borderId="3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/>
    </xf>
    <xf numFmtId="0" fontId="55" fillId="3" borderId="3" xfId="0" applyFont="1" applyFill="1" applyBorder="1" applyAlignment="1">
      <alignment horizontal="left" wrapText="1"/>
    </xf>
    <xf numFmtId="0" fontId="55" fillId="3" borderId="3" xfId="0" applyFont="1" applyFill="1" applyBorder="1" applyAlignment="1">
      <alignment vertical="center" wrapText="1"/>
    </xf>
    <xf numFmtId="0" fontId="55" fillId="3" borderId="3" xfId="0" applyFont="1" applyFill="1" applyBorder="1" applyAlignment="1">
      <alignment wrapText="1"/>
    </xf>
    <xf numFmtId="0" fontId="31" fillId="3" borderId="3" xfId="0" applyFont="1" applyFill="1" applyBorder="1" applyAlignment="1">
      <alignment vertical="center"/>
    </xf>
    <xf numFmtId="0" fontId="55" fillId="3" borderId="41" xfId="0" applyFont="1" applyFill="1" applyBorder="1" applyAlignment="1">
      <alignment horizontal="left" wrapText="1"/>
    </xf>
    <xf numFmtId="3" fontId="55" fillId="3" borderId="15" xfId="0" applyNumberFormat="1" applyFont="1" applyFill="1" applyBorder="1" applyAlignment="1">
      <alignment horizontal="right"/>
    </xf>
    <xf numFmtId="0" fontId="55" fillId="4" borderId="34" xfId="5" applyFont="1" applyFill="1" applyBorder="1" applyAlignment="1">
      <alignment horizontal="left" vertical="center" wrapText="1" indent="1"/>
    </xf>
    <xf numFmtId="0" fontId="56" fillId="0" borderId="0" xfId="0" applyFont="1" applyAlignment="1">
      <alignment vertical="top" wrapText="1"/>
    </xf>
    <xf numFmtId="3" fontId="17" fillId="0" borderId="0" xfId="0" applyNumberFormat="1" applyFont="1" applyAlignment="1"/>
    <xf numFmtId="3" fontId="55" fillId="4" borderId="15" xfId="0" applyNumberFormat="1" applyFont="1" applyFill="1" applyBorder="1" applyAlignment="1">
      <alignment horizontal="right" vertical="center"/>
    </xf>
    <xf numFmtId="0" fontId="17" fillId="0" borderId="10" xfId="0" applyFont="1" applyBorder="1" applyAlignment="1"/>
    <xf numFmtId="0" fontId="17" fillId="0" borderId="12" xfId="0" applyFont="1" applyBorder="1" applyAlignment="1">
      <alignment horizontal="center"/>
    </xf>
    <xf numFmtId="166" fontId="19" fillId="0" borderId="14" xfId="1" applyNumberFormat="1" applyFont="1" applyBorder="1"/>
    <xf numFmtId="0" fontId="19" fillId="0" borderId="13" xfId="0" applyFont="1" applyBorder="1"/>
    <xf numFmtId="0" fontId="17" fillId="0" borderId="31" xfId="0" applyFont="1" applyBorder="1" applyAlignment="1">
      <alignment horizontal="left"/>
    </xf>
    <xf numFmtId="166" fontId="19" fillId="0" borderId="68" xfId="1" applyNumberFormat="1" applyFont="1" applyBorder="1"/>
    <xf numFmtId="0" fontId="19" fillId="0" borderId="31" xfId="0" applyFont="1" applyBorder="1"/>
    <xf numFmtId="3" fontId="55" fillId="0" borderId="39" xfId="0" applyNumberFormat="1" applyFont="1" applyBorder="1"/>
    <xf numFmtId="0" fontId="67" fillId="0" borderId="40" xfId="0" applyFont="1" applyBorder="1"/>
    <xf numFmtId="0" fontId="45" fillId="2" borderId="72" xfId="0" applyFont="1" applyFill="1" applyBorder="1" applyAlignment="1">
      <alignment horizontal="center" wrapText="1"/>
    </xf>
    <xf numFmtId="0" fontId="45" fillId="2" borderId="73" xfId="0" applyFont="1" applyFill="1" applyBorder="1" applyAlignment="1">
      <alignment horizontal="center" wrapText="1"/>
    </xf>
    <xf numFmtId="0" fontId="45" fillId="2" borderId="74" xfId="0" applyFont="1" applyFill="1" applyBorder="1" applyAlignment="1">
      <alignment horizontal="center" wrapText="1"/>
    </xf>
    <xf numFmtId="3" fontId="48" fillId="2" borderId="67" xfId="0" applyNumberFormat="1" applyFont="1" applyFill="1" applyBorder="1" applyAlignment="1">
      <alignment horizontal="center" wrapText="1"/>
    </xf>
    <xf numFmtId="3" fontId="48" fillId="2" borderId="71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67" fillId="0" borderId="3" xfId="0" applyFont="1" applyBorder="1"/>
    <xf numFmtId="0" fontId="67" fillId="0" borderId="3" xfId="0" applyFont="1" applyFill="1" applyBorder="1"/>
    <xf numFmtId="3" fontId="48" fillId="2" borderId="29" xfId="0" applyNumberFormat="1" applyFont="1" applyFill="1" applyBorder="1" applyAlignment="1">
      <alignment horizontal="center" wrapText="1"/>
    </xf>
    <xf numFmtId="3" fontId="46" fillId="2" borderId="37" xfId="0" applyNumberFormat="1" applyFont="1" applyFill="1" applyBorder="1" applyAlignment="1">
      <alignment horizontal="right" wrapText="1"/>
    </xf>
    <xf numFmtId="3" fontId="46" fillId="2" borderId="15" xfId="0" applyNumberFormat="1" applyFont="1" applyFill="1" applyBorder="1" applyAlignment="1">
      <alignment horizontal="right" wrapText="1"/>
    </xf>
    <xf numFmtId="0" fontId="67" fillId="0" borderId="41" xfId="0" applyFont="1" applyBorder="1"/>
    <xf numFmtId="3" fontId="34" fillId="2" borderId="54" xfId="0" applyNumberFormat="1" applyFont="1" applyFill="1" applyBorder="1" applyAlignment="1">
      <alignment horizontal="right" wrapText="1"/>
    </xf>
    <xf numFmtId="3" fontId="46" fillId="2" borderId="53" xfId="0" applyNumberFormat="1" applyFont="1" applyFill="1" applyBorder="1" applyAlignment="1">
      <alignment horizontal="right" wrapText="1"/>
    </xf>
    <xf numFmtId="3" fontId="28" fillId="0" borderId="22" xfId="3" applyNumberFormat="1" applyFont="1" applyBorder="1"/>
    <xf numFmtId="3" fontId="28" fillId="0" borderId="6" xfId="3" applyNumberFormat="1" applyFont="1" applyBorder="1"/>
    <xf numFmtId="3" fontId="28" fillId="0" borderId="6" xfId="3" applyNumberFormat="1" applyFont="1" applyFill="1" applyBorder="1"/>
    <xf numFmtId="3" fontId="28" fillId="2" borderId="28" xfId="0" applyNumberFormat="1" applyFont="1" applyFill="1" applyBorder="1" applyAlignment="1">
      <alignment wrapText="1"/>
    </xf>
    <xf numFmtId="3" fontId="67" fillId="0" borderId="3" xfId="0" applyNumberFormat="1" applyFont="1" applyBorder="1"/>
    <xf numFmtId="3" fontId="67" fillId="0" borderId="40" xfId="0" applyNumberFormat="1" applyFont="1" applyBorder="1"/>
    <xf numFmtId="3" fontId="29" fillId="2" borderId="48" xfId="0" applyNumberFormat="1" applyFont="1" applyFill="1" applyBorder="1" applyAlignment="1">
      <alignment horizontal="right" wrapText="1"/>
    </xf>
    <xf numFmtId="0" fontId="45" fillId="2" borderId="53" xfId="0" applyFont="1" applyFill="1" applyBorder="1" applyAlignment="1">
      <alignment horizontal="center" wrapText="1"/>
    </xf>
    <xf numFmtId="0" fontId="45" fillId="2" borderId="37" xfId="0" applyFont="1" applyFill="1" applyBorder="1" applyAlignment="1">
      <alignment horizontal="center" wrapText="1"/>
    </xf>
    <xf numFmtId="0" fontId="45" fillId="2" borderId="15" xfId="0" applyFont="1" applyFill="1" applyBorder="1" applyAlignment="1">
      <alignment horizontal="center" wrapText="1"/>
    </xf>
    <xf numFmtId="3" fontId="28" fillId="0" borderId="22" xfId="0" applyNumberFormat="1" applyFont="1" applyFill="1" applyBorder="1"/>
    <xf numFmtId="3" fontId="34" fillId="2" borderId="63" xfId="0" applyNumberFormat="1" applyFont="1" applyFill="1" applyBorder="1" applyAlignment="1">
      <alignment horizontal="right" wrapText="1"/>
    </xf>
    <xf numFmtId="3" fontId="34" fillId="2" borderId="69" xfId="0" applyNumberFormat="1" applyFont="1" applyFill="1" applyBorder="1" applyAlignment="1">
      <alignment wrapText="1"/>
    </xf>
    <xf numFmtId="3" fontId="29" fillId="2" borderId="69" xfId="0" applyNumberFormat="1" applyFont="1" applyFill="1" applyBorder="1" applyAlignment="1">
      <alignment horizontal="right" wrapText="1"/>
    </xf>
    <xf numFmtId="3" fontId="34" fillId="2" borderId="69" xfId="0" applyNumberFormat="1" applyFont="1" applyFill="1" applyBorder="1" applyAlignment="1">
      <alignment horizontal="right" wrapText="1"/>
    </xf>
    <xf numFmtId="3" fontId="46" fillId="2" borderId="30" xfId="0" applyNumberFormat="1" applyFont="1" applyFill="1" applyBorder="1" applyAlignment="1">
      <alignment horizontal="right" wrapText="1"/>
    </xf>
    <xf numFmtId="3" fontId="46" fillId="2" borderId="57" xfId="0" applyNumberFormat="1" applyFont="1" applyFill="1" applyBorder="1" applyAlignment="1">
      <alignment horizontal="right" wrapText="1"/>
    </xf>
    <xf numFmtId="3" fontId="33" fillId="2" borderId="7" xfId="0" applyNumberFormat="1" applyFont="1" applyFill="1" applyBorder="1" applyAlignment="1">
      <alignment wrapText="1"/>
    </xf>
    <xf numFmtId="0" fontId="30" fillId="0" borderId="0" xfId="0" applyFont="1" applyAlignment="1">
      <alignment horizontal="center" vertical="top" wrapText="1"/>
    </xf>
    <xf numFmtId="0" fontId="32" fillId="2" borderId="10" xfId="0" applyFont="1" applyFill="1" applyBorder="1" applyAlignment="1">
      <alignment horizontal="center" vertical="top" wrapText="1"/>
    </xf>
    <xf numFmtId="0" fontId="32" fillId="2" borderId="11" xfId="0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14" xfId="0" applyFont="1" applyBorder="1" applyAlignment="1">
      <alignment vertical="top" wrapText="1"/>
    </xf>
    <xf numFmtId="0" fontId="34" fillId="0" borderId="8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4" fillId="0" borderId="37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35" fillId="0" borderId="0" xfId="0" applyFont="1" applyBorder="1"/>
    <xf numFmtId="0" fontId="35" fillId="0" borderId="0" xfId="0" applyFont="1" applyBorder="1" applyAlignment="1">
      <alignment horizontal="right"/>
    </xf>
    <xf numFmtId="0" fontId="32" fillId="0" borderId="13" xfId="0" applyFont="1" applyBorder="1" applyAlignment="1">
      <alignment horizontal="center"/>
    </xf>
    <xf numFmtId="0" fontId="15" fillId="0" borderId="8" xfId="0" applyFont="1" applyBorder="1"/>
    <xf numFmtId="0" fontId="32" fillId="0" borderId="14" xfId="0" applyFont="1" applyFill="1" applyBorder="1"/>
    <xf numFmtId="0" fontId="0" fillId="0" borderId="13" xfId="0" applyBorder="1" applyAlignment="1">
      <alignment horizontal="center"/>
    </xf>
    <xf numFmtId="0" fontId="34" fillId="0" borderId="8" xfId="0" applyFont="1" applyFill="1" applyBorder="1" applyAlignment="1">
      <alignment horizontal="center" vertical="top" wrapText="1"/>
    </xf>
    <xf numFmtId="0" fontId="35" fillId="0" borderId="14" xfId="0" applyFont="1" applyFill="1" applyBorder="1"/>
    <xf numFmtId="0" fontId="34" fillId="0" borderId="8" xfId="0" applyFont="1" applyFill="1" applyBorder="1" applyAlignment="1">
      <alignment horizontal="center" vertical="center" wrapText="1"/>
    </xf>
    <xf numFmtId="0" fontId="35" fillId="0" borderId="14" xfId="0" applyNumberFormat="1" applyFont="1" applyFill="1" applyBorder="1" applyAlignment="1">
      <alignment wrapText="1"/>
    </xf>
    <xf numFmtId="0" fontId="10" fillId="0" borderId="9" xfId="0" applyFont="1" applyFill="1" applyBorder="1"/>
    <xf numFmtId="3" fontId="10" fillId="0" borderId="75" xfId="3" applyNumberFormat="1" applyFont="1" applyFill="1" applyBorder="1"/>
    <xf numFmtId="0" fontId="15" fillId="0" borderId="13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3" fontId="12" fillId="0" borderId="29" xfId="0" applyNumberFormat="1" applyFont="1" applyFill="1" applyBorder="1"/>
    <xf numFmtId="0" fontId="38" fillId="0" borderId="3" xfId="0" applyFont="1" applyBorder="1"/>
    <xf numFmtId="3" fontId="12" fillId="0" borderId="22" xfId="0" applyNumberFormat="1" applyFont="1" applyFill="1" applyBorder="1"/>
    <xf numFmtId="0" fontId="39" fillId="0" borderId="14" xfId="0" applyFont="1" applyBorder="1" applyAlignment="1">
      <alignment horizontal="left"/>
    </xf>
    <xf numFmtId="0" fontId="68" fillId="0" borderId="14" xfId="0" applyFont="1" applyBorder="1"/>
    <xf numFmtId="3" fontId="38" fillId="0" borderId="13" xfId="0" applyNumberFormat="1" applyFont="1" applyBorder="1"/>
    <xf numFmtId="3" fontId="68" fillId="0" borderId="13" xfId="0" applyNumberFormat="1" applyFont="1" applyBorder="1"/>
    <xf numFmtId="0" fontId="68" fillId="0" borderId="13" xfId="0" applyFont="1" applyBorder="1"/>
    <xf numFmtId="3" fontId="68" fillId="0" borderId="14" xfId="0" applyNumberFormat="1" applyFont="1" applyBorder="1" applyAlignment="1">
      <alignment horizontal="right"/>
    </xf>
    <xf numFmtId="0" fontId="17" fillId="0" borderId="31" xfId="0" applyFont="1" applyFill="1" applyBorder="1"/>
    <xf numFmtId="3" fontId="12" fillId="0" borderId="68" xfId="0" applyNumberFormat="1" applyFont="1" applyBorder="1" applyAlignment="1">
      <alignment horizontal="right"/>
    </xf>
    <xf numFmtId="0" fontId="17" fillId="0" borderId="23" xfId="0" applyFont="1" applyBorder="1"/>
    <xf numFmtId="3" fontId="12" fillId="0" borderId="27" xfId="0" applyNumberFormat="1" applyFont="1" applyBorder="1" applyAlignment="1">
      <alignment horizontal="right"/>
    </xf>
    <xf numFmtId="0" fontId="12" fillId="0" borderId="76" xfId="0" applyFont="1" applyBorder="1"/>
    <xf numFmtId="3" fontId="12" fillId="0" borderId="77" xfId="0" applyNumberFormat="1" applyFont="1" applyBorder="1" applyAlignment="1">
      <alignment horizontal="right"/>
    </xf>
    <xf numFmtId="3" fontId="29" fillId="2" borderId="78" xfId="0" applyNumberFormat="1" applyFont="1" applyFill="1" applyBorder="1" applyAlignment="1">
      <alignment horizontal="right" wrapText="1"/>
    </xf>
    <xf numFmtId="0" fontId="62" fillId="0" borderId="24" xfId="0" applyFont="1" applyBorder="1" applyAlignment="1">
      <alignment horizontal="center" vertical="center" wrapText="1"/>
    </xf>
    <xf numFmtId="0" fontId="71" fillId="0" borderId="0" xfId="7"/>
    <xf numFmtId="0" fontId="71" fillId="0" borderId="0" xfId="7" applyAlignment="1">
      <alignment horizontal="right"/>
    </xf>
    <xf numFmtId="0" fontId="69" fillId="0" borderId="0" xfId="7" applyFont="1" applyAlignment="1">
      <alignment horizontal="center"/>
    </xf>
    <xf numFmtId="3" fontId="38" fillId="0" borderId="9" xfId="0" applyNumberFormat="1" applyFont="1" applyFill="1" applyBorder="1"/>
    <xf numFmtId="0" fontId="7" fillId="0" borderId="0" xfId="0" applyFont="1" applyAlignment="1"/>
    <xf numFmtId="14" fontId="71" fillId="0" borderId="0" xfId="7" applyNumberFormat="1" applyAlignment="1">
      <alignment horizontal="center"/>
    </xf>
    <xf numFmtId="49" fontId="35" fillId="0" borderId="8" xfId="8" applyNumberFormat="1" applyFont="1" applyFill="1" applyBorder="1" applyAlignment="1" applyProtection="1">
      <alignment vertical="center" wrapText="1" shrinkToFit="1"/>
    </xf>
    <xf numFmtId="3" fontId="35" fillId="0" borderId="8" xfId="8" applyNumberFormat="1" applyFont="1" applyFill="1" applyBorder="1" applyAlignment="1" applyProtection="1">
      <alignment vertical="center" wrapText="1" shrinkToFit="1"/>
    </xf>
    <xf numFmtId="49" fontId="35" fillId="0" borderId="13" xfId="8" applyNumberFormat="1" applyFont="1" applyFill="1" applyBorder="1" applyAlignment="1" applyProtection="1">
      <alignment horizontal="left" vertical="center" wrapText="1" shrinkToFit="1"/>
    </xf>
    <xf numFmtId="49" fontId="35" fillId="0" borderId="35" xfId="8" applyNumberFormat="1" applyFont="1" applyFill="1" applyBorder="1" applyAlignment="1" applyProtection="1">
      <alignment horizontal="left" vertical="center" wrapText="1" shrinkToFit="1"/>
    </xf>
    <xf numFmtId="49" fontId="35" fillId="0" borderId="33" xfId="8" applyNumberFormat="1" applyFont="1" applyFill="1" applyBorder="1" applyAlignment="1" applyProtection="1">
      <alignment vertical="center" wrapText="1" shrinkToFit="1"/>
    </xf>
    <xf numFmtId="3" fontId="35" fillId="0" borderId="33" xfId="8" applyNumberFormat="1" applyFont="1" applyFill="1" applyBorder="1" applyAlignment="1" applyProtection="1">
      <alignment vertical="center" wrapText="1" shrinkToFit="1"/>
    </xf>
    <xf numFmtId="0" fontId="35" fillId="5" borderId="23" xfId="8" applyNumberFormat="1" applyFont="1" applyFill="1" applyBorder="1" applyAlignment="1" applyProtection="1">
      <alignment horizontal="center" vertical="center" wrapText="1" shrinkToFit="1"/>
    </xf>
    <xf numFmtId="0" fontId="35" fillId="5" borderId="34" xfId="8" applyNumberFormat="1" applyFont="1" applyFill="1" applyBorder="1" applyAlignment="1" applyProtection="1">
      <alignment horizontal="center" vertical="center" wrapText="1" shrinkToFit="1"/>
    </xf>
    <xf numFmtId="49" fontId="35" fillId="0" borderId="25" xfId="8" applyNumberFormat="1" applyFont="1" applyFill="1" applyBorder="1" applyAlignment="1" applyProtection="1">
      <alignment horizontal="left" vertical="center" wrapText="1" shrinkToFit="1"/>
    </xf>
    <xf numFmtId="49" fontId="35" fillId="0" borderId="51" xfId="8" applyNumberFormat="1" applyFont="1" applyFill="1" applyBorder="1" applyAlignment="1" applyProtection="1">
      <alignment vertical="center" wrapText="1" shrinkToFit="1"/>
    </xf>
    <xf numFmtId="3" fontId="35" fillId="0" borderId="51" xfId="8" applyNumberFormat="1" applyFont="1" applyFill="1" applyBorder="1" applyAlignment="1" applyProtection="1">
      <alignment vertical="center" wrapText="1" shrinkToFit="1"/>
    </xf>
    <xf numFmtId="49" fontId="32" fillId="7" borderId="23" xfId="8" applyNumberFormat="1" applyFont="1" applyFill="1" applyBorder="1" applyAlignment="1" applyProtection="1">
      <alignment horizontal="left" vertical="center" wrapText="1" shrinkToFit="1"/>
    </xf>
    <xf numFmtId="49" fontId="32" fillId="7" borderId="34" xfId="8" applyNumberFormat="1" applyFont="1" applyFill="1" applyBorder="1" applyAlignment="1" applyProtection="1">
      <alignment vertical="center" wrapText="1" shrinkToFit="1"/>
    </xf>
    <xf numFmtId="49" fontId="32" fillId="7" borderId="34" xfId="8" applyNumberFormat="1" applyFont="1" applyFill="1" applyBorder="1" applyAlignment="1" applyProtection="1">
      <alignment horizontal="right" vertical="center" wrapText="1" shrinkToFit="1"/>
    </xf>
    <xf numFmtId="49" fontId="32" fillId="7" borderId="23" xfId="8" applyNumberFormat="1" applyFont="1" applyFill="1" applyBorder="1" applyAlignment="1" applyProtection="1">
      <alignment horizontal="right" vertical="center" wrapText="1" shrinkToFit="1"/>
    </xf>
    <xf numFmtId="164" fontId="32" fillId="7" borderId="34" xfId="9" applyNumberFormat="1" applyFont="1" applyFill="1" applyBorder="1" applyAlignment="1" applyProtection="1">
      <alignment horizontal="right" vertical="center" wrapText="1" shrinkToFit="1"/>
    </xf>
    <xf numFmtId="49" fontId="72" fillId="0" borderId="8" xfId="8" applyNumberFormat="1" applyFont="1" applyFill="1" applyBorder="1" applyAlignment="1" applyProtection="1">
      <alignment vertical="center" wrapText="1" shrinkToFit="1"/>
    </xf>
    <xf numFmtId="3" fontId="72" fillId="0" borderId="8" xfId="8" applyNumberFormat="1" applyFont="1" applyFill="1" applyBorder="1" applyAlignment="1" applyProtection="1">
      <alignment vertical="center" wrapText="1" shrinkToFit="1"/>
    </xf>
    <xf numFmtId="49" fontId="72" fillId="0" borderId="13" xfId="8" applyNumberFormat="1" applyFont="1" applyFill="1" applyBorder="1" applyAlignment="1" applyProtection="1">
      <alignment horizontal="left" vertical="center" wrapText="1" shrinkToFit="1"/>
    </xf>
    <xf numFmtId="49" fontId="72" fillId="0" borderId="35" xfId="8" applyNumberFormat="1" applyFont="1" applyFill="1" applyBorder="1" applyAlignment="1" applyProtection="1">
      <alignment horizontal="left" vertical="center" wrapText="1" shrinkToFit="1"/>
    </xf>
    <xf numFmtId="49" fontId="72" fillId="0" borderId="33" xfId="8" applyNumberFormat="1" applyFont="1" applyFill="1" applyBorder="1" applyAlignment="1" applyProtection="1">
      <alignment vertical="center" wrapText="1" shrinkToFit="1"/>
    </xf>
    <xf numFmtId="3" fontId="72" fillId="0" borderId="33" xfId="8" applyNumberFormat="1" applyFont="1" applyFill="1" applyBorder="1" applyAlignment="1" applyProtection="1">
      <alignment vertical="center" wrapText="1" shrinkToFit="1"/>
    </xf>
    <xf numFmtId="164" fontId="58" fillId="6" borderId="51" xfId="9" applyNumberFormat="1" applyFont="1" applyFill="1" applyBorder="1" applyAlignment="1" applyProtection="1">
      <alignment horizontal="right" vertical="center" wrapText="1" shrinkToFit="1"/>
    </xf>
    <xf numFmtId="49" fontId="72" fillId="0" borderId="25" xfId="8" applyNumberFormat="1" applyFont="1" applyFill="1" applyBorder="1" applyAlignment="1" applyProtection="1">
      <alignment horizontal="left" vertical="center" wrapText="1" shrinkToFit="1"/>
    </xf>
    <xf numFmtId="49" fontId="72" fillId="0" borderId="51" xfId="8" applyNumberFormat="1" applyFont="1" applyFill="1" applyBorder="1" applyAlignment="1" applyProtection="1">
      <alignment vertical="center" wrapText="1" shrinkToFit="1"/>
    </xf>
    <xf numFmtId="3" fontId="72" fillId="0" borderId="51" xfId="8" applyNumberFormat="1" applyFont="1" applyFill="1" applyBorder="1" applyAlignment="1" applyProtection="1">
      <alignment vertical="center" wrapText="1" shrinkToFit="1"/>
    </xf>
    <xf numFmtId="164" fontId="58" fillId="6" borderId="34" xfId="9" applyNumberFormat="1" applyFont="1" applyFill="1" applyBorder="1" applyAlignment="1" applyProtection="1">
      <alignment horizontal="right" vertical="center" wrapText="1" shrinkToFit="1"/>
    </xf>
    <xf numFmtId="0" fontId="58" fillId="7" borderId="24" xfId="8" applyNumberFormat="1" applyFont="1" applyFill="1" applyBorder="1" applyAlignment="1" applyProtection="1">
      <alignment horizontal="center" vertical="center" wrapText="1" shrinkToFit="1"/>
    </xf>
    <xf numFmtId="0" fontId="58" fillId="7" borderId="37" xfId="8" applyNumberFormat="1" applyFont="1" applyFill="1" applyBorder="1" applyAlignment="1" applyProtection="1">
      <alignment horizontal="center" vertical="center" wrapText="1" shrinkToFit="1"/>
    </xf>
    <xf numFmtId="49" fontId="32" fillId="3" borderId="0" xfId="8" applyNumberFormat="1" applyFont="1" applyFill="1" applyBorder="1" applyAlignment="1" applyProtection="1">
      <alignment horizontal="right" vertical="center" wrapText="1" shrinkToFit="1"/>
    </xf>
    <xf numFmtId="164" fontId="32" fillId="3" borderId="0" xfId="9" applyNumberFormat="1" applyFont="1" applyFill="1" applyBorder="1" applyAlignment="1" applyProtection="1">
      <alignment horizontal="right" vertical="center" wrapText="1" shrinkToFit="1"/>
    </xf>
    <xf numFmtId="0" fontId="38" fillId="0" borderId="3" xfId="0" applyFont="1" applyFill="1" applyBorder="1"/>
    <xf numFmtId="0" fontId="12" fillId="0" borderId="1" xfId="0" applyFont="1" applyFill="1" applyBorder="1"/>
    <xf numFmtId="166" fontId="19" fillId="0" borderId="77" xfId="1" applyNumberFormat="1" applyFont="1" applyBorder="1"/>
    <xf numFmtId="0" fontId="17" fillId="0" borderId="31" xfId="0" applyFont="1" applyBorder="1" applyAlignment="1"/>
    <xf numFmtId="3" fontId="17" fillId="0" borderId="68" xfId="0" applyNumberFormat="1" applyFont="1" applyBorder="1"/>
    <xf numFmtId="0" fontId="17" fillId="0" borderId="76" xfId="0" applyFont="1" applyBorder="1" applyAlignment="1">
      <alignment horizontal="left"/>
    </xf>
    <xf numFmtId="0" fontId="19" fillId="0" borderId="13" xfId="0" applyFont="1" applyFill="1" applyBorder="1"/>
    <xf numFmtId="166" fontId="19" fillId="0" borderId="14" xfId="1" applyNumberFormat="1" applyFont="1" applyFill="1" applyBorder="1"/>
    <xf numFmtId="0" fontId="19" fillId="0" borderId="24" xfId="0" applyFont="1" applyBorder="1"/>
    <xf numFmtId="166" fontId="19" fillId="0" borderId="15" xfId="1" applyNumberFormat="1" applyFont="1" applyBorder="1"/>
    <xf numFmtId="0" fontId="19" fillId="0" borderId="10" xfId="0" applyFont="1" applyBorder="1" applyAlignment="1">
      <alignment horizontal="left"/>
    </xf>
    <xf numFmtId="166" fontId="19" fillId="0" borderId="12" xfId="1" applyNumberFormat="1" applyFont="1" applyBorder="1"/>
    <xf numFmtId="0" fontId="19" fillId="0" borderId="24" xfId="0" applyFont="1" applyBorder="1" applyAlignment="1">
      <alignment horizontal="left"/>
    </xf>
    <xf numFmtId="3" fontId="55" fillId="3" borderId="68" xfId="0" applyNumberFormat="1" applyFont="1" applyFill="1" applyBorder="1" applyAlignment="1">
      <alignment horizontal="right"/>
    </xf>
    <xf numFmtId="1" fontId="54" fillId="3" borderId="33" xfId="1" applyNumberFormat="1" applyFont="1" applyFill="1" applyBorder="1"/>
    <xf numFmtId="164" fontId="50" fillId="3" borderId="47" xfId="1" applyNumberFormat="1" applyFont="1" applyFill="1" applyBorder="1" applyAlignment="1">
      <alignment horizontal="right" vertical="top" wrapText="1"/>
    </xf>
    <xf numFmtId="164" fontId="50" fillId="3" borderId="8" xfId="1" applyNumberFormat="1" applyFont="1" applyFill="1" applyBorder="1" applyAlignment="1">
      <alignment horizontal="right" vertical="top" wrapText="1"/>
    </xf>
    <xf numFmtId="1" fontId="54" fillId="3" borderId="8" xfId="1" applyNumberFormat="1" applyFont="1" applyFill="1" applyBorder="1"/>
    <xf numFmtId="164" fontId="54" fillId="3" borderId="8" xfId="1" applyNumberFormat="1" applyFont="1" applyFill="1" applyBorder="1"/>
    <xf numFmtId="164" fontId="54" fillId="3" borderId="14" xfId="1" applyNumberFormat="1" applyFont="1" applyFill="1" applyBorder="1"/>
    <xf numFmtId="1" fontId="50" fillId="3" borderId="8" xfId="1" applyNumberFormat="1" applyFont="1" applyFill="1" applyBorder="1" applyAlignment="1">
      <alignment horizontal="right" vertical="top" wrapText="1"/>
    </xf>
    <xf numFmtId="164" fontId="63" fillId="3" borderId="47" xfId="1" applyNumberFormat="1" applyFont="1" applyFill="1" applyBorder="1" applyAlignment="1">
      <alignment horizontal="right" vertical="top" wrapText="1"/>
    </xf>
    <xf numFmtId="1" fontId="51" fillId="3" borderId="8" xfId="1" applyNumberFormat="1" applyFont="1" applyFill="1" applyBorder="1" applyAlignment="1">
      <alignment horizontal="right" vertical="top" wrapText="1"/>
    </xf>
    <xf numFmtId="1" fontId="16" fillId="3" borderId="8" xfId="1" applyNumberFormat="1" applyFont="1" applyFill="1" applyBorder="1"/>
    <xf numFmtId="164" fontId="16" fillId="3" borderId="8" xfId="1" applyNumberFormat="1" applyFont="1" applyFill="1" applyBorder="1"/>
    <xf numFmtId="164" fontId="16" fillId="3" borderId="14" xfId="1" applyNumberFormat="1" applyFont="1" applyFill="1" applyBorder="1"/>
    <xf numFmtId="164" fontId="50" fillId="3" borderId="53" xfId="1" applyNumberFormat="1" applyFont="1" applyFill="1" applyBorder="1" applyAlignment="1">
      <alignment horizontal="right" vertical="top" wrapText="1"/>
    </xf>
    <xf numFmtId="164" fontId="50" fillId="3" borderId="37" xfId="1" applyNumberFormat="1" applyFont="1" applyFill="1" applyBorder="1" applyAlignment="1">
      <alignment horizontal="right" vertical="top" wrapText="1"/>
    </xf>
    <xf numFmtId="164" fontId="54" fillId="3" borderId="37" xfId="1" applyNumberFormat="1" applyFont="1" applyFill="1" applyBorder="1"/>
    <xf numFmtId="164" fontId="16" fillId="3" borderId="15" xfId="1" applyNumberFormat="1" applyFont="1" applyFill="1" applyBorder="1"/>
    <xf numFmtId="0" fontId="51" fillId="3" borderId="53" xfId="0" applyFont="1" applyFill="1" applyBorder="1" applyAlignment="1">
      <alignment horizontal="center" vertical="center" wrapText="1"/>
    </xf>
    <xf numFmtId="0" fontId="51" fillId="3" borderId="37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3" fontId="35" fillId="3" borderId="48" xfId="0" applyNumberFormat="1" applyFont="1" applyFill="1" applyBorder="1" applyAlignment="1">
      <alignment horizontal="right" vertical="top" wrapText="1"/>
    </xf>
    <xf numFmtId="3" fontId="35" fillId="3" borderId="33" xfId="0" applyNumberFormat="1" applyFont="1" applyFill="1" applyBorder="1" applyAlignment="1">
      <alignment horizontal="right" vertical="top" wrapText="1"/>
    </xf>
    <xf numFmtId="0" fontId="0" fillId="3" borderId="33" xfId="0" applyFill="1" applyBorder="1"/>
    <xf numFmtId="0" fontId="0" fillId="3" borderId="49" xfId="0" applyFill="1" applyBorder="1"/>
    <xf numFmtId="3" fontId="35" fillId="3" borderId="47" xfId="0" applyNumberFormat="1" applyFont="1" applyFill="1" applyBorder="1" applyAlignment="1">
      <alignment horizontal="right" vertical="top" wrapText="1"/>
    </xf>
    <xf numFmtId="3" fontId="35" fillId="3" borderId="8" xfId="0" applyNumberFormat="1" applyFont="1" applyFill="1" applyBorder="1" applyAlignment="1">
      <alignment horizontal="right" vertical="top" wrapText="1"/>
    </xf>
    <xf numFmtId="0" fontId="0" fillId="3" borderId="8" xfId="0" applyFill="1" applyBorder="1"/>
    <xf numFmtId="0" fontId="0" fillId="3" borderId="45" xfId="0" applyFill="1" applyBorder="1"/>
    <xf numFmtId="3" fontId="32" fillId="3" borderId="47" xfId="0" applyNumberFormat="1" applyFont="1" applyFill="1" applyBorder="1" applyAlignment="1">
      <alignment horizontal="right" vertical="top" wrapText="1"/>
    </xf>
    <xf numFmtId="0" fontId="35" fillId="3" borderId="47" xfId="0" applyFont="1" applyFill="1" applyBorder="1" applyAlignment="1">
      <alignment vertical="top" wrapText="1"/>
    </xf>
    <xf numFmtId="0" fontId="35" fillId="3" borderId="8" xfId="0" applyFont="1" applyFill="1" applyBorder="1" applyAlignment="1">
      <alignment vertical="top" wrapText="1"/>
    </xf>
    <xf numFmtId="3" fontId="35" fillId="3" borderId="47" xfId="0" applyNumberFormat="1" applyFont="1" applyFill="1" applyBorder="1" applyAlignment="1">
      <alignment horizontal="center" vertical="top" wrapText="1"/>
    </xf>
    <xf numFmtId="0" fontId="35" fillId="3" borderId="47" xfId="0" applyFont="1" applyFill="1" applyBorder="1" applyAlignment="1">
      <alignment horizontal="center" vertical="top" wrapText="1"/>
    </xf>
    <xf numFmtId="0" fontId="0" fillId="3" borderId="47" xfId="0" applyFill="1" applyBorder="1"/>
    <xf numFmtId="3" fontId="0" fillId="3" borderId="8" xfId="0" applyNumberFormat="1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164" fontId="62" fillId="3" borderId="14" xfId="1" applyNumberFormat="1" applyFont="1" applyFill="1" applyBorder="1"/>
    <xf numFmtId="3" fontId="29" fillId="2" borderId="14" xfId="0" applyNumberFormat="1" applyFont="1" applyFill="1" applyBorder="1" applyAlignment="1">
      <alignment horizontal="right" wrapText="1"/>
    </xf>
    <xf numFmtId="0" fontId="30" fillId="0" borderId="0" xfId="0" applyFont="1" applyAlignment="1">
      <alignment horizontal="center" vertical="top" wrapText="1"/>
    </xf>
    <xf numFmtId="14" fontId="56" fillId="0" borderId="0" xfId="0" applyNumberFormat="1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8" fillId="0" borderId="23" xfId="0" applyFont="1" applyFill="1" applyBorder="1" applyAlignment="1">
      <alignment horizontal="left" vertical="top" wrapText="1"/>
    </xf>
    <xf numFmtId="0" fontId="58" fillId="0" borderId="60" xfId="0" applyFont="1" applyFill="1" applyBorder="1" applyAlignment="1">
      <alignment horizontal="left" vertical="top" wrapText="1"/>
    </xf>
    <xf numFmtId="0" fontId="50" fillId="0" borderId="16" xfId="0" applyFont="1" applyBorder="1" applyAlignment="1">
      <alignment horizontal="justify" vertical="top" wrapText="1"/>
    </xf>
    <xf numFmtId="0" fontId="50" fillId="0" borderId="56" xfId="0" applyFont="1" applyBorder="1" applyAlignment="1">
      <alignment horizontal="justify" vertical="top" wrapText="1"/>
    </xf>
    <xf numFmtId="3" fontId="15" fillId="0" borderId="17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35" fillId="0" borderId="62" xfId="0" applyFont="1" applyBorder="1" applyAlignment="1">
      <alignment horizontal="center" vertical="top" wrapText="1"/>
    </xf>
    <xf numFmtId="0" fontId="35" fillId="0" borderId="63" xfId="0" applyFont="1" applyBorder="1" applyAlignment="1">
      <alignment horizontal="center" vertical="top" wrapText="1"/>
    </xf>
    <xf numFmtId="0" fontId="53" fillId="0" borderId="40" xfId="0" applyFont="1" applyBorder="1" applyAlignment="1">
      <alignment horizontal="center"/>
    </xf>
    <xf numFmtId="0" fontId="53" fillId="0" borderId="62" xfId="0" applyFont="1" applyBorder="1" applyAlignment="1">
      <alignment horizontal="center"/>
    </xf>
    <xf numFmtId="0" fontId="53" fillId="0" borderId="63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3" xfId="0" applyBorder="1" applyAlignment="1">
      <alignment horizontal="right"/>
    </xf>
    <xf numFmtId="0" fontId="35" fillId="3" borderId="54" xfId="0" applyFont="1" applyFill="1" applyBorder="1" applyAlignment="1">
      <alignment horizontal="center" vertical="top" wrapText="1"/>
    </xf>
    <xf numFmtId="0" fontId="35" fillId="3" borderId="11" xfId="0" applyFont="1" applyFill="1" applyBorder="1" applyAlignment="1">
      <alignment horizontal="center" vertical="top" wrapText="1"/>
    </xf>
    <xf numFmtId="0" fontId="35" fillId="3" borderId="61" xfId="0" applyFont="1" applyFill="1" applyBorder="1" applyAlignment="1">
      <alignment horizontal="center" vertical="top" wrapText="1"/>
    </xf>
    <xf numFmtId="0" fontId="58" fillId="0" borderId="27" xfId="0" applyFont="1" applyFill="1" applyBorder="1" applyAlignment="1">
      <alignment horizontal="left" vertical="top" wrapText="1"/>
    </xf>
    <xf numFmtId="0" fontId="50" fillId="0" borderId="1" xfId="0" applyFont="1" applyFill="1" applyBorder="1" applyAlignment="1">
      <alignment horizontal="left" vertical="top" wrapText="1"/>
    </xf>
    <xf numFmtId="0" fontId="50" fillId="0" borderId="20" xfId="0" applyFont="1" applyFill="1" applyBorder="1" applyAlignment="1">
      <alignment horizontal="left" vertical="top" wrapText="1"/>
    </xf>
    <xf numFmtId="0" fontId="59" fillId="0" borderId="46" xfId="0" applyFont="1" applyBorder="1" applyAlignment="1">
      <alignment horizontal="left"/>
    </xf>
    <xf numFmtId="0" fontId="59" fillId="0" borderId="19" xfId="0" applyFont="1" applyBorder="1" applyAlignment="1">
      <alignment horizontal="left"/>
    </xf>
    <xf numFmtId="0" fontId="50" fillId="0" borderId="35" xfId="0" applyFont="1" applyBorder="1" applyAlignment="1">
      <alignment horizontal="center" vertical="top" wrapText="1"/>
    </xf>
    <xf numFmtId="0" fontId="50" fillId="0" borderId="49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50" fillId="0" borderId="23" xfId="0" applyFont="1" applyBorder="1" applyAlignment="1">
      <alignment horizontal="justify" vertical="top" wrapText="1"/>
    </xf>
    <xf numFmtId="0" fontId="50" fillId="0" borderId="60" xfId="0" applyFont="1" applyBorder="1" applyAlignment="1">
      <alignment horizontal="justify" vertical="top" wrapText="1"/>
    </xf>
    <xf numFmtId="0" fontId="35" fillId="0" borderId="10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61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top" wrapText="1"/>
    </xf>
    <xf numFmtId="0" fontId="53" fillId="0" borderId="10" xfId="0" applyFont="1" applyBorder="1" applyAlignment="1">
      <alignment horizontal="center"/>
    </xf>
    <xf numFmtId="0" fontId="53" fillId="0" borderId="11" xfId="0" applyFont="1" applyBorder="1" applyAlignment="1">
      <alignment horizontal="center"/>
    </xf>
    <xf numFmtId="0" fontId="53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4" fontId="56" fillId="0" borderId="0" xfId="0" applyNumberFormat="1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vertical="top" wrapText="1"/>
    </xf>
    <xf numFmtId="0" fontId="50" fillId="0" borderId="45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top" wrapText="1"/>
    </xf>
    <xf numFmtId="0" fontId="50" fillId="0" borderId="24" xfId="0" applyFont="1" applyBorder="1" applyAlignment="1">
      <alignment horizontal="center" vertical="top" wrapText="1"/>
    </xf>
    <xf numFmtId="0" fontId="50" fillId="0" borderId="61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/>
    </xf>
    <xf numFmtId="3" fontId="15" fillId="0" borderId="58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7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3" fontId="15" fillId="0" borderId="59" xfId="0" applyNumberFormat="1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50" fillId="0" borderId="31" xfId="0" applyFont="1" applyFill="1" applyBorder="1" applyAlignment="1">
      <alignment horizontal="left" vertical="top" wrapText="1"/>
    </xf>
    <xf numFmtId="0" fontId="50" fillId="0" borderId="68" xfId="0" applyFont="1" applyFill="1" applyBorder="1" applyAlignment="1">
      <alignment horizontal="left" vertical="top" wrapText="1"/>
    </xf>
    <xf numFmtId="0" fontId="59" fillId="0" borderId="31" xfId="0" applyFont="1" applyBorder="1" applyAlignment="1">
      <alignment horizontal="left"/>
    </xf>
    <xf numFmtId="0" fontId="59" fillId="0" borderId="68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36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1" fillId="0" borderId="64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wrapText="1"/>
    </xf>
    <xf numFmtId="3" fontId="40" fillId="0" borderId="19" xfId="0" applyNumberFormat="1" applyFont="1" applyBorder="1" applyAlignment="1">
      <alignment horizontal="center" wrapText="1"/>
    </xf>
    <xf numFmtId="0" fontId="33" fillId="2" borderId="40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wrapText="1"/>
    </xf>
    <xf numFmtId="0" fontId="45" fillId="2" borderId="22" xfId="0" applyFont="1" applyFill="1" applyBorder="1" applyAlignment="1">
      <alignment horizontal="center" wrapText="1"/>
    </xf>
    <xf numFmtId="0" fontId="45" fillId="2" borderId="9" xfId="0" applyFont="1" applyFill="1" applyBorder="1" applyAlignment="1">
      <alignment horizontal="center" wrapText="1"/>
    </xf>
    <xf numFmtId="0" fontId="44" fillId="2" borderId="54" xfId="0" applyFont="1" applyFill="1" applyBorder="1" applyAlignment="1">
      <alignment horizontal="center" wrapText="1"/>
    </xf>
    <xf numFmtId="0" fontId="44" fillId="2" borderId="11" xfId="0" applyFont="1" applyFill="1" applyBorder="1" applyAlignment="1">
      <alignment horizontal="center" wrapText="1"/>
    </xf>
    <xf numFmtId="0" fontId="44" fillId="2" borderId="12" xfId="0" applyFont="1" applyFill="1" applyBorder="1" applyAlignment="1">
      <alignment horizontal="center" wrapText="1"/>
    </xf>
    <xf numFmtId="0" fontId="4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3" fillId="2" borderId="44" xfId="0" applyFont="1" applyFill="1" applyBorder="1" applyAlignment="1">
      <alignment horizontal="center" wrapText="1"/>
    </xf>
    <xf numFmtId="0" fontId="33" fillId="2" borderId="43" xfId="0" applyFont="1" applyFill="1" applyBorder="1" applyAlignment="1">
      <alignment horizontal="center" wrapText="1"/>
    </xf>
    <xf numFmtId="0" fontId="45" fillId="2" borderId="42" xfId="0" applyFont="1" applyFill="1" applyBorder="1" applyAlignment="1">
      <alignment horizontal="center" wrapText="1"/>
    </xf>
    <xf numFmtId="0" fontId="45" fillId="2" borderId="29" xfId="0" applyFont="1" applyFill="1" applyBorder="1" applyAlignment="1">
      <alignment horizontal="center" wrapText="1"/>
    </xf>
    <xf numFmtId="0" fontId="44" fillId="2" borderId="65" xfId="0" applyFont="1" applyFill="1" applyBorder="1" applyAlignment="1">
      <alignment horizontal="center" wrapText="1"/>
    </xf>
    <xf numFmtId="0" fontId="44" fillId="2" borderId="66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49" fontId="58" fillId="6" borderId="25" xfId="8" applyNumberFormat="1" applyFont="1" applyFill="1" applyBorder="1" applyAlignment="1" applyProtection="1">
      <alignment horizontal="center" vertical="center" wrapText="1" shrinkToFit="1"/>
    </xf>
    <xf numFmtId="49" fontId="58" fillId="6" borderId="51" xfId="8" applyNumberFormat="1" applyFont="1" applyFill="1" applyBorder="1" applyAlignment="1" applyProtection="1">
      <alignment horizontal="center" vertical="center" wrapText="1" shrinkToFit="1"/>
    </xf>
    <xf numFmtId="49" fontId="58" fillId="6" borderId="23" xfId="8" applyNumberFormat="1" applyFont="1" applyFill="1" applyBorder="1" applyAlignment="1" applyProtection="1">
      <alignment horizontal="center" vertical="center" wrapText="1" shrinkToFit="1"/>
    </xf>
    <xf numFmtId="49" fontId="58" fillId="6" borderId="34" xfId="8" applyNumberFormat="1" applyFont="1" applyFill="1" applyBorder="1" applyAlignment="1" applyProtection="1">
      <alignment horizontal="center" vertical="center" wrapText="1" shrinkToFit="1"/>
    </xf>
    <xf numFmtId="0" fontId="73" fillId="0" borderId="10" xfId="8" applyFont="1" applyBorder="1" applyAlignment="1">
      <alignment horizontal="center" vertical="center"/>
    </xf>
    <xf numFmtId="0" fontId="73" fillId="0" borderId="11" xfId="8" applyFont="1" applyBorder="1" applyAlignment="1">
      <alignment horizontal="center" vertical="center"/>
    </xf>
    <xf numFmtId="49" fontId="73" fillId="3" borderId="10" xfId="8" applyNumberFormat="1" applyFont="1" applyFill="1" applyBorder="1" applyAlignment="1" applyProtection="1">
      <alignment horizontal="center" vertical="center" wrapText="1" shrinkToFit="1"/>
    </xf>
    <xf numFmtId="49" fontId="73" fillId="3" borderId="11" xfId="8" applyNumberFormat="1" applyFont="1" applyFill="1" applyBorder="1" applyAlignment="1" applyProtection="1">
      <alignment horizontal="center" vertical="center" wrapText="1" shrinkToFit="1"/>
    </xf>
    <xf numFmtId="14" fontId="71" fillId="0" borderId="0" xfId="7" applyNumberFormat="1" applyAlignment="1">
      <alignment horizontal="center"/>
    </xf>
    <xf numFmtId="0" fontId="69" fillId="0" borderId="0" xfId="7" applyFont="1" applyAlignment="1">
      <alignment horizontal="center"/>
    </xf>
    <xf numFmtId="49" fontId="73" fillId="6" borderId="23" xfId="8" applyNumberFormat="1" applyFont="1" applyFill="1" applyBorder="1" applyAlignment="1" applyProtection="1">
      <alignment horizontal="center" vertical="center" wrapText="1" shrinkToFit="1"/>
    </xf>
    <xf numFmtId="49" fontId="73" fillId="6" borderId="34" xfId="8" applyNumberFormat="1" applyFont="1" applyFill="1" applyBorder="1" applyAlignment="1" applyProtection="1">
      <alignment horizontal="center" vertical="center" wrapText="1" shrinkToFit="1"/>
    </xf>
    <xf numFmtId="0" fontId="73" fillId="6" borderId="23" xfId="8" applyNumberFormat="1" applyFont="1" applyFill="1" applyBorder="1" applyAlignment="1" applyProtection="1">
      <alignment horizontal="center" vertical="center" wrapText="1" shrinkToFit="1"/>
    </xf>
    <xf numFmtId="0" fontId="73" fillId="6" borderId="34" xfId="8" applyNumberFormat="1" applyFont="1" applyFill="1" applyBorder="1" applyAlignment="1" applyProtection="1">
      <alignment horizontal="center" vertical="center" wrapText="1" shrinkToFit="1"/>
    </xf>
    <xf numFmtId="49" fontId="32" fillId="3" borderId="1" xfId="8" applyNumberFormat="1" applyFont="1" applyFill="1" applyBorder="1" applyAlignment="1" applyProtection="1">
      <alignment horizontal="center" vertical="center" wrapText="1" shrinkToFit="1"/>
    </xf>
    <xf numFmtId="49" fontId="32" fillId="3" borderId="20" xfId="8" applyNumberFormat="1" applyFont="1" applyFill="1" applyBorder="1" applyAlignment="1" applyProtection="1">
      <alignment horizontal="center" vertical="center" wrapText="1" shrinkToFit="1"/>
    </xf>
  </cellXfs>
  <cellStyles count="10">
    <cellStyle name="Ezres" xfId="1" builtinId="3"/>
    <cellStyle name="Ezres 2" xfId="6"/>
    <cellStyle name="Ezres 3" xfId="9"/>
    <cellStyle name="Normál" xfId="0" builtinId="0"/>
    <cellStyle name="Normál 2" xfId="2"/>
    <cellStyle name="Normál 3" xfId="7"/>
    <cellStyle name="Normál 4" xfId="8"/>
    <cellStyle name="Normál_város" xfId="4"/>
    <cellStyle name="Normál_város 2" xfId="5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4"/>
  <sheetViews>
    <sheetView tabSelected="1" workbookViewId="0">
      <selection activeCell="J9" sqref="J9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ht="15">
      <c r="B1" s="543" t="s">
        <v>388</v>
      </c>
      <c r="C1" s="543"/>
      <c r="D1" s="543"/>
    </row>
    <row r="2" spans="2:4" ht="15">
      <c r="B2" s="409"/>
      <c r="C2" s="409"/>
      <c r="D2" s="409"/>
    </row>
    <row r="3" spans="2:4" ht="15" thickBot="1">
      <c r="B3" s="544">
        <v>41820</v>
      </c>
      <c r="C3" s="545"/>
      <c r="D3" s="545"/>
    </row>
    <row r="4" spans="2:4">
      <c r="B4" s="410" t="s">
        <v>21</v>
      </c>
      <c r="C4" s="411" t="s">
        <v>22</v>
      </c>
      <c r="D4" s="412" t="s">
        <v>23</v>
      </c>
    </row>
    <row r="5" spans="2:4">
      <c r="B5" s="413" t="s">
        <v>24</v>
      </c>
      <c r="C5" s="414"/>
      <c r="D5" s="415" t="s">
        <v>327</v>
      </c>
    </row>
    <row r="6" spans="2:4">
      <c r="B6" s="24"/>
      <c r="C6" s="25">
        <v>1</v>
      </c>
      <c r="D6" s="26" t="s">
        <v>25</v>
      </c>
    </row>
    <row r="7" spans="2:4">
      <c r="B7" s="24"/>
      <c r="C7" s="25">
        <v>2</v>
      </c>
      <c r="D7" s="26" t="s">
        <v>328</v>
      </c>
    </row>
    <row r="8" spans="2:4">
      <c r="B8" s="24"/>
      <c r="C8" s="25">
        <v>3</v>
      </c>
      <c r="D8" s="27" t="s">
        <v>28</v>
      </c>
    </row>
    <row r="9" spans="2:4">
      <c r="B9" s="24"/>
      <c r="C9" s="25">
        <v>4</v>
      </c>
      <c r="D9" s="26" t="s">
        <v>329</v>
      </c>
    </row>
    <row r="10" spans="2:4">
      <c r="B10" s="24"/>
      <c r="C10" s="25">
        <v>5</v>
      </c>
      <c r="D10" s="26" t="s">
        <v>69</v>
      </c>
    </row>
    <row r="11" spans="2:4">
      <c r="B11" s="24"/>
      <c r="C11" s="25">
        <v>6</v>
      </c>
      <c r="D11" s="26" t="s">
        <v>66</v>
      </c>
    </row>
    <row r="12" spans="2:4">
      <c r="B12" s="24"/>
      <c r="C12" s="25">
        <v>7</v>
      </c>
      <c r="D12" s="26" t="s">
        <v>330</v>
      </c>
    </row>
    <row r="13" spans="2:4">
      <c r="B13" s="24"/>
      <c r="C13" s="25">
        <v>8</v>
      </c>
      <c r="D13" s="26" t="s">
        <v>331</v>
      </c>
    </row>
    <row r="14" spans="2:4">
      <c r="B14" s="24"/>
      <c r="C14" s="25">
        <v>9</v>
      </c>
      <c r="D14" s="26" t="s">
        <v>67</v>
      </c>
    </row>
    <row r="15" spans="2:4">
      <c r="B15" s="24"/>
      <c r="C15" s="25">
        <v>10</v>
      </c>
      <c r="D15" s="27" t="s">
        <v>33</v>
      </c>
    </row>
    <row r="16" spans="2:4">
      <c r="B16" s="24"/>
      <c r="C16" s="25">
        <v>11</v>
      </c>
      <c r="D16" s="27" t="s">
        <v>34</v>
      </c>
    </row>
    <row r="17" spans="2:4">
      <c r="B17" s="24"/>
      <c r="C17" s="25">
        <v>12</v>
      </c>
      <c r="D17" s="27" t="s">
        <v>35</v>
      </c>
    </row>
    <row r="18" spans="2:4">
      <c r="B18" s="24"/>
      <c r="C18" s="25">
        <v>13</v>
      </c>
      <c r="D18" s="27" t="s">
        <v>38</v>
      </c>
    </row>
    <row r="19" spans="2:4" ht="25.5">
      <c r="B19" s="24"/>
      <c r="C19" s="25">
        <v>14</v>
      </c>
      <c r="D19" s="27" t="s">
        <v>39</v>
      </c>
    </row>
    <row r="20" spans="2:4">
      <c r="B20" s="24"/>
      <c r="C20" s="25">
        <v>15</v>
      </c>
      <c r="D20" s="27" t="s">
        <v>332</v>
      </c>
    </row>
    <row r="21" spans="2:4">
      <c r="B21" s="24"/>
      <c r="C21" s="25">
        <v>16</v>
      </c>
      <c r="D21" s="26" t="s">
        <v>40</v>
      </c>
    </row>
    <row r="22" spans="2:4">
      <c r="B22" s="24"/>
      <c r="C22" s="25">
        <v>17</v>
      </c>
      <c r="D22" s="26" t="s">
        <v>41</v>
      </c>
    </row>
    <row r="23" spans="2:4">
      <c r="B23" s="24"/>
      <c r="C23" s="25">
        <v>18</v>
      </c>
      <c r="D23" s="138" t="s">
        <v>333</v>
      </c>
    </row>
    <row r="24" spans="2:4">
      <c r="B24" s="24"/>
      <c r="C24" s="25">
        <v>19</v>
      </c>
      <c r="D24" s="26" t="s">
        <v>42</v>
      </c>
    </row>
    <row r="25" spans="2:4">
      <c r="B25" s="24"/>
      <c r="C25" s="25">
        <v>20</v>
      </c>
      <c r="D25" s="26" t="s">
        <v>44</v>
      </c>
    </row>
    <row r="26" spans="2:4">
      <c r="B26" s="24"/>
      <c r="C26" s="25">
        <v>21</v>
      </c>
      <c r="D26" s="26" t="s">
        <v>334</v>
      </c>
    </row>
    <row r="27" spans="2:4">
      <c r="B27" s="24"/>
      <c r="C27" s="25">
        <v>22</v>
      </c>
      <c r="D27" s="26" t="s">
        <v>45</v>
      </c>
    </row>
    <row r="28" spans="2:4">
      <c r="B28" s="24"/>
      <c r="C28" s="25">
        <v>23</v>
      </c>
      <c r="D28" s="26" t="s">
        <v>46</v>
      </c>
    </row>
    <row r="29" spans="2:4">
      <c r="B29" s="24"/>
      <c r="C29" s="25">
        <v>24</v>
      </c>
      <c r="D29" s="26" t="s">
        <v>47</v>
      </c>
    </row>
    <row r="30" spans="2:4">
      <c r="B30" s="24"/>
      <c r="C30" s="25">
        <v>25</v>
      </c>
      <c r="D30" s="26" t="s">
        <v>48</v>
      </c>
    </row>
    <row r="31" spans="2:4">
      <c r="B31" s="24"/>
      <c r="C31" s="25">
        <v>26</v>
      </c>
      <c r="D31" s="26" t="s">
        <v>49</v>
      </c>
    </row>
    <row r="32" spans="2:4">
      <c r="B32" s="24"/>
      <c r="C32" s="25">
        <v>27</v>
      </c>
      <c r="D32" s="26" t="s">
        <v>335</v>
      </c>
    </row>
    <row r="33" spans="2:4">
      <c r="B33" s="24"/>
      <c r="C33" s="25">
        <v>28</v>
      </c>
      <c r="D33" s="26" t="s">
        <v>50</v>
      </c>
    </row>
    <row r="34" spans="2:4">
      <c r="B34" s="24"/>
      <c r="C34" s="25">
        <v>29</v>
      </c>
      <c r="D34" s="26" t="s">
        <v>11</v>
      </c>
    </row>
    <row r="35" spans="2:4">
      <c r="B35" s="24"/>
      <c r="C35" s="25">
        <v>30</v>
      </c>
      <c r="D35" s="26" t="s">
        <v>51</v>
      </c>
    </row>
    <row r="36" spans="2:4">
      <c r="B36" s="24"/>
      <c r="C36" s="25">
        <v>31</v>
      </c>
      <c r="D36" s="26" t="s">
        <v>52</v>
      </c>
    </row>
    <row r="37" spans="2:4">
      <c r="B37" s="24"/>
      <c r="C37" s="25">
        <v>32</v>
      </c>
      <c r="D37" s="26" t="s">
        <v>53</v>
      </c>
    </row>
    <row r="38" spans="2:4">
      <c r="B38" s="24"/>
      <c r="C38" s="25">
        <v>33</v>
      </c>
      <c r="D38" s="26" t="s">
        <v>55</v>
      </c>
    </row>
    <row r="39" spans="2:4">
      <c r="B39" s="24"/>
      <c r="C39" s="25">
        <v>34</v>
      </c>
      <c r="D39" s="26" t="s">
        <v>56</v>
      </c>
    </row>
    <row r="40" spans="2:4">
      <c r="B40" s="24"/>
      <c r="C40" s="25">
        <v>35</v>
      </c>
      <c r="D40" s="26" t="s">
        <v>59</v>
      </c>
    </row>
    <row r="41" spans="2:4">
      <c r="B41" s="24"/>
      <c r="C41" s="25">
        <v>36</v>
      </c>
      <c r="D41" s="26" t="s">
        <v>336</v>
      </c>
    </row>
    <row r="42" spans="2:4">
      <c r="B42" s="24"/>
      <c r="C42" s="25">
        <v>37</v>
      </c>
      <c r="D42" s="26" t="s">
        <v>337</v>
      </c>
    </row>
    <row r="43" spans="2:4">
      <c r="B43" s="24"/>
      <c r="C43" s="25">
        <v>38</v>
      </c>
      <c r="D43" s="26" t="s">
        <v>338</v>
      </c>
    </row>
    <row r="44" spans="2:4">
      <c r="B44" s="24"/>
      <c r="C44" s="25">
        <v>39</v>
      </c>
      <c r="D44" s="27" t="s">
        <v>60</v>
      </c>
    </row>
    <row r="45" spans="2:4">
      <c r="B45" s="24"/>
      <c r="C45" s="25">
        <v>40</v>
      </c>
      <c r="D45" s="27" t="s">
        <v>61</v>
      </c>
    </row>
    <row r="46" spans="2:4">
      <c r="B46" s="24"/>
      <c r="C46" s="25">
        <v>41</v>
      </c>
      <c r="D46" s="27" t="s">
        <v>62</v>
      </c>
    </row>
    <row r="47" spans="2:4" ht="25.5">
      <c r="B47" s="24"/>
      <c r="C47" s="416">
        <v>42</v>
      </c>
      <c r="D47" s="27" t="s">
        <v>339</v>
      </c>
    </row>
    <row r="48" spans="2:4">
      <c r="B48" s="24"/>
      <c r="C48" s="25">
        <v>43</v>
      </c>
      <c r="D48" s="27" t="s">
        <v>340</v>
      </c>
    </row>
    <row r="49" spans="2:5">
      <c r="B49" s="24"/>
      <c r="C49" s="25">
        <v>44</v>
      </c>
      <c r="D49" s="27" t="s">
        <v>341</v>
      </c>
    </row>
    <row r="50" spans="2:5">
      <c r="B50" s="24"/>
      <c r="C50" s="25">
        <v>45</v>
      </c>
      <c r="D50" s="27" t="s">
        <v>342</v>
      </c>
    </row>
    <row r="51" spans="2:5" ht="13.5" thickBot="1">
      <c r="B51" s="417"/>
      <c r="C51" s="418">
        <v>46</v>
      </c>
      <c r="D51" s="28" t="s">
        <v>65</v>
      </c>
    </row>
    <row r="52" spans="2:5">
      <c r="B52" s="419"/>
      <c r="C52" s="420"/>
      <c r="D52" s="421"/>
    </row>
    <row r="53" spans="2:5">
      <c r="B53" s="419"/>
      <c r="C53" s="420"/>
      <c r="D53" s="421"/>
    </row>
    <row r="54" spans="2:5">
      <c r="B54" s="419"/>
      <c r="C54" s="420"/>
      <c r="D54" s="421"/>
    </row>
    <row r="55" spans="2:5">
      <c r="B55" s="419"/>
      <c r="C55" s="420"/>
      <c r="D55" s="421"/>
    </row>
    <row r="56" spans="2:5">
      <c r="B56" s="419"/>
      <c r="C56" s="420"/>
      <c r="D56" s="421"/>
    </row>
    <row r="57" spans="2:5">
      <c r="B57" s="419"/>
      <c r="C57" s="420"/>
      <c r="D57" s="421"/>
    </row>
    <row r="58" spans="2:5">
      <c r="B58" s="419"/>
      <c r="C58" s="420"/>
      <c r="D58" s="421"/>
    </row>
    <row r="59" spans="2:5">
      <c r="B59" s="419"/>
      <c r="C59" s="420"/>
      <c r="D59" s="421"/>
    </row>
    <row r="60" spans="2:5">
      <c r="B60" s="419"/>
      <c r="C60" s="420"/>
      <c r="D60" s="421"/>
    </row>
    <row r="61" spans="2:5" ht="13.5" thickBot="1">
      <c r="B61" s="419"/>
      <c r="C61" s="420"/>
      <c r="D61" s="422"/>
      <c r="E61" s="5" t="s">
        <v>24</v>
      </c>
    </row>
    <row r="62" spans="2:5">
      <c r="B62" s="410" t="s">
        <v>21</v>
      </c>
      <c r="C62" s="411" t="s">
        <v>22</v>
      </c>
      <c r="D62" s="412" t="s">
        <v>23</v>
      </c>
    </row>
    <row r="63" spans="2:5">
      <c r="B63" s="423" t="s">
        <v>73</v>
      </c>
      <c r="C63" s="424"/>
      <c r="D63" s="425" t="s">
        <v>343</v>
      </c>
    </row>
    <row r="64" spans="2:5">
      <c r="B64" s="426"/>
      <c r="C64" s="427">
        <v>1</v>
      </c>
      <c r="D64" s="428" t="s">
        <v>344</v>
      </c>
    </row>
    <row r="65" spans="2:4">
      <c r="B65" s="426"/>
      <c r="C65" s="427">
        <v>2</v>
      </c>
      <c r="D65" s="428" t="s">
        <v>345</v>
      </c>
    </row>
    <row r="66" spans="2:4" ht="25.5">
      <c r="B66" s="426"/>
      <c r="C66" s="429">
        <v>3</v>
      </c>
      <c r="D66" s="430" t="s">
        <v>346</v>
      </c>
    </row>
    <row r="67" spans="2:4">
      <c r="B67" s="426"/>
      <c r="C67" s="427">
        <v>4</v>
      </c>
      <c r="D67" s="428" t="s">
        <v>347</v>
      </c>
    </row>
    <row r="68" spans="2:4">
      <c r="B68" s="426"/>
      <c r="C68" s="427">
        <v>5</v>
      </c>
      <c r="D68" s="428" t="s">
        <v>348</v>
      </c>
    </row>
    <row r="69" spans="2:4">
      <c r="B69" s="426"/>
      <c r="C69" s="427">
        <v>6</v>
      </c>
      <c r="D69" s="428" t="s">
        <v>349</v>
      </c>
    </row>
    <row r="70" spans="2:4">
      <c r="B70" s="426"/>
      <c r="C70" s="427">
        <v>7</v>
      </c>
      <c r="D70" s="428" t="s">
        <v>350</v>
      </c>
    </row>
    <row r="71" spans="2:4">
      <c r="B71" s="423" t="s">
        <v>74</v>
      </c>
      <c r="C71" s="424"/>
      <c r="D71" s="165" t="s">
        <v>351</v>
      </c>
    </row>
    <row r="72" spans="2:4">
      <c r="B72" s="423"/>
      <c r="C72" s="164">
        <v>1</v>
      </c>
      <c r="D72" s="26" t="s">
        <v>352</v>
      </c>
    </row>
    <row r="73" spans="2:4">
      <c r="B73" s="423"/>
      <c r="C73" s="164">
        <v>2</v>
      </c>
      <c r="D73" s="26" t="s">
        <v>353</v>
      </c>
    </row>
    <row r="74" spans="2:4">
      <c r="B74" s="24"/>
      <c r="C74" s="202">
        <v>3</v>
      </c>
      <c r="D74" s="26" t="s">
        <v>63</v>
      </c>
    </row>
    <row r="75" spans="2:4">
      <c r="B75" s="24"/>
      <c r="C75" s="202">
        <v>4</v>
      </c>
      <c r="D75" s="26" t="s">
        <v>64</v>
      </c>
    </row>
    <row r="76" spans="2:4">
      <c r="B76" s="433" t="s">
        <v>75</v>
      </c>
      <c r="C76" s="21"/>
      <c r="D76" s="425" t="s">
        <v>358</v>
      </c>
    </row>
    <row r="77" spans="2:4">
      <c r="B77" s="140"/>
      <c r="C77" s="164">
        <v>1</v>
      </c>
      <c r="D77" s="26" t="s">
        <v>38</v>
      </c>
    </row>
    <row r="78" spans="2:4">
      <c r="B78" s="140"/>
      <c r="C78" s="164">
        <v>2</v>
      </c>
      <c r="D78" s="26" t="s">
        <v>359</v>
      </c>
    </row>
    <row r="79" spans="2:4" ht="13.5" thickBot="1">
      <c r="B79" s="197"/>
      <c r="C79" s="434">
        <v>3</v>
      </c>
      <c r="D79" s="28" t="s">
        <v>230</v>
      </c>
    </row>
    <row r="124" spans="5:5">
      <c r="E124" s="5" t="s">
        <v>73</v>
      </c>
    </row>
  </sheetData>
  <mergeCells count="2">
    <mergeCell ref="B1:D1"/>
    <mergeCell ref="B3:D3"/>
  </mergeCells>
  <phoneticPr fontId="16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Q21" sqref="Q21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" customWidth="1"/>
  </cols>
  <sheetData>
    <row r="1" spans="1:15" ht="15" customHeight="1">
      <c r="A1" s="579" t="s">
        <v>397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5" ht="15" customHeight="1">
      <c r="A2" s="596">
        <v>41820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</row>
    <row r="3" spans="1:15" ht="7.5" customHeight="1">
      <c r="B3" s="43"/>
      <c r="C3" s="43"/>
      <c r="D3" s="43"/>
    </row>
    <row r="4" spans="1:15" ht="15.75">
      <c r="A4" s="635" t="s">
        <v>327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</row>
    <row r="5" spans="1:15" ht="15.75">
      <c r="A5" s="637" t="s">
        <v>241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</row>
    <row r="6" spans="1:15" hidden="1"/>
    <row r="7" spans="1:15" ht="12.75" customHeight="1" thickBot="1">
      <c r="A7" s="651" t="s">
        <v>194</v>
      </c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</row>
    <row r="8" spans="1:15" ht="13.5" thickBot="1">
      <c r="A8" s="653" t="s">
        <v>1</v>
      </c>
      <c r="B8" s="655" t="s">
        <v>180</v>
      </c>
      <c r="C8" s="657" t="s">
        <v>316</v>
      </c>
      <c r="D8" s="657"/>
      <c r="E8" s="657"/>
      <c r="F8" s="657"/>
      <c r="G8" s="657"/>
      <c r="H8" s="657"/>
      <c r="I8" s="657"/>
      <c r="J8" s="657"/>
      <c r="K8" s="657"/>
      <c r="L8" s="657"/>
      <c r="M8" s="657"/>
      <c r="N8" s="658"/>
    </row>
    <row r="9" spans="1:15" ht="13.5" thickBot="1">
      <c r="A9" s="654"/>
      <c r="B9" s="656"/>
      <c r="C9" s="377" t="s">
        <v>181</v>
      </c>
      <c r="D9" s="378" t="s">
        <v>182</v>
      </c>
      <c r="E9" s="378" t="s">
        <v>183</v>
      </c>
      <c r="F9" s="378" t="s">
        <v>184</v>
      </c>
      <c r="G9" s="378" t="s">
        <v>185</v>
      </c>
      <c r="H9" s="378" t="s">
        <v>186</v>
      </c>
      <c r="I9" s="378" t="s">
        <v>187</v>
      </c>
      <c r="J9" s="378" t="s">
        <v>188</v>
      </c>
      <c r="K9" s="378" t="s">
        <v>189</v>
      </c>
      <c r="L9" s="378" t="s">
        <v>190</v>
      </c>
      <c r="M9" s="378" t="s">
        <v>191</v>
      </c>
      <c r="N9" s="379" t="s">
        <v>192</v>
      </c>
    </row>
    <row r="10" spans="1:15" ht="17.25" customHeight="1">
      <c r="A10" s="376" t="s">
        <v>311</v>
      </c>
      <c r="B10" s="391">
        <v>129700</v>
      </c>
      <c r="C10" s="389">
        <v>10808</v>
      </c>
      <c r="D10" s="389">
        <v>10808</v>
      </c>
      <c r="E10" s="389">
        <v>10808</v>
      </c>
      <c r="F10" s="389">
        <v>10808</v>
      </c>
      <c r="G10" s="389">
        <v>10808</v>
      </c>
      <c r="H10" s="389">
        <v>10808</v>
      </c>
      <c r="I10" s="389">
        <v>10808</v>
      </c>
      <c r="J10" s="389">
        <v>10809</v>
      </c>
      <c r="K10" s="389">
        <v>10808</v>
      </c>
      <c r="L10" s="389">
        <v>10809</v>
      </c>
      <c r="M10" s="389">
        <v>10809</v>
      </c>
      <c r="N10" s="402">
        <v>10809</v>
      </c>
      <c r="O10" s="23"/>
    </row>
    <row r="11" spans="1:15" ht="15" customHeight="1">
      <c r="A11" s="383" t="s">
        <v>315</v>
      </c>
      <c r="B11" s="392">
        <v>18379</v>
      </c>
      <c r="C11" s="240">
        <v>1531</v>
      </c>
      <c r="D11" s="240">
        <v>1531</v>
      </c>
      <c r="E11" s="240">
        <v>1531</v>
      </c>
      <c r="F11" s="240">
        <v>1531</v>
      </c>
      <c r="G11" s="240">
        <v>1531</v>
      </c>
      <c r="H11" s="240">
        <v>1531</v>
      </c>
      <c r="I11" s="240">
        <v>1538</v>
      </c>
      <c r="J11" s="240">
        <v>1531</v>
      </c>
      <c r="K11" s="240">
        <v>1531</v>
      </c>
      <c r="L11" s="240">
        <v>1531</v>
      </c>
      <c r="M11" s="240">
        <v>1531</v>
      </c>
      <c r="N11" s="403">
        <v>1531</v>
      </c>
      <c r="O11" s="23"/>
    </row>
    <row r="12" spans="1:15" ht="15" customHeight="1">
      <c r="A12" s="383" t="s">
        <v>385</v>
      </c>
      <c r="B12" s="392">
        <v>4458</v>
      </c>
      <c r="C12" s="241">
        <v>800</v>
      </c>
      <c r="D12" s="107">
        <v>700</v>
      </c>
      <c r="E12" s="107"/>
      <c r="F12" s="107"/>
      <c r="G12" s="107"/>
      <c r="H12" s="107">
        <v>1000</v>
      </c>
      <c r="I12" s="107"/>
      <c r="J12" s="107">
        <v>1000</v>
      </c>
      <c r="K12" s="107">
        <v>900</v>
      </c>
      <c r="L12" s="107">
        <v>58</v>
      </c>
      <c r="M12" s="107"/>
      <c r="N12" s="108"/>
      <c r="O12" s="23"/>
    </row>
    <row r="13" spans="1:15" ht="15" customHeight="1">
      <c r="A13" s="383" t="s">
        <v>272</v>
      </c>
      <c r="B13" s="392">
        <v>62050</v>
      </c>
      <c r="C13" s="241"/>
      <c r="D13" s="107"/>
      <c r="E13" s="107">
        <v>30000</v>
      </c>
      <c r="F13" s="107">
        <v>500</v>
      </c>
      <c r="G13" s="382"/>
      <c r="H13" s="107">
        <v>500</v>
      </c>
      <c r="I13" s="107">
        <v>500</v>
      </c>
      <c r="J13" s="107">
        <v>500</v>
      </c>
      <c r="K13" s="107">
        <v>29000</v>
      </c>
      <c r="L13" s="107">
        <v>1000</v>
      </c>
      <c r="M13" s="107">
        <v>50</v>
      </c>
      <c r="N13" s="108"/>
      <c r="O13" s="23"/>
    </row>
    <row r="14" spans="1:15" ht="15" customHeight="1">
      <c r="A14" s="383" t="s">
        <v>206</v>
      </c>
      <c r="B14" s="393">
        <v>17721</v>
      </c>
      <c r="C14" s="241">
        <v>968</v>
      </c>
      <c r="D14" s="241">
        <v>968</v>
      </c>
      <c r="E14" s="241">
        <v>968</v>
      </c>
      <c r="F14" s="241">
        <v>968</v>
      </c>
      <c r="G14" s="241">
        <v>7068</v>
      </c>
      <c r="H14" s="241">
        <v>968</v>
      </c>
      <c r="I14" s="241">
        <v>972</v>
      </c>
      <c r="J14" s="241">
        <v>969</v>
      </c>
      <c r="K14" s="241">
        <v>968</v>
      </c>
      <c r="L14" s="241">
        <v>968</v>
      </c>
      <c r="M14" s="241">
        <v>968</v>
      </c>
      <c r="N14" s="405">
        <v>968</v>
      </c>
      <c r="O14" s="23"/>
    </row>
    <row r="15" spans="1:15" ht="15" customHeight="1">
      <c r="A15" s="384" t="s">
        <v>312</v>
      </c>
      <c r="B15" s="393">
        <v>2000</v>
      </c>
      <c r="C15" s="241"/>
      <c r="D15" s="107"/>
      <c r="E15" s="107"/>
      <c r="F15" s="107"/>
      <c r="G15" s="107"/>
      <c r="H15" s="107"/>
      <c r="I15" s="107"/>
      <c r="J15" s="107">
        <v>2000</v>
      </c>
      <c r="K15" s="107"/>
      <c r="L15" s="107"/>
      <c r="M15" s="107"/>
      <c r="N15" s="108"/>
      <c r="O15" s="23"/>
    </row>
    <row r="16" spans="1:15" ht="15" customHeight="1">
      <c r="A16" s="384" t="s">
        <v>313</v>
      </c>
      <c r="B16" s="393">
        <v>47289</v>
      </c>
      <c r="C16" s="242"/>
      <c r="D16" s="109"/>
      <c r="E16" s="109">
        <v>50</v>
      </c>
      <c r="F16" s="109">
        <v>43889</v>
      </c>
      <c r="G16" s="109">
        <v>3300</v>
      </c>
      <c r="H16" s="109"/>
      <c r="I16" s="109"/>
      <c r="J16" s="109"/>
      <c r="K16" s="109">
        <v>50</v>
      </c>
      <c r="L16" s="109"/>
      <c r="M16" s="109"/>
      <c r="N16" s="110"/>
      <c r="O16" s="23"/>
    </row>
    <row r="17" spans="1:15" ht="15" customHeight="1">
      <c r="A17" s="384" t="s">
        <v>314</v>
      </c>
      <c r="B17" s="393">
        <v>118468</v>
      </c>
      <c r="C17" s="250">
        <v>9872</v>
      </c>
      <c r="D17" s="250">
        <v>9872</v>
      </c>
      <c r="E17" s="250">
        <v>9872</v>
      </c>
      <c r="F17" s="250">
        <v>9872</v>
      </c>
      <c r="G17" s="250">
        <v>9872</v>
      </c>
      <c r="H17" s="250">
        <v>9872</v>
      </c>
      <c r="I17" s="250">
        <v>9876</v>
      </c>
      <c r="J17" s="250">
        <v>9872</v>
      </c>
      <c r="K17" s="250">
        <v>9872</v>
      </c>
      <c r="L17" s="250">
        <v>9872</v>
      </c>
      <c r="M17" s="250">
        <v>9872</v>
      </c>
      <c r="N17" s="404">
        <v>9872</v>
      </c>
      <c r="O17" s="23"/>
    </row>
    <row r="18" spans="1:15" ht="18" customHeight="1" thickBot="1">
      <c r="A18" s="388" t="s">
        <v>318</v>
      </c>
      <c r="B18" s="394">
        <v>32320</v>
      </c>
      <c r="C18" s="390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7">
        <v>32320</v>
      </c>
      <c r="O18" s="23"/>
    </row>
    <row r="19" spans="1:15" ht="15" customHeight="1" thickBot="1">
      <c r="A19" s="244" t="s">
        <v>201</v>
      </c>
      <c r="B19" s="385">
        <f>SUM(B10:B18)</f>
        <v>432385</v>
      </c>
      <c r="C19" s="380">
        <f>SUM(C10:C17)</f>
        <v>23979</v>
      </c>
      <c r="D19" s="380">
        <f t="shared" ref="D19:M19" si="0">SUM(D10:D17)</f>
        <v>23879</v>
      </c>
      <c r="E19" s="380">
        <f t="shared" si="0"/>
        <v>53229</v>
      </c>
      <c r="F19" s="380">
        <f t="shared" si="0"/>
        <v>67568</v>
      </c>
      <c r="G19" s="380">
        <f t="shared" si="0"/>
        <v>32579</v>
      </c>
      <c r="H19" s="380">
        <f t="shared" si="0"/>
        <v>24679</v>
      </c>
      <c r="I19" s="380">
        <f t="shared" si="0"/>
        <v>23694</v>
      </c>
      <c r="J19" s="380">
        <f t="shared" si="0"/>
        <v>26681</v>
      </c>
      <c r="K19" s="380">
        <f t="shared" si="0"/>
        <v>53129</v>
      </c>
      <c r="L19" s="380">
        <f t="shared" si="0"/>
        <v>24238</v>
      </c>
      <c r="M19" s="380">
        <f t="shared" si="0"/>
        <v>23230</v>
      </c>
      <c r="N19" s="381">
        <f>SUM(N10:N18)</f>
        <v>55500</v>
      </c>
      <c r="O19" s="23"/>
    </row>
    <row r="20" spans="1:15" ht="17.25" customHeight="1" thickBot="1">
      <c r="A20" s="245" t="s">
        <v>231</v>
      </c>
      <c r="B20" s="243">
        <v>-118468</v>
      </c>
      <c r="C20" s="406">
        <v>-9872</v>
      </c>
      <c r="D20" s="406">
        <v>-9872</v>
      </c>
      <c r="E20" s="406">
        <v>-9872</v>
      </c>
      <c r="F20" s="406">
        <v>-9872</v>
      </c>
      <c r="G20" s="406">
        <v>-9872</v>
      </c>
      <c r="H20" s="406">
        <v>-9872</v>
      </c>
      <c r="I20" s="406">
        <v>-9876</v>
      </c>
      <c r="J20" s="406">
        <v>-9872</v>
      </c>
      <c r="K20" s="406">
        <v>-9872</v>
      </c>
      <c r="L20" s="406">
        <v>-9872</v>
      </c>
      <c r="M20" s="406">
        <v>-9872</v>
      </c>
      <c r="N20" s="407">
        <v>-9872</v>
      </c>
      <c r="O20" s="23"/>
    </row>
    <row r="21" spans="1:15" ht="15" customHeight="1" thickBot="1">
      <c r="A21" s="239" t="s">
        <v>234</v>
      </c>
      <c r="B21" s="247">
        <f>SUM(B19:B20)</f>
        <v>313917</v>
      </c>
      <c r="C21" s="246">
        <f>SUM(C19:C20)</f>
        <v>14107</v>
      </c>
      <c r="D21" s="246">
        <f t="shared" ref="D21:M21" si="1">SUM(D19:D20)</f>
        <v>14007</v>
      </c>
      <c r="E21" s="246">
        <f t="shared" si="1"/>
        <v>43357</v>
      </c>
      <c r="F21" s="246">
        <f t="shared" si="1"/>
        <v>57696</v>
      </c>
      <c r="G21" s="246">
        <f t="shared" si="1"/>
        <v>22707</v>
      </c>
      <c r="H21" s="246">
        <f t="shared" si="1"/>
        <v>14807</v>
      </c>
      <c r="I21" s="246">
        <f t="shared" si="1"/>
        <v>13818</v>
      </c>
      <c r="J21" s="246">
        <f t="shared" si="1"/>
        <v>16809</v>
      </c>
      <c r="K21" s="246">
        <f t="shared" si="1"/>
        <v>43257</v>
      </c>
      <c r="L21" s="246">
        <f t="shared" si="1"/>
        <v>14366</v>
      </c>
      <c r="M21" s="246">
        <f t="shared" si="1"/>
        <v>13358</v>
      </c>
      <c r="N21" s="266">
        <f>SUM(N19:N20)</f>
        <v>45628</v>
      </c>
      <c r="O21" s="23"/>
    </row>
    <row r="22" spans="1:15" ht="14.25" customHeight="1" thickBot="1">
      <c r="A22" s="125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23"/>
    </row>
    <row r="23" spans="1:15" ht="15" hidden="1" customHeight="1" thickBot="1">
      <c r="A23" s="125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23"/>
    </row>
    <row r="24" spans="1:15" ht="15" hidden="1" customHeight="1" thickBot="1">
      <c r="A24" s="125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659"/>
      <c r="M24" s="659"/>
      <c r="N24" s="659"/>
      <c r="O24" s="23"/>
    </row>
    <row r="25" spans="1:15" ht="15" hidden="1" customHeight="1" thickBot="1">
      <c r="A25" s="125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23"/>
    </row>
    <row r="26" spans="1:15" ht="15" customHeight="1">
      <c r="A26" s="644" t="s">
        <v>2</v>
      </c>
      <c r="B26" s="646" t="s">
        <v>180</v>
      </c>
      <c r="C26" s="648" t="s">
        <v>317</v>
      </c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50"/>
      <c r="O26" s="23"/>
    </row>
    <row r="27" spans="1:15" ht="15" customHeight="1" thickBot="1">
      <c r="A27" s="645"/>
      <c r="B27" s="647"/>
      <c r="C27" s="398" t="s">
        <v>181</v>
      </c>
      <c r="D27" s="399" t="s">
        <v>182</v>
      </c>
      <c r="E27" s="399" t="s">
        <v>183</v>
      </c>
      <c r="F27" s="399" t="s">
        <v>184</v>
      </c>
      <c r="G27" s="399" t="s">
        <v>185</v>
      </c>
      <c r="H27" s="399" t="s">
        <v>186</v>
      </c>
      <c r="I27" s="399" t="s">
        <v>187</v>
      </c>
      <c r="J27" s="399" t="s">
        <v>188</v>
      </c>
      <c r="K27" s="399" t="s">
        <v>189</v>
      </c>
      <c r="L27" s="399" t="s">
        <v>190</v>
      </c>
      <c r="M27" s="399" t="s">
        <v>191</v>
      </c>
      <c r="N27" s="400" t="s">
        <v>192</v>
      </c>
      <c r="O27" s="23"/>
    </row>
    <row r="28" spans="1:15" ht="15" customHeight="1">
      <c r="A28" s="396" t="s">
        <v>319</v>
      </c>
      <c r="B28" s="401">
        <v>117479</v>
      </c>
      <c r="C28" s="397">
        <v>9790</v>
      </c>
      <c r="D28" s="397">
        <v>9790</v>
      </c>
      <c r="E28" s="397">
        <v>9790</v>
      </c>
      <c r="F28" s="397">
        <v>9790</v>
      </c>
      <c r="G28" s="397">
        <v>9790</v>
      </c>
      <c r="H28" s="397">
        <v>9790</v>
      </c>
      <c r="I28" s="397">
        <v>9790</v>
      </c>
      <c r="J28" s="397">
        <v>9789</v>
      </c>
      <c r="K28" s="397">
        <v>9790</v>
      </c>
      <c r="L28" s="397">
        <v>9790</v>
      </c>
      <c r="M28" s="397">
        <v>9790</v>
      </c>
      <c r="N28" s="450">
        <v>9790</v>
      </c>
      <c r="O28" s="23"/>
    </row>
    <row r="29" spans="1:15" ht="15" customHeight="1">
      <c r="A29" s="395" t="s">
        <v>320</v>
      </c>
      <c r="B29" s="296">
        <v>30013</v>
      </c>
      <c r="C29" s="250">
        <v>2501</v>
      </c>
      <c r="D29" s="250">
        <v>2501</v>
      </c>
      <c r="E29" s="250">
        <v>2501</v>
      </c>
      <c r="F29" s="250">
        <v>2501</v>
      </c>
      <c r="G29" s="250">
        <v>2501</v>
      </c>
      <c r="H29" s="250">
        <v>2501</v>
      </c>
      <c r="I29" s="250">
        <v>2501</v>
      </c>
      <c r="J29" s="250">
        <v>2502</v>
      </c>
      <c r="K29" s="250">
        <v>2501</v>
      </c>
      <c r="L29" s="250">
        <v>2501</v>
      </c>
      <c r="M29" s="250">
        <v>2501</v>
      </c>
      <c r="N29" s="404">
        <v>2501</v>
      </c>
      <c r="O29" s="23"/>
    </row>
    <row r="30" spans="1:15" ht="15" customHeight="1">
      <c r="A30" s="395" t="s">
        <v>5</v>
      </c>
      <c r="B30" s="296">
        <v>67080</v>
      </c>
      <c r="C30" s="241">
        <v>5590</v>
      </c>
      <c r="D30" s="241">
        <v>5590</v>
      </c>
      <c r="E30" s="241">
        <v>5590</v>
      </c>
      <c r="F30" s="241">
        <v>5590</v>
      </c>
      <c r="G30" s="241">
        <v>5590</v>
      </c>
      <c r="H30" s="241">
        <v>5590</v>
      </c>
      <c r="I30" s="241">
        <v>5590</v>
      </c>
      <c r="J30" s="241">
        <v>5590</v>
      </c>
      <c r="K30" s="241">
        <v>5590</v>
      </c>
      <c r="L30" s="241">
        <v>5590</v>
      </c>
      <c r="M30" s="241">
        <v>5590</v>
      </c>
      <c r="N30" s="405">
        <v>5590</v>
      </c>
      <c r="O30" s="23"/>
    </row>
    <row r="31" spans="1:15" ht="15" customHeight="1">
      <c r="A31" s="395" t="s">
        <v>321</v>
      </c>
      <c r="B31" s="296">
        <v>18480</v>
      </c>
      <c r="C31" s="241">
        <v>1540</v>
      </c>
      <c r="D31" s="241">
        <v>1540</v>
      </c>
      <c r="E31" s="241">
        <v>1540</v>
      </c>
      <c r="F31" s="241">
        <v>1540</v>
      </c>
      <c r="G31" s="241">
        <v>1540</v>
      </c>
      <c r="H31" s="241">
        <v>1540</v>
      </c>
      <c r="I31" s="241">
        <v>1540</v>
      </c>
      <c r="J31" s="241">
        <v>1540</v>
      </c>
      <c r="K31" s="241">
        <v>1540</v>
      </c>
      <c r="L31" s="241">
        <v>1540</v>
      </c>
      <c r="M31" s="241">
        <v>1540</v>
      </c>
      <c r="N31" s="405">
        <v>1540</v>
      </c>
      <c r="O31" s="23"/>
    </row>
    <row r="32" spans="1:15" ht="15" customHeight="1">
      <c r="A32" s="395" t="s">
        <v>322</v>
      </c>
      <c r="B32" s="296">
        <v>8992</v>
      </c>
      <c r="C32" s="241">
        <v>1315</v>
      </c>
      <c r="D32" s="241">
        <v>1215</v>
      </c>
      <c r="E32" s="241">
        <v>515</v>
      </c>
      <c r="F32" s="241">
        <v>826</v>
      </c>
      <c r="G32" s="241">
        <v>715</v>
      </c>
      <c r="H32" s="241">
        <v>515</v>
      </c>
      <c r="I32" s="241">
        <v>715</v>
      </c>
      <c r="J32" s="241">
        <v>616</v>
      </c>
      <c r="K32" s="241">
        <v>1015</v>
      </c>
      <c r="L32" s="241">
        <v>515</v>
      </c>
      <c r="M32" s="241">
        <v>515</v>
      </c>
      <c r="N32" s="405">
        <v>515</v>
      </c>
      <c r="O32" s="23"/>
    </row>
    <row r="33" spans="1:15" ht="15" customHeight="1">
      <c r="A33" s="395" t="s">
        <v>323</v>
      </c>
      <c r="B33" s="296">
        <v>4600</v>
      </c>
      <c r="C33" s="241"/>
      <c r="D33" s="107"/>
      <c r="E33" s="241">
        <v>2230</v>
      </c>
      <c r="F33" s="241">
        <v>35</v>
      </c>
      <c r="G33" s="241"/>
      <c r="H33" s="241"/>
      <c r="I33" s="241">
        <v>35</v>
      </c>
      <c r="J33" s="241">
        <v>2230</v>
      </c>
      <c r="K33" s="241">
        <v>35</v>
      </c>
      <c r="L33" s="241"/>
      <c r="M33" s="241"/>
      <c r="N33" s="405">
        <v>35</v>
      </c>
      <c r="O33" s="23"/>
    </row>
    <row r="34" spans="1:15" ht="15" customHeight="1">
      <c r="A34" s="395" t="s">
        <v>386</v>
      </c>
      <c r="B34" s="296">
        <v>2007</v>
      </c>
      <c r="C34" s="241"/>
      <c r="D34" s="241"/>
      <c r="E34" s="241"/>
      <c r="F34" s="241"/>
      <c r="G34" s="241"/>
      <c r="H34" s="241"/>
      <c r="I34" s="107"/>
      <c r="J34" s="107"/>
      <c r="K34" s="107"/>
      <c r="L34" s="107"/>
      <c r="M34" s="107"/>
      <c r="N34" s="108">
        <v>2007</v>
      </c>
      <c r="O34" s="23"/>
    </row>
    <row r="35" spans="1:15" ht="15" customHeight="1">
      <c r="A35" s="395" t="s">
        <v>324</v>
      </c>
      <c r="B35" s="296">
        <v>118468</v>
      </c>
      <c r="C35" s="250">
        <v>9872</v>
      </c>
      <c r="D35" s="250">
        <v>9872</v>
      </c>
      <c r="E35" s="250">
        <v>9872</v>
      </c>
      <c r="F35" s="250">
        <v>9872</v>
      </c>
      <c r="G35" s="250">
        <v>9872</v>
      </c>
      <c r="H35" s="250">
        <v>9872</v>
      </c>
      <c r="I35" s="250">
        <v>9876</v>
      </c>
      <c r="J35" s="250">
        <v>9872</v>
      </c>
      <c r="K35" s="250">
        <v>9872</v>
      </c>
      <c r="L35" s="250">
        <v>9872</v>
      </c>
      <c r="M35" s="250">
        <v>9872</v>
      </c>
      <c r="N35" s="404">
        <v>9872</v>
      </c>
      <c r="O35" s="23"/>
    </row>
    <row r="36" spans="1:15" ht="15" customHeight="1">
      <c r="A36" s="395" t="s">
        <v>301</v>
      </c>
      <c r="B36" s="297">
        <v>9141</v>
      </c>
      <c r="C36" s="241"/>
      <c r="D36" s="107">
        <v>3000</v>
      </c>
      <c r="E36" s="107">
        <v>2000</v>
      </c>
      <c r="F36" s="107">
        <v>291</v>
      </c>
      <c r="G36" s="107">
        <v>1290</v>
      </c>
      <c r="H36" s="107">
        <v>2000</v>
      </c>
      <c r="I36" s="107"/>
      <c r="J36" s="107">
        <v>60</v>
      </c>
      <c r="K36" s="107">
        <v>500</v>
      </c>
      <c r="L36" s="107"/>
      <c r="M36" s="107"/>
      <c r="N36" s="108"/>
      <c r="O36" s="23"/>
    </row>
    <row r="37" spans="1:15" ht="15" customHeight="1">
      <c r="A37" s="395" t="s">
        <v>325</v>
      </c>
      <c r="B37" s="297">
        <v>45011</v>
      </c>
      <c r="C37" s="241"/>
      <c r="D37" s="107"/>
      <c r="E37" s="107">
        <v>2000</v>
      </c>
      <c r="F37" s="107"/>
      <c r="G37" s="107">
        <v>2000</v>
      </c>
      <c r="H37" s="107"/>
      <c r="I37" s="107"/>
      <c r="J37" s="107"/>
      <c r="K37" s="107">
        <v>1000</v>
      </c>
      <c r="L37" s="107"/>
      <c r="M37" s="107"/>
      <c r="N37" s="108">
        <v>40011</v>
      </c>
      <c r="O37" s="23"/>
    </row>
    <row r="38" spans="1:15" ht="15" customHeight="1">
      <c r="A38" s="395" t="s">
        <v>326</v>
      </c>
      <c r="B38" s="297">
        <v>11114</v>
      </c>
      <c r="C38" s="25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542">
        <v>11114</v>
      </c>
      <c r="O38" s="23"/>
    </row>
    <row r="39" spans="1:15" ht="15" customHeight="1" thickBot="1">
      <c r="A39" s="248" t="s">
        <v>193</v>
      </c>
      <c r="B39" s="253">
        <f>SUM(B28:B38)</f>
        <v>432385</v>
      </c>
      <c r="C39" s="252">
        <f>SUM(C28:C38)</f>
        <v>30608</v>
      </c>
      <c r="D39" s="236">
        <f t="shared" ref="D39:N39" si="2">SUM(D28:D38)</f>
        <v>33508</v>
      </c>
      <c r="E39" s="236">
        <f t="shared" si="2"/>
        <v>36038</v>
      </c>
      <c r="F39" s="236">
        <f t="shared" si="2"/>
        <v>30445</v>
      </c>
      <c r="G39" s="236">
        <f t="shared" si="2"/>
        <v>33298</v>
      </c>
      <c r="H39" s="236">
        <f t="shared" si="2"/>
        <v>31808</v>
      </c>
      <c r="I39" s="236">
        <f t="shared" si="2"/>
        <v>30047</v>
      </c>
      <c r="J39" s="236">
        <f t="shared" si="2"/>
        <v>32199</v>
      </c>
      <c r="K39" s="236">
        <f t="shared" si="2"/>
        <v>31843</v>
      </c>
      <c r="L39" s="236">
        <f t="shared" si="2"/>
        <v>29808</v>
      </c>
      <c r="M39" s="236">
        <f t="shared" si="2"/>
        <v>29808</v>
      </c>
      <c r="N39" s="237">
        <f t="shared" si="2"/>
        <v>82975</v>
      </c>
      <c r="O39" s="23"/>
    </row>
    <row r="40" spans="1:15" ht="15.75" thickBot="1">
      <c r="A40" s="245" t="s">
        <v>231</v>
      </c>
      <c r="B40" s="408">
        <v>-118468</v>
      </c>
      <c r="C40" s="406">
        <v>-9872</v>
      </c>
      <c r="D40" s="406">
        <v>-9872</v>
      </c>
      <c r="E40" s="406">
        <v>-9872</v>
      </c>
      <c r="F40" s="406">
        <v>-9872</v>
      </c>
      <c r="G40" s="406">
        <v>-9872</v>
      </c>
      <c r="H40" s="406">
        <v>-9872</v>
      </c>
      <c r="I40" s="406">
        <v>-9876</v>
      </c>
      <c r="J40" s="406">
        <v>-9872</v>
      </c>
      <c r="K40" s="406">
        <v>-9872</v>
      </c>
      <c r="L40" s="406">
        <v>-9872</v>
      </c>
      <c r="M40" s="406">
        <v>-9872</v>
      </c>
      <c r="N40" s="407">
        <v>-9872</v>
      </c>
      <c r="O40" s="23"/>
    </row>
    <row r="41" spans="1:15" ht="13.5" thickBot="1">
      <c r="A41" s="249" t="s">
        <v>234</v>
      </c>
      <c r="B41" s="265">
        <f>SUM(B39:B40)</f>
        <v>313917</v>
      </c>
      <c r="C41" s="267">
        <f>SUM(C39:C40)</f>
        <v>20736</v>
      </c>
      <c r="D41" s="267">
        <f t="shared" ref="D41:N41" si="3">SUM(D39:D40)</f>
        <v>23636</v>
      </c>
      <c r="E41" s="267">
        <f t="shared" si="3"/>
        <v>26166</v>
      </c>
      <c r="F41" s="267">
        <f t="shared" si="3"/>
        <v>20573</v>
      </c>
      <c r="G41" s="267">
        <f t="shared" si="3"/>
        <v>23426</v>
      </c>
      <c r="H41" s="267">
        <f t="shared" si="3"/>
        <v>21936</v>
      </c>
      <c r="I41" s="267">
        <f t="shared" si="3"/>
        <v>20171</v>
      </c>
      <c r="J41" s="267">
        <f t="shared" si="3"/>
        <v>22327</v>
      </c>
      <c r="K41" s="267">
        <f t="shared" si="3"/>
        <v>21971</v>
      </c>
      <c r="L41" s="267">
        <f t="shared" si="3"/>
        <v>19936</v>
      </c>
      <c r="M41" s="267">
        <f t="shared" si="3"/>
        <v>19936</v>
      </c>
      <c r="N41" s="268">
        <f t="shared" si="3"/>
        <v>73103</v>
      </c>
      <c r="O41" s="23"/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6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A3" sqref="A3:E3"/>
    </sheetView>
  </sheetViews>
  <sheetFormatPr defaultRowHeight="12.75"/>
  <cols>
    <col min="2" max="2" width="33" customWidth="1"/>
    <col min="3" max="3" width="15.5703125" customWidth="1"/>
  </cols>
  <sheetData>
    <row r="2" spans="1:5" ht="15" customHeight="1">
      <c r="A2" s="579" t="s">
        <v>401</v>
      </c>
      <c r="B2" s="579"/>
      <c r="C2" s="579"/>
      <c r="D2" s="579"/>
      <c r="E2" s="579"/>
    </row>
    <row r="3" spans="1:5" ht="14.25">
      <c r="A3" s="596">
        <v>41820</v>
      </c>
      <c r="B3" s="596"/>
      <c r="C3" s="596"/>
      <c r="D3" s="596"/>
      <c r="E3" s="596"/>
    </row>
    <row r="4" spans="1:5" ht="15">
      <c r="B4" s="43"/>
      <c r="C4" s="43"/>
      <c r="D4" s="43"/>
    </row>
    <row r="5" spans="1:5" ht="15.75">
      <c r="A5" s="635" t="s">
        <v>327</v>
      </c>
      <c r="B5" s="635"/>
      <c r="C5" s="635"/>
      <c r="D5" s="635"/>
    </row>
    <row r="6" spans="1:5" ht="15.75">
      <c r="A6" s="637" t="s">
        <v>241</v>
      </c>
      <c r="B6" s="637"/>
      <c r="C6" s="637"/>
      <c r="D6" s="637"/>
    </row>
    <row r="8" spans="1:5">
      <c r="B8" s="660" t="s">
        <v>195</v>
      </c>
      <c r="C8" s="660"/>
    </row>
    <row r="9" spans="1:5">
      <c r="B9" s="660"/>
      <c r="C9" s="660"/>
    </row>
    <row r="10" spans="1:5" ht="13.5" thickBot="1">
      <c r="B10" s="113"/>
      <c r="C10" s="113"/>
    </row>
    <row r="11" spans="1:5" ht="13.5" thickBot="1">
      <c r="B11" s="114" t="s">
        <v>196</v>
      </c>
      <c r="C11" s="115" t="s">
        <v>19</v>
      </c>
    </row>
    <row r="12" spans="1:5">
      <c r="B12" s="116" t="s">
        <v>202</v>
      </c>
      <c r="C12" s="117"/>
    </row>
    <row r="13" spans="1:5">
      <c r="B13" s="118" t="s">
        <v>197</v>
      </c>
      <c r="C13" s="119">
        <v>520</v>
      </c>
    </row>
    <row r="14" spans="1:5">
      <c r="B14" s="118" t="s">
        <v>198</v>
      </c>
      <c r="C14" s="119"/>
    </row>
    <row r="15" spans="1:5">
      <c r="B15" s="118" t="s">
        <v>199</v>
      </c>
      <c r="C15" s="119"/>
    </row>
    <row r="16" spans="1:5">
      <c r="B16" s="120" t="s">
        <v>0</v>
      </c>
      <c r="C16" s="121">
        <f>SUM(C12:C15)</f>
        <v>520</v>
      </c>
    </row>
    <row r="17" spans="2:3" ht="13.5" thickBot="1">
      <c r="B17" s="122"/>
      <c r="C17" s="123"/>
    </row>
    <row r="18" spans="2:3" ht="15">
      <c r="B18" s="124"/>
      <c r="C18" s="124"/>
    </row>
  </sheetData>
  <mergeCells count="6">
    <mergeCell ref="A2:E2"/>
    <mergeCell ref="B9:C9"/>
    <mergeCell ref="A5:D5"/>
    <mergeCell ref="A6:D6"/>
    <mergeCell ref="B8:C8"/>
    <mergeCell ref="A3:E3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85"/>
  <sheetViews>
    <sheetView topLeftCell="A25" zoomScaleNormal="100" workbookViewId="0">
      <selection activeCell="C32" sqref="C32"/>
    </sheetView>
  </sheetViews>
  <sheetFormatPr defaultRowHeight="12.75"/>
  <cols>
    <col min="1" max="1" width="9.140625" style="452"/>
    <col min="2" max="2" width="9.28515625" style="452" customWidth="1"/>
    <col min="3" max="3" width="54.85546875" style="452" customWidth="1"/>
    <col min="4" max="4" width="10.140625" style="452" customWidth="1"/>
    <col min="5" max="16384" width="9.140625" style="452"/>
  </cols>
  <sheetData>
    <row r="1" spans="1:4" ht="15" customHeight="1">
      <c r="A1" s="543" t="s">
        <v>400</v>
      </c>
      <c r="B1" s="543"/>
      <c r="C1" s="543"/>
      <c r="D1" s="543"/>
    </row>
    <row r="2" spans="1:4">
      <c r="A2" s="669">
        <v>41820</v>
      </c>
      <c r="B2" s="669"/>
      <c r="C2" s="669"/>
      <c r="D2" s="669"/>
    </row>
    <row r="3" spans="1:4">
      <c r="B3" s="457"/>
      <c r="C3" s="457"/>
    </row>
    <row r="4" spans="1:4" ht="21" customHeight="1">
      <c r="A4" s="670" t="s">
        <v>398</v>
      </c>
      <c r="B4" s="670"/>
      <c r="C4" s="670"/>
      <c r="D4" s="670"/>
    </row>
    <row r="5" spans="1:4" ht="18.75" customHeight="1">
      <c r="A5" s="670" t="s">
        <v>241</v>
      </c>
      <c r="B5" s="670"/>
      <c r="C5" s="670"/>
      <c r="D5" s="670"/>
    </row>
    <row r="6" spans="1:4" ht="18" customHeight="1" thickBot="1">
      <c r="C6" s="454"/>
      <c r="D6" s="453" t="s">
        <v>419</v>
      </c>
    </row>
    <row r="7" spans="1:4" ht="20.25" customHeight="1" thickBot="1">
      <c r="B7" s="673" t="s">
        <v>1</v>
      </c>
      <c r="C7" s="674"/>
      <c r="D7" s="674"/>
    </row>
    <row r="8" spans="1:4" ht="26.25" thickBot="1">
      <c r="B8" s="464" t="s">
        <v>403</v>
      </c>
      <c r="C8" s="465" t="s">
        <v>404</v>
      </c>
      <c r="D8" s="465" t="s">
        <v>405</v>
      </c>
    </row>
    <row r="9" spans="1:4" ht="25.5">
      <c r="B9" s="461" t="s">
        <v>406</v>
      </c>
      <c r="C9" s="462" t="s">
        <v>407</v>
      </c>
      <c r="D9" s="463">
        <v>188831</v>
      </c>
    </row>
    <row r="10" spans="1:4">
      <c r="B10" s="460" t="s">
        <v>408</v>
      </c>
      <c r="C10" s="458" t="s">
        <v>362</v>
      </c>
      <c r="D10" s="459">
        <v>0</v>
      </c>
    </row>
    <row r="11" spans="1:4" ht="13.5" thickBot="1">
      <c r="B11" s="466" t="s">
        <v>409</v>
      </c>
      <c r="C11" s="467" t="s">
        <v>410</v>
      </c>
      <c r="D11" s="468">
        <v>462000</v>
      </c>
    </row>
    <row r="12" spans="1:4" ht="25.5" customHeight="1" thickBot="1">
      <c r="B12" s="469" t="s">
        <v>411</v>
      </c>
      <c r="C12" s="470"/>
      <c r="D12" s="473">
        <v>650831</v>
      </c>
    </row>
    <row r="13" spans="1:4" ht="13.5" thickBot="1">
      <c r="B13" s="675"/>
      <c r="C13" s="676"/>
      <c r="D13" s="676"/>
    </row>
    <row r="14" spans="1:4" ht="16.5" thickBot="1">
      <c r="B14" s="671" t="s">
        <v>2</v>
      </c>
      <c r="C14" s="672"/>
      <c r="D14" s="672"/>
    </row>
    <row r="15" spans="1:4" ht="26.25" thickBot="1">
      <c r="B15" s="464" t="s">
        <v>403</v>
      </c>
      <c r="C15" s="465" t="s">
        <v>404</v>
      </c>
      <c r="D15" s="465" t="s">
        <v>405</v>
      </c>
    </row>
    <row r="16" spans="1:4">
      <c r="B16" s="461" t="s">
        <v>412</v>
      </c>
      <c r="C16" s="462" t="s">
        <v>413</v>
      </c>
      <c r="D16" s="463">
        <v>238000</v>
      </c>
    </row>
    <row r="17" spans="2:4">
      <c r="B17" s="460" t="s">
        <v>414</v>
      </c>
      <c r="C17" s="458" t="s">
        <v>415</v>
      </c>
      <c r="D17" s="459">
        <v>221831</v>
      </c>
    </row>
    <row r="18" spans="2:4">
      <c r="B18" s="460" t="s">
        <v>416</v>
      </c>
      <c r="C18" s="458" t="s">
        <v>417</v>
      </c>
      <c r="D18" s="459">
        <v>91000</v>
      </c>
    </row>
    <row r="19" spans="2:4" ht="13.5" thickBot="1">
      <c r="B19" s="466" t="s">
        <v>418</v>
      </c>
      <c r="C19" s="467" t="s">
        <v>120</v>
      </c>
      <c r="D19" s="468">
        <v>100000</v>
      </c>
    </row>
    <row r="20" spans="2:4" ht="28.5" customHeight="1" thickBot="1">
      <c r="B20" s="472" t="s">
        <v>411</v>
      </c>
      <c r="C20" s="471"/>
      <c r="D20" s="473">
        <v>650831</v>
      </c>
    </row>
    <row r="21" spans="2:4">
      <c r="B21" s="487"/>
      <c r="C21" s="487"/>
      <c r="D21" s="488"/>
    </row>
    <row r="22" spans="2:4">
      <c r="B22" s="487"/>
      <c r="C22" s="487"/>
      <c r="D22" s="488"/>
    </row>
    <row r="23" spans="2:4">
      <c r="B23" s="487"/>
      <c r="C23" s="487"/>
      <c r="D23" s="488"/>
    </row>
    <row r="24" spans="2:4">
      <c r="B24" s="487"/>
      <c r="C24" s="487"/>
      <c r="D24" s="488"/>
    </row>
    <row r="25" spans="2:4">
      <c r="B25" s="487"/>
      <c r="C25" s="487"/>
      <c r="D25" s="488"/>
    </row>
    <row r="26" spans="2:4">
      <c r="B26" s="487"/>
      <c r="C26" s="487"/>
      <c r="D26" s="488"/>
    </row>
    <row r="27" spans="2:4">
      <c r="B27" s="487"/>
      <c r="C27" s="487"/>
      <c r="D27" s="488"/>
    </row>
    <row r="28" spans="2:4">
      <c r="B28" s="487"/>
      <c r="C28" s="487"/>
      <c r="D28" s="488"/>
    </row>
    <row r="29" spans="2:4">
      <c r="B29" s="487"/>
      <c r="C29" s="487"/>
      <c r="D29" s="488"/>
    </row>
    <row r="30" spans="2:4">
      <c r="B30" s="487"/>
      <c r="C30" s="487"/>
      <c r="D30" s="488"/>
    </row>
    <row r="31" spans="2:4">
      <c r="B31" s="487"/>
      <c r="C31" s="487"/>
      <c r="D31" s="488"/>
    </row>
    <row r="32" spans="2:4">
      <c r="B32" s="487"/>
      <c r="C32" s="487"/>
      <c r="D32" s="488"/>
    </row>
    <row r="33" spans="1:4">
      <c r="B33" s="487"/>
      <c r="C33" s="487"/>
      <c r="D33" s="488"/>
    </row>
    <row r="34" spans="1:4">
      <c r="B34" s="487"/>
      <c r="C34" s="487"/>
      <c r="D34" s="488"/>
    </row>
    <row r="35" spans="1:4">
      <c r="B35" s="487"/>
      <c r="C35" s="487"/>
      <c r="D35" s="488"/>
    </row>
    <row r="36" spans="1:4">
      <c r="B36" s="487"/>
      <c r="C36" s="487"/>
      <c r="D36" s="488"/>
    </row>
    <row r="37" spans="1:4">
      <c r="B37" s="487"/>
      <c r="C37" s="487"/>
      <c r="D37" s="488"/>
    </row>
    <row r="38" spans="1:4">
      <c r="B38" s="487"/>
      <c r="C38" s="487"/>
      <c r="D38" s="488"/>
    </row>
    <row r="39" spans="1:4">
      <c r="B39" s="487"/>
      <c r="C39" s="487"/>
      <c r="D39" s="488"/>
    </row>
    <row r="40" spans="1:4">
      <c r="B40" s="487"/>
      <c r="C40" s="487"/>
      <c r="D40" s="488"/>
    </row>
    <row r="41" spans="1:4">
      <c r="B41" s="487"/>
      <c r="C41" s="487"/>
      <c r="D41" s="488"/>
    </row>
    <row r="42" spans="1:4">
      <c r="B42" s="487"/>
      <c r="C42" s="487"/>
      <c r="D42" s="488"/>
    </row>
    <row r="43" spans="1:4">
      <c r="B43" s="487"/>
      <c r="C43" s="487"/>
      <c r="D43" s="488"/>
    </row>
    <row r="44" spans="1:4">
      <c r="B44" s="487"/>
      <c r="C44" s="487"/>
      <c r="D44" s="488"/>
    </row>
    <row r="45" spans="1:4">
      <c r="B45" s="487"/>
      <c r="C45" s="487"/>
      <c r="D45" s="488"/>
    </row>
    <row r="46" spans="1:4">
      <c r="B46" s="487"/>
      <c r="C46" s="487"/>
      <c r="D46" s="488"/>
    </row>
    <row r="47" spans="1:4" ht="19.5" customHeight="1">
      <c r="A47" s="670" t="s">
        <v>399</v>
      </c>
      <c r="B47" s="670"/>
      <c r="C47" s="670"/>
      <c r="D47" s="670"/>
    </row>
    <row r="48" spans="1:4" ht="18" customHeight="1">
      <c r="A48" s="670" t="s">
        <v>241</v>
      </c>
      <c r="B48" s="670"/>
      <c r="C48" s="670"/>
      <c r="D48" s="670"/>
    </row>
    <row r="49" spans="2:4">
      <c r="C49" s="454"/>
    </row>
    <row r="50" spans="2:4" ht="13.5" thickBot="1">
      <c r="D50" s="452" t="s">
        <v>419</v>
      </c>
    </row>
    <row r="51" spans="2:4" ht="15.75">
      <c r="B51" s="665" t="s">
        <v>1</v>
      </c>
      <c r="C51" s="666"/>
      <c r="D51" s="666"/>
    </row>
    <row r="52" spans="2:4" ht="24.75" thickBot="1">
      <c r="B52" s="485" t="s">
        <v>403</v>
      </c>
      <c r="C52" s="486" t="s">
        <v>404</v>
      </c>
      <c r="D52" s="486" t="s">
        <v>405</v>
      </c>
    </row>
    <row r="53" spans="2:4" ht="24">
      <c r="B53" s="477" t="s">
        <v>420</v>
      </c>
      <c r="C53" s="478" t="s">
        <v>421</v>
      </c>
      <c r="D53" s="479">
        <v>40000</v>
      </c>
    </row>
    <row r="54" spans="2:4">
      <c r="B54" s="476" t="s">
        <v>406</v>
      </c>
      <c r="C54" s="474" t="s">
        <v>407</v>
      </c>
      <c r="D54" s="475">
        <v>1075089</v>
      </c>
    </row>
    <row r="55" spans="2:4">
      <c r="B55" s="476" t="s">
        <v>408</v>
      </c>
      <c r="C55" s="474" t="s">
        <v>362</v>
      </c>
      <c r="D55" s="475">
        <v>0</v>
      </c>
    </row>
    <row r="56" spans="2:4">
      <c r="B56" s="476" t="s">
        <v>409</v>
      </c>
      <c r="C56" s="474" t="s">
        <v>410</v>
      </c>
      <c r="D56" s="475">
        <v>1889000</v>
      </c>
    </row>
    <row r="57" spans="2:4" ht="13.5" thickBot="1">
      <c r="B57" s="661" t="s">
        <v>422</v>
      </c>
      <c r="C57" s="662"/>
      <c r="D57" s="480">
        <v>3004089</v>
      </c>
    </row>
    <row r="58" spans="2:4" ht="15.75">
      <c r="B58" s="667" t="s">
        <v>2</v>
      </c>
      <c r="C58" s="668"/>
      <c r="D58" s="668"/>
    </row>
    <row r="59" spans="2:4" ht="24.75" thickBot="1">
      <c r="B59" s="485" t="s">
        <v>403</v>
      </c>
      <c r="C59" s="486" t="s">
        <v>404</v>
      </c>
      <c r="D59" s="486" t="s">
        <v>405</v>
      </c>
    </row>
    <row r="60" spans="2:4" ht="24">
      <c r="B60" s="477" t="s">
        <v>423</v>
      </c>
      <c r="C60" s="478" t="s">
        <v>424</v>
      </c>
      <c r="D60" s="479">
        <v>240000</v>
      </c>
    </row>
    <row r="61" spans="2:4">
      <c r="B61" s="476" t="s">
        <v>425</v>
      </c>
      <c r="C61" s="474" t="s">
        <v>426</v>
      </c>
      <c r="D61" s="475">
        <v>0</v>
      </c>
    </row>
    <row r="62" spans="2:4">
      <c r="B62" s="476" t="s">
        <v>427</v>
      </c>
      <c r="C62" s="474" t="s">
        <v>428</v>
      </c>
      <c r="D62" s="475">
        <v>60000</v>
      </c>
    </row>
    <row r="63" spans="2:4">
      <c r="B63" s="476" t="s">
        <v>429</v>
      </c>
      <c r="C63" s="474" t="s">
        <v>430</v>
      </c>
      <c r="D63" s="475">
        <v>40000</v>
      </c>
    </row>
    <row r="64" spans="2:4">
      <c r="B64" s="476" t="s">
        <v>431</v>
      </c>
      <c r="C64" s="474" t="s">
        <v>432</v>
      </c>
      <c r="D64" s="475">
        <v>30000</v>
      </c>
    </row>
    <row r="65" spans="2:4">
      <c r="B65" s="476" t="s">
        <v>433</v>
      </c>
      <c r="C65" s="474" t="s">
        <v>434</v>
      </c>
      <c r="D65" s="475">
        <v>10000</v>
      </c>
    </row>
    <row r="66" spans="2:4">
      <c r="B66" s="476" t="s">
        <v>435</v>
      </c>
      <c r="C66" s="474" t="s">
        <v>436</v>
      </c>
      <c r="D66" s="475">
        <v>30000</v>
      </c>
    </row>
    <row r="67" spans="2:4">
      <c r="B67" s="476" t="s">
        <v>437</v>
      </c>
      <c r="C67" s="474" t="s">
        <v>438</v>
      </c>
      <c r="D67" s="475">
        <v>100000</v>
      </c>
    </row>
    <row r="68" spans="2:4">
      <c r="B68" s="476" t="s">
        <v>412</v>
      </c>
      <c r="C68" s="474" t="s">
        <v>413</v>
      </c>
      <c r="D68" s="475">
        <v>100000</v>
      </c>
    </row>
    <row r="69" spans="2:4">
      <c r="B69" s="476" t="s">
        <v>439</v>
      </c>
      <c r="C69" s="474" t="s">
        <v>440</v>
      </c>
      <c r="D69" s="475">
        <v>0</v>
      </c>
    </row>
    <row r="70" spans="2:4">
      <c r="B70" s="476" t="s">
        <v>441</v>
      </c>
      <c r="C70" s="474" t="s">
        <v>442</v>
      </c>
      <c r="D70" s="475">
        <v>30000</v>
      </c>
    </row>
    <row r="71" spans="2:4">
      <c r="B71" s="476" t="s">
        <v>443</v>
      </c>
      <c r="C71" s="474" t="s">
        <v>444</v>
      </c>
      <c r="D71" s="475">
        <v>220000</v>
      </c>
    </row>
    <row r="72" spans="2:4">
      <c r="B72" s="476" t="s">
        <v>445</v>
      </c>
      <c r="C72" s="474" t="s">
        <v>446</v>
      </c>
      <c r="D72" s="475">
        <v>30000</v>
      </c>
    </row>
    <row r="73" spans="2:4">
      <c r="B73" s="476" t="s">
        <v>447</v>
      </c>
      <c r="C73" s="474" t="s">
        <v>448</v>
      </c>
      <c r="D73" s="475">
        <v>200000</v>
      </c>
    </row>
    <row r="74" spans="2:4">
      <c r="B74" s="476" t="s">
        <v>449</v>
      </c>
      <c r="C74" s="474" t="s">
        <v>450</v>
      </c>
      <c r="D74" s="475">
        <v>100000</v>
      </c>
    </row>
    <row r="75" spans="2:4">
      <c r="B75" s="476" t="s">
        <v>414</v>
      </c>
      <c r="C75" s="474" t="s">
        <v>415</v>
      </c>
      <c r="D75" s="475">
        <v>450000</v>
      </c>
    </row>
    <row r="76" spans="2:4">
      <c r="B76" s="476" t="s">
        <v>451</v>
      </c>
      <c r="C76" s="474" t="s">
        <v>452</v>
      </c>
      <c r="D76" s="475">
        <v>20000</v>
      </c>
    </row>
    <row r="77" spans="2:4">
      <c r="B77" s="476" t="s">
        <v>453</v>
      </c>
      <c r="C77" s="474" t="s">
        <v>454</v>
      </c>
      <c r="D77" s="475">
        <v>0</v>
      </c>
    </row>
    <row r="78" spans="2:4">
      <c r="B78" s="476" t="s">
        <v>455</v>
      </c>
      <c r="C78" s="474" t="s">
        <v>456</v>
      </c>
      <c r="D78" s="475">
        <v>61500</v>
      </c>
    </row>
    <row r="79" spans="2:4">
      <c r="B79" s="476" t="s">
        <v>457</v>
      </c>
      <c r="C79" s="474" t="s">
        <v>458</v>
      </c>
      <c r="D79" s="475">
        <v>30000</v>
      </c>
    </row>
    <row r="80" spans="2:4">
      <c r="B80" s="476" t="s">
        <v>416</v>
      </c>
      <c r="C80" s="474" t="s">
        <v>417</v>
      </c>
      <c r="D80" s="475">
        <v>582589</v>
      </c>
    </row>
    <row r="81" spans="2:4">
      <c r="B81" s="476" t="s">
        <v>459</v>
      </c>
      <c r="C81" s="474" t="s">
        <v>460</v>
      </c>
      <c r="D81" s="475">
        <v>0</v>
      </c>
    </row>
    <row r="82" spans="2:4">
      <c r="B82" s="476" t="s">
        <v>461</v>
      </c>
      <c r="C82" s="474" t="s">
        <v>462</v>
      </c>
      <c r="D82" s="475">
        <v>100000</v>
      </c>
    </row>
    <row r="83" spans="2:4">
      <c r="B83" s="476" t="s">
        <v>418</v>
      </c>
      <c r="C83" s="474" t="s">
        <v>120</v>
      </c>
      <c r="D83" s="475">
        <v>510000</v>
      </c>
    </row>
    <row r="84" spans="2:4" ht="24.75" thickBot="1">
      <c r="B84" s="481" t="s">
        <v>463</v>
      </c>
      <c r="C84" s="482" t="s">
        <v>464</v>
      </c>
      <c r="D84" s="483">
        <v>60000</v>
      </c>
    </row>
    <row r="85" spans="2:4" ht="13.5" thickBot="1">
      <c r="B85" s="663" t="s">
        <v>193</v>
      </c>
      <c r="C85" s="664"/>
      <c r="D85" s="484">
        <v>3004089</v>
      </c>
    </row>
  </sheetData>
  <mergeCells count="13">
    <mergeCell ref="B57:C57"/>
    <mergeCell ref="B85:C85"/>
    <mergeCell ref="B51:D51"/>
    <mergeCell ref="B58:D58"/>
    <mergeCell ref="A1:D1"/>
    <mergeCell ref="A2:D2"/>
    <mergeCell ref="A4:D4"/>
    <mergeCell ref="A5:D5"/>
    <mergeCell ref="A47:D47"/>
    <mergeCell ref="A48:D48"/>
    <mergeCell ref="B14:D14"/>
    <mergeCell ref="B7:D7"/>
    <mergeCell ref="B13:D1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20"/>
  <sheetViews>
    <sheetView workbookViewId="0">
      <selection activeCell="B29" sqref="B29"/>
    </sheetView>
  </sheetViews>
  <sheetFormatPr defaultRowHeight="12.75"/>
  <cols>
    <col min="1" max="1" width="4.7109375" customWidth="1"/>
    <col min="2" max="2" width="53.7109375" customWidth="1"/>
    <col min="3" max="3" width="11.42578125" customWidth="1"/>
    <col min="4" max="4" width="0.42578125" hidden="1" customWidth="1"/>
    <col min="5" max="5" width="56.28515625" customWidth="1"/>
    <col min="6" max="6" width="11.140625" customWidth="1"/>
  </cols>
  <sheetData>
    <row r="1" spans="2:9" ht="15" customHeight="1">
      <c r="B1" s="543" t="s">
        <v>389</v>
      </c>
      <c r="C1" s="543"/>
      <c r="D1" s="543"/>
      <c r="E1" s="543"/>
      <c r="F1" s="543"/>
    </row>
    <row r="2" spans="2:9" ht="15.75" customHeight="1">
      <c r="B2" s="552">
        <v>41820</v>
      </c>
      <c r="C2" s="553"/>
      <c r="D2" s="553"/>
      <c r="E2" s="553"/>
      <c r="F2" s="553"/>
      <c r="G2" s="17"/>
      <c r="H2" s="17"/>
      <c r="I2" s="17"/>
    </row>
    <row r="3" spans="2:9" s="5" customFormat="1" ht="19.5" customHeight="1">
      <c r="B3" s="550" t="s">
        <v>327</v>
      </c>
      <c r="C3" s="551"/>
      <c r="D3" s="551"/>
      <c r="E3" s="551"/>
      <c r="F3" s="551"/>
      <c r="G3" s="4"/>
    </row>
    <row r="4" spans="2:9" ht="33" customHeight="1">
      <c r="B4" s="549" t="s">
        <v>239</v>
      </c>
      <c r="C4" s="549"/>
      <c r="D4" s="549"/>
      <c r="E4" s="549"/>
      <c r="F4" s="549"/>
      <c r="G4" s="3"/>
    </row>
    <row r="5" spans="2:9" ht="18.75" customHeight="1" thickBot="1">
      <c r="B5" s="30"/>
      <c r="C5" s="30"/>
      <c r="D5" s="31"/>
      <c r="E5" s="30"/>
      <c r="F5" s="14" t="s">
        <v>14</v>
      </c>
      <c r="G5" s="3"/>
    </row>
    <row r="6" spans="2:9" ht="18" customHeight="1" thickBot="1">
      <c r="B6" s="546" t="s">
        <v>1</v>
      </c>
      <c r="C6" s="548"/>
      <c r="D6" s="32"/>
      <c r="E6" s="546" t="s">
        <v>2</v>
      </c>
      <c r="F6" s="547"/>
      <c r="G6" s="3"/>
    </row>
    <row r="7" spans="2:9" ht="19.899999999999999" customHeight="1">
      <c r="B7" s="289"/>
      <c r="C7" s="285"/>
      <c r="D7" s="34"/>
      <c r="E7" s="169"/>
      <c r="F7" s="176"/>
    </row>
    <row r="8" spans="2:9" ht="19.899999999999999" customHeight="1">
      <c r="B8" s="290" t="s">
        <v>251</v>
      </c>
      <c r="C8" s="286">
        <v>129700</v>
      </c>
      <c r="D8" s="35"/>
      <c r="E8" s="175" t="s">
        <v>242</v>
      </c>
      <c r="F8" s="36">
        <v>117479</v>
      </c>
    </row>
    <row r="9" spans="2:9" ht="19.899999999999999" customHeight="1">
      <c r="B9" s="290" t="s">
        <v>252</v>
      </c>
      <c r="C9" s="286">
        <v>18379</v>
      </c>
      <c r="D9" s="35"/>
      <c r="E9" s="175" t="s">
        <v>243</v>
      </c>
      <c r="F9" s="36">
        <v>30013</v>
      </c>
    </row>
    <row r="10" spans="2:9" ht="19.899999999999999" customHeight="1">
      <c r="B10" s="290" t="s">
        <v>253</v>
      </c>
      <c r="C10" s="286">
        <v>62050</v>
      </c>
      <c r="D10" s="35"/>
      <c r="E10" s="175" t="s">
        <v>244</v>
      </c>
      <c r="F10" s="36">
        <v>67080</v>
      </c>
    </row>
    <row r="11" spans="2:9" ht="19.899999999999999" customHeight="1">
      <c r="B11" s="290" t="s">
        <v>254</v>
      </c>
      <c r="C11" s="287">
        <v>17721</v>
      </c>
      <c r="D11" s="35"/>
      <c r="E11" s="175" t="s">
        <v>245</v>
      </c>
      <c r="F11" s="36">
        <v>18480</v>
      </c>
    </row>
    <row r="12" spans="2:9" ht="19.899999999999999" customHeight="1">
      <c r="B12" s="291" t="s">
        <v>255</v>
      </c>
      <c r="C12" s="287">
        <v>2000</v>
      </c>
      <c r="D12" s="35"/>
      <c r="E12" s="175" t="s">
        <v>246</v>
      </c>
      <c r="F12" s="36">
        <v>8992</v>
      </c>
      <c r="G12" s="19"/>
    </row>
    <row r="13" spans="2:9" ht="19.899999999999999" customHeight="1">
      <c r="B13" s="291" t="s">
        <v>256</v>
      </c>
      <c r="C13" s="287">
        <v>3400</v>
      </c>
      <c r="D13" s="35"/>
      <c r="E13" s="175" t="s">
        <v>247</v>
      </c>
      <c r="F13" s="36">
        <v>4600</v>
      </c>
      <c r="G13" s="19"/>
    </row>
    <row r="14" spans="2:9" ht="19.899999999999999" customHeight="1">
      <c r="B14" s="431" t="s">
        <v>354</v>
      </c>
      <c r="C14" s="432">
        <v>4458</v>
      </c>
      <c r="D14" s="35"/>
      <c r="E14" s="175" t="s">
        <v>357</v>
      </c>
      <c r="F14" s="36">
        <v>2007</v>
      </c>
      <c r="G14" s="19"/>
    </row>
    <row r="15" spans="2:9" ht="19.899999999999999" customHeight="1">
      <c r="B15" s="431" t="s">
        <v>402</v>
      </c>
      <c r="C15" s="432">
        <v>43889</v>
      </c>
      <c r="D15" s="35"/>
      <c r="E15" s="182"/>
      <c r="F15" s="455"/>
      <c r="G15" s="19"/>
    </row>
    <row r="16" spans="2:9" ht="19.899999999999999" customHeight="1" thickBot="1">
      <c r="B16" s="292" t="s">
        <v>259</v>
      </c>
      <c r="C16" s="288">
        <v>118468</v>
      </c>
      <c r="D16" s="35"/>
      <c r="E16" s="300" t="s">
        <v>250</v>
      </c>
      <c r="F16" s="301">
        <v>118468</v>
      </c>
      <c r="G16" s="19"/>
    </row>
    <row r="17" spans="2:6" s="15" customFormat="1" ht="19.899999999999999" customHeight="1" thickBot="1">
      <c r="B17" s="284" t="s">
        <v>15</v>
      </c>
      <c r="C17" s="293">
        <f>SUM(C8:C16)</f>
        <v>400065</v>
      </c>
      <c r="D17" s="38"/>
      <c r="E17" s="299" t="s">
        <v>16</v>
      </c>
      <c r="F17" s="298">
        <f>SUM(F8:F16)</f>
        <v>367119</v>
      </c>
    </row>
    <row r="18" spans="2:6" s="2" customFormat="1" ht="19.899999999999999" customHeight="1">
      <c r="B18" s="169" t="s">
        <v>257</v>
      </c>
      <c r="C18" s="170">
        <v>21829</v>
      </c>
      <c r="D18" s="35"/>
      <c r="E18" s="174" t="s">
        <v>249</v>
      </c>
      <c r="F18" s="39">
        <v>54152</v>
      </c>
    </row>
    <row r="19" spans="2:6" s="2" customFormat="1" ht="19.899999999999999" customHeight="1">
      <c r="B19" s="37" t="s">
        <v>258</v>
      </c>
      <c r="C19" s="171">
        <v>1770</v>
      </c>
      <c r="D19" s="35"/>
      <c r="E19" s="175"/>
      <c r="F19" s="40"/>
    </row>
    <row r="20" spans="2:6" s="2" customFormat="1" ht="19.899999999999999" customHeight="1">
      <c r="B20" s="37" t="s">
        <v>356</v>
      </c>
      <c r="C20" s="171">
        <v>4714</v>
      </c>
      <c r="D20" s="35"/>
      <c r="E20" s="182"/>
      <c r="F20" s="183"/>
    </row>
    <row r="21" spans="2:6" ht="19.899999999999999" customHeight="1" thickBot="1">
      <c r="B21" s="37" t="s">
        <v>355</v>
      </c>
      <c r="C21" s="172">
        <v>4007</v>
      </c>
      <c r="D21" s="35"/>
      <c r="E21" s="182" t="s">
        <v>248</v>
      </c>
      <c r="F21" s="183">
        <v>11114</v>
      </c>
    </row>
    <row r="22" spans="2:6" s="6" customFormat="1" ht="24" customHeight="1" thickBot="1">
      <c r="B22" s="184" t="s">
        <v>7</v>
      </c>
      <c r="C22" s="185">
        <f>SUM(C17:C21)</f>
        <v>432385</v>
      </c>
      <c r="D22" s="173" t="e">
        <f>D17+D21+#REF!</f>
        <v>#REF!</v>
      </c>
      <c r="E22" s="186" t="s">
        <v>7</v>
      </c>
      <c r="F22" s="187">
        <f>SUM(F17:F21)</f>
        <v>432385</v>
      </c>
    </row>
    <row r="23" spans="2:6" ht="15.75" thickBot="1">
      <c r="B23" s="178" t="s">
        <v>231</v>
      </c>
      <c r="C23" s="294">
        <v>-118468</v>
      </c>
      <c r="D23" s="179"/>
      <c r="E23" s="178" t="s">
        <v>231</v>
      </c>
      <c r="F23" s="180">
        <v>-118468</v>
      </c>
    </row>
    <row r="24" spans="2:6" ht="16.5" thickBot="1">
      <c r="B24" s="177" t="s">
        <v>232</v>
      </c>
      <c r="C24" s="295">
        <f>SUM(C22:C23)</f>
        <v>313917</v>
      </c>
      <c r="D24" s="168"/>
      <c r="E24" s="177" t="s">
        <v>232</v>
      </c>
      <c r="F24" s="298">
        <f>SUM(F22:F23)</f>
        <v>313917</v>
      </c>
    </row>
    <row r="25" spans="2:6">
      <c r="B25" s="3"/>
      <c r="C25" s="3"/>
      <c r="D25" s="3"/>
      <c r="E25" s="10"/>
    </row>
    <row r="26" spans="2:6">
      <c r="B26" s="3"/>
      <c r="C26" s="3"/>
      <c r="D26" s="3"/>
      <c r="E26" s="3"/>
    </row>
    <row r="27" spans="2:6">
      <c r="B27" s="3"/>
      <c r="C27" s="3"/>
      <c r="D27" s="3"/>
      <c r="E27" s="3"/>
    </row>
    <row r="28" spans="2:6">
      <c r="B28" s="3"/>
      <c r="C28" s="3"/>
      <c r="D28" s="3"/>
      <c r="E28" s="3"/>
    </row>
    <row r="29" spans="2:6">
      <c r="B29" s="3"/>
      <c r="C29" s="3"/>
      <c r="D29" s="3"/>
      <c r="E29" s="3"/>
    </row>
    <row r="30" spans="2:6">
      <c r="B30" s="3"/>
      <c r="C30" s="3"/>
      <c r="D30" s="3"/>
      <c r="E30" s="3"/>
    </row>
    <row r="31" spans="2:6">
      <c r="B31" s="3"/>
      <c r="C31" s="3"/>
      <c r="D31" s="3"/>
      <c r="E31" s="3"/>
    </row>
    <row r="32" spans="2:6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  <row r="35" spans="2:5">
      <c r="B35" s="3"/>
      <c r="C35" s="3"/>
      <c r="D35" s="3"/>
      <c r="E35" s="3"/>
    </row>
    <row r="36" spans="2:5">
      <c r="B36" s="3"/>
      <c r="C36" s="3"/>
      <c r="D36" s="3"/>
      <c r="E36" s="3"/>
    </row>
    <row r="37" spans="2:5">
      <c r="B37" s="3"/>
      <c r="C37" s="3"/>
      <c r="D37" s="3"/>
      <c r="E37" s="3"/>
    </row>
    <row r="38" spans="2:5">
      <c r="B38" s="3"/>
      <c r="C38" s="3"/>
      <c r="D38" s="3"/>
      <c r="E38" s="3"/>
    </row>
    <row r="39" spans="2:5">
      <c r="B39" s="3"/>
      <c r="C39" s="3"/>
      <c r="D39" s="3"/>
      <c r="E39" s="3"/>
    </row>
    <row r="40" spans="2:5">
      <c r="B40" s="3"/>
      <c r="C40" s="3"/>
      <c r="D40" s="3"/>
      <c r="E40" s="3"/>
    </row>
    <row r="41" spans="2:5">
      <c r="B41" s="3"/>
      <c r="C41" s="3"/>
      <c r="D41" s="3"/>
      <c r="E41" s="3"/>
    </row>
    <row r="42" spans="2:5">
      <c r="B42" s="3"/>
      <c r="C42" s="3"/>
      <c r="D42" s="3"/>
      <c r="E42" s="3"/>
    </row>
    <row r="43" spans="2:5">
      <c r="B43" s="3"/>
      <c r="C43" s="3"/>
      <c r="D43" s="3"/>
      <c r="E43" s="3"/>
    </row>
    <row r="44" spans="2:5">
      <c r="B44" s="3"/>
      <c r="C44" s="3"/>
      <c r="D44" s="3"/>
      <c r="E44" s="3"/>
    </row>
    <row r="45" spans="2:5">
      <c r="B45" s="3"/>
      <c r="C45" s="3"/>
      <c r="D45" s="3"/>
      <c r="E45" s="3"/>
    </row>
    <row r="46" spans="2:5">
      <c r="B46" s="3"/>
      <c r="C46" s="3"/>
      <c r="D46" s="3"/>
      <c r="E46" s="3"/>
    </row>
    <row r="47" spans="2:5">
      <c r="B47" s="3"/>
      <c r="C47" s="3"/>
      <c r="D47" s="3"/>
      <c r="E47" s="3"/>
    </row>
    <row r="48" spans="2:5">
      <c r="B48" s="3"/>
      <c r="C48" s="3"/>
      <c r="D48" s="3"/>
      <c r="E48" s="3"/>
    </row>
    <row r="49" spans="2:5">
      <c r="B49" s="3"/>
      <c r="C49" s="3"/>
      <c r="D49" s="3"/>
      <c r="E49" s="3"/>
    </row>
    <row r="50" spans="2:5">
      <c r="B50" s="3"/>
      <c r="C50" s="3"/>
      <c r="D50" s="3"/>
      <c r="E50" s="3"/>
    </row>
    <row r="51" spans="2:5">
      <c r="B51" s="3"/>
      <c r="C51" s="3"/>
      <c r="D51" s="3"/>
      <c r="E51" s="3"/>
    </row>
    <row r="52" spans="2:5">
      <c r="B52" s="3"/>
      <c r="C52" s="3"/>
      <c r="D52" s="3"/>
      <c r="E52" s="3"/>
    </row>
    <row r="53" spans="2:5">
      <c r="B53" s="3"/>
      <c r="C53" s="3"/>
      <c r="D53" s="3"/>
      <c r="E53" s="3"/>
    </row>
    <row r="54" spans="2:5">
      <c r="B54" s="3"/>
      <c r="C54" s="3"/>
      <c r="D54" s="3"/>
      <c r="E54" s="3"/>
    </row>
    <row r="55" spans="2:5">
      <c r="B55" s="3"/>
      <c r="C55" s="3"/>
      <c r="D55" s="3"/>
      <c r="E55" s="3"/>
    </row>
    <row r="56" spans="2:5">
      <c r="B56" s="3"/>
      <c r="C56" s="3"/>
      <c r="D56" s="3"/>
      <c r="E56" s="3"/>
    </row>
    <row r="57" spans="2:5">
      <c r="B57" s="3"/>
      <c r="C57" s="3"/>
      <c r="D57" s="3"/>
      <c r="E57" s="3"/>
    </row>
    <row r="58" spans="2:5">
      <c r="B58" s="3"/>
      <c r="C58" s="3"/>
      <c r="D58" s="3"/>
      <c r="E58" s="3"/>
    </row>
    <row r="59" spans="2:5">
      <c r="B59" s="3"/>
      <c r="C59" s="3"/>
      <c r="D59" s="3"/>
      <c r="E59" s="3"/>
    </row>
    <row r="60" spans="2:5">
      <c r="B60" s="3"/>
      <c r="C60" s="3"/>
      <c r="D60" s="3"/>
      <c r="E60" s="3"/>
    </row>
    <row r="61" spans="2:5">
      <c r="B61" s="3"/>
      <c r="C61" s="3"/>
      <c r="D61" s="3"/>
      <c r="E61" s="3"/>
    </row>
    <row r="62" spans="2:5">
      <c r="B62" s="3"/>
      <c r="C62" s="3"/>
      <c r="D62" s="3"/>
      <c r="E62" s="3"/>
    </row>
    <row r="63" spans="2:5">
      <c r="B63" s="3"/>
      <c r="C63" s="3"/>
      <c r="D63" s="3"/>
      <c r="E63" s="3"/>
    </row>
    <row r="64" spans="2:5">
      <c r="B64" s="3"/>
      <c r="C64" s="3"/>
      <c r="D64" s="3"/>
      <c r="E64" s="3"/>
    </row>
    <row r="65" spans="2:5">
      <c r="B65" s="3"/>
      <c r="C65" s="3"/>
      <c r="D65" s="3"/>
      <c r="E65" s="3"/>
    </row>
    <row r="66" spans="2:5">
      <c r="B66" s="3"/>
      <c r="C66" s="3"/>
      <c r="D66" s="3"/>
      <c r="E66" s="3"/>
    </row>
    <row r="67" spans="2:5">
      <c r="B67" s="3"/>
      <c r="C67" s="3"/>
      <c r="D67" s="3"/>
      <c r="E67" s="3"/>
    </row>
    <row r="68" spans="2:5">
      <c r="B68" s="3"/>
      <c r="C68" s="3"/>
      <c r="D68" s="3"/>
      <c r="E68" s="3"/>
    </row>
    <row r="69" spans="2:5">
      <c r="B69" s="3"/>
      <c r="C69" s="3"/>
      <c r="D69" s="3"/>
      <c r="E69" s="3"/>
    </row>
    <row r="70" spans="2:5">
      <c r="B70" s="3"/>
      <c r="C70" s="3"/>
      <c r="D70" s="3"/>
      <c r="E70" s="3"/>
    </row>
    <row r="71" spans="2:5">
      <c r="B71" s="3"/>
      <c r="C71" s="3"/>
      <c r="D71" s="3"/>
      <c r="E71" s="3"/>
    </row>
    <row r="72" spans="2:5">
      <c r="B72" s="3"/>
      <c r="C72" s="3"/>
      <c r="D72" s="3"/>
      <c r="E72" s="3"/>
    </row>
    <row r="73" spans="2:5">
      <c r="B73" s="3"/>
      <c r="C73" s="3"/>
      <c r="D73" s="3"/>
      <c r="E73" s="3"/>
    </row>
    <row r="74" spans="2:5">
      <c r="B74" s="3"/>
      <c r="C74" s="3"/>
      <c r="D74" s="3"/>
      <c r="E74" s="3"/>
    </row>
    <row r="75" spans="2:5">
      <c r="B75" s="3"/>
      <c r="C75" s="3"/>
      <c r="D75" s="3"/>
      <c r="E75" s="3"/>
    </row>
    <row r="76" spans="2:5">
      <c r="B76" s="3"/>
      <c r="C76" s="3"/>
      <c r="D76" s="3"/>
      <c r="E76" s="3"/>
    </row>
    <row r="77" spans="2:5">
      <c r="B77" s="3"/>
      <c r="C77" s="3"/>
      <c r="D77" s="3"/>
      <c r="E77" s="3"/>
    </row>
    <row r="78" spans="2:5">
      <c r="B78" s="3"/>
      <c r="C78" s="3"/>
      <c r="D78" s="3"/>
      <c r="E78" s="3"/>
    </row>
    <row r="79" spans="2:5">
      <c r="B79" s="3"/>
      <c r="C79" s="3"/>
      <c r="D79" s="3"/>
      <c r="E79" s="3"/>
    </row>
    <row r="80" spans="2:5">
      <c r="B80" s="3"/>
      <c r="C80" s="3"/>
      <c r="D80" s="3"/>
      <c r="E80" s="3"/>
    </row>
    <row r="81" spans="2:5">
      <c r="B81" s="3"/>
      <c r="C81" s="3"/>
      <c r="D81" s="3"/>
      <c r="E81" s="3"/>
    </row>
    <row r="82" spans="2:5">
      <c r="B82" s="3"/>
      <c r="C82" s="3"/>
      <c r="D82" s="3"/>
      <c r="E82" s="3"/>
    </row>
    <row r="83" spans="2:5">
      <c r="B83" s="3"/>
      <c r="C83" s="3"/>
      <c r="D83" s="3"/>
      <c r="E83" s="3"/>
    </row>
    <row r="84" spans="2:5">
      <c r="B84" s="3"/>
      <c r="C84" s="3"/>
      <c r="D84" s="3"/>
      <c r="E84" s="3"/>
    </row>
    <row r="85" spans="2:5">
      <c r="B85" s="3"/>
      <c r="C85" s="3"/>
      <c r="D85" s="3"/>
      <c r="E85" s="3"/>
    </row>
    <row r="86" spans="2:5">
      <c r="B86" s="3"/>
      <c r="C86" s="3"/>
      <c r="D86" s="3"/>
      <c r="E86" s="3"/>
    </row>
    <row r="87" spans="2:5">
      <c r="B87" s="3"/>
      <c r="C87" s="3"/>
      <c r="D87" s="3"/>
      <c r="E87" s="3"/>
    </row>
    <row r="88" spans="2:5">
      <c r="B88" s="3"/>
      <c r="C88" s="3"/>
      <c r="D88" s="3"/>
      <c r="E88" s="3"/>
    </row>
    <row r="89" spans="2:5">
      <c r="B89" s="3"/>
      <c r="C89" s="3"/>
      <c r="D89" s="3"/>
      <c r="E89" s="3"/>
    </row>
    <row r="90" spans="2:5">
      <c r="B90" s="3"/>
      <c r="C90" s="3"/>
      <c r="D90" s="3"/>
      <c r="E90" s="3"/>
    </row>
    <row r="91" spans="2:5">
      <c r="B91" s="3"/>
      <c r="C91" s="3"/>
      <c r="D91" s="3"/>
      <c r="E91" s="3"/>
    </row>
    <row r="92" spans="2:5">
      <c r="B92" s="3"/>
      <c r="C92" s="3"/>
      <c r="D92" s="3"/>
      <c r="E92" s="3"/>
    </row>
    <row r="93" spans="2:5">
      <c r="B93" s="3"/>
      <c r="C93" s="3"/>
      <c r="D93" s="3"/>
      <c r="E93" s="3"/>
    </row>
    <row r="94" spans="2:5">
      <c r="B94" s="3"/>
      <c r="C94" s="3"/>
      <c r="D94" s="3"/>
      <c r="E94" s="3"/>
    </row>
    <row r="95" spans="2:5">
      <c r="B95" s="3"/>
      <c r="C95" s="3"/>
      <c r="D95" s="3"/>
      <c r="E95" s="3"/>
    </row>
    <row r="96" spans="2:5">
      <c r="B96" s="3"/>
      <c r="C96" s="3"/>
      <c r="D96" s="3"/>
      <c r="E96" s="3"/>
    </row>
    <row r="97" spans="2:5">
      <c r="B97" s="3"/>
      <c r="C97" s="3"/>
      <c r="D97" s="3"/>
      <c r="E97" s="3"/>
    </row>
    <row r="98" spans="2:5">
      <c r="B98" s="3"/>
      <c r="C98" s="3"/>
      <c r="D98" s="3"/>
      <c r="E98" s="3"/>
    </row>
    <row r="99" spans="2:5">
      <c r="B99" s="3"/>
      <c r="C99" s="3"/>
      <c r="D99" s="3"/>
      <c r="E99" s="3"/>
    </row>
    <row r="100" spans="2:5">
      <c r="B100" s="3"/>
      <c r="C100" s="3"/>
      <c r="D100" s="3"/>
      <c r="E100" s="3"/>
    </row>
    <row r="101" spans="2:5">
      <c r="B101" s="3"/>
      <c r="C101" s="3"/>
      <c r="D101" s="3"/>
      <c r="E101" s="3"/>
    </row>
    <row r="102" spans="2:5">
      <c r="B102" s="3"/>
      <c r="C102" s="3"/>
      <c r="D102" s="3"/>
      <c r="E102" s="3"/>
    </row>
    <row r="103" spans="2:5">
      <c r="B103" s="3"/>
      <c r="C103" s="3"/>
      <c r="D103" s="3"/>
      <c r="E103" s="3"/>
    </row>
    <row r="104" spans="2:5">
      <c r="B104" s="3"/>
      <c r="C104" s="3"/>
      <c r="D104" s="3"/>
      <c r="E104" s="3"/>
    </row>
    <row r="105" spans="2:5">
      <c r="B105" s="3"/>
      <c r="C105" s="3"/>
      <c r="D105" s="3"/>
      <c r="E105" s="3"/>
    </row>
    <row r="106" spans="2:5">
      <c r="B106" s="3"/>
      <c r="C106" s="3"/>
      <c r="D106" s="3"/>
      <c r="E106" s="3"/>
    </row>
    <row r="107" spans="2:5">
      <c r="B107" s="3"/>
      <c r="C107" s="3"/>
      <c r="D107" s="3"/>
      <c r="E107" s="3"/>
    </row>
    <row r="108" spans="2:5">
      <c r="B108" s="3"/>
      <c r="C108" s="3"/>
      <c r="D108" s="3"/>
      <c r="E108" s="3"/>
    </row>
    <row r="109" spans="2:5">
      <c r="B109" s="3"/>
      <c r="C109" s="3"/>
      <c r="D109" s="3"/>
      <c r="E109" s="3"/>
    </row>
    <row r="110" spans="2:5">
      <c r="B110" s="3"/>
      <c r="C110" s="3"/>
      <c r="D110" s="3"/>
      <c r="E110" s="3"/>
    </row>
    <row r="111" spans="2:5">
      <c r="B111" s="3"/>
      <c r="C111" s="3"/>
      <c r="D111" s="3"/>
      <c r="E111" s="3"/>
    </row>
    <row r="112" spans="2:5">
      <c r="B112" s="3"/>
      <c r="C112" s="3"/>
      <c r="D112" s="3"/>
      <c r="E112" s="3"/>
    </row>
    <row r="113" spans="2:5">
      <c r="B113" s="3"/>
      <c r="C113" s="3"/>
      <c r="D113" s="3"/>
      <c r="E113" s="3"/>
    </row>
    <row r="114" spans="2:5">
      <c r="B114" s="3"/>
      <c r="C114" s="3"/>
      <c r="D114" s="3"/>
      <c r="E114" s="3"/>
    </row>
    <row r="115" spans="2:5">
      <c r="B115" s="3"/>
      <c r="C115" s="3"/>
      <c r="D115" s="3"/>
      <c r="E115" s="3"/>
    </row>
    <row r="116" spans="2:5">
      <c r="B116" s="3"/>
      <c r="C116" s="3"/>
      <c r="D116" s="3"/>
      <c r="E116" s="3"/>
    </row>
    <row r="117" spans="2:5">
      <c r="B117" s="3"/>
      <c r="C117" s="3"/>
      <c r="D117" s="3"/>
      <c r="E117" s="3"/>
    </row>
    <row r="118" spans="2:5">
      <c r="B118" s="3"/>
      <c r="C118" s="3"/>
      <c r="D118" s="3"/>
      <c r="E118" s="3"/>
    </row>
    <row r="119" spans="2:5">
      <c r="B119" s="3"/>
      <c r="C119" s="3"/>
      <c r="D119" s="3"/>
      <c r="E119" s="3"/>
    </row>
    <row r="120" spans="2:5">
      <c r="B120" s="3"/>
      <c r="C120" s="3"/>
      <c r="D120" s="3"/>
      <c r="E120" s="3"/>
    </row>
  </sheetData>
  <mergeCells count="6">
    <mergeCell ref="B1:F1"/>
    <mergeCell ref="E6:F6"/>
    <mergeCell ref="B6:C6"/>
    <mergeCell ref="B4:F4"/>
    <mergeCell ref="B3:F3"/>
    <mergeCell ref="B2:F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29"/>
  <sheetViews>
    <sheetView topLeftCell="A34" workbookViewId="0">
      <selection activeCell="B48" sqref="B48"/>
    </sheetView>
  </sheetViews>
  <sheetFormatPr defaultRowHeight="12.75"/>
  <cols>
    <col min="1" max="1" width="4.42578125" customWidth="1"/>
    <col min="2" max="2" width="49.42578125" customWidth="1"/>
    <col min="3" max="3" width="4.5703125" customWidth="1"/>
    <col min="4" max="4" width="6.14062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5.5703125" customWidth="1"/>
    <col min="16" max="16" width="6.42578125" customWidth="1"/>
  </cols>
  <sheetData>
    <row r="1" spans="1:16" ht="15" customHeight="1">
      <c r="A1" s="579" t="s">
        <v>390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15" customHeight="1">
      <c r="A2" s="596">
        <v>41820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</row>
    <row r="3" spans="1:16" ht="12.95" customHeight="1" thickBot="1">
      <c r="A3" s="580" t="s">
        <v>70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</row>
    <row r="4" spans="1:16" ht="12.95" customHeight="1">
      <c r="A4" s="583" t="s">
        <v>71</v>
      </c>
      <c r="B4" s="585" t="s">
        <v>9</v>
      </c>
      <c r="C4" s="602" t="s">
        <v>226</v>
      </c>
      <c r="D4" s="608" t="s">
        <v>233</v>
      </c>
      <c r="E4" s="587" t="s">
        <v>206</v>
      </c>
      <c r="F4" s="588"/>
      <c r="G4" s="588"/>
      <c r="H4" s="588"/>
      <c r="I4" s="589"/>
      <c r="J4" s="590" t="s">
        <v>4</v>
      </c>
      <c r="K4" s="591"/>
      <c r="L4" s="592"/>
      <c r="M4" s="593" t="s">
        <v>19</v>
      </c>
      <c r="N4" s="594"/>
      <c r="O4" s="594"/>
      <c r="P4" s="595"/>
    </row>
    <row r="5" spans="1:16" ht="24.75" customHeight="1" thickBot="1">
      <c r="A5" s="584"/>
      <c r="B5" s="586"/>
      <c r="C5" s="603"/>
      <c r="D5" s="609"/>
      <c r="E5" s="214" t="s">
        <v>260</v>
      </c>
      <c r="F5" s="135" t="s">
        <v>203</v>
      </c>
      <c r="G5" s="136" t="s">
        <v>204</v>
      </c>
      <c r="H5" s="136" t="s">
        <v>261</v>
      </c>
      <c r="I5" s="137" t="s">
        <v>205</v>
      </c>
      <c r="J5" s="139" t="s">
        <v>262</v>
      </c>
      <c r="K5" s="136" t="s">
        <v>207</v>
      </c>
      <c r="L5" s="137" t="s">
        <v>208</v>
      </c>
      <c r="M5" s="451" t="s">
        <v>209</v>
      </c>
      <c r="N5" s="136" t="s">
        <v>210</v>
      </c>
      <c r="O5" s="136" t="s">
        <v>211</v>
      </c>
      <c r="P5" s="137" t="s">
        <v>212</v>
      </c>
    </row>
    <row r="6" spans="1:16" ht="12.95" customHeight="1">
      <c r="A6" s="597" t="s">
        <v>72</v>
      </c>
      <c r="B6" s="598"/>
      <c r="C6" s="218"/>
      <c r="D6" s="315"/>
      <c r="E6" s="316"/>
      <c r="F6" s="317"/>
      <c r="G6" s="318"/>
      <c r="H6" s="318">
        <v>6100</v>
      </c>
      <c r="I6" s="319"/>
      <c r="J6" s="305"/>
      <c r="K6" s="306"/>
      <c r="L6" s="304"/>
      <c r="M6" s="305"/>
      <c r="N6" s="306"/>
      <c r="O6" s="306"/>
      <c r="P6" s="304"/>
    </row>
    <row r="7" spans="1:16" ht="12.95" customHeight="1">
      <c r="A7" s="226" t="s">
        <v>24</v>
      </c>
      <c r="B7" s="227" t="s">
        <v>25</v>
      </c>
      <c r="C7" s="210"/>
      <c r="D7" s="320"/>
      <c r="E7" s="321"/>
      <c r="F7" s="161"/>
      <c r="G7" s="322"/>
      <c r="H7" s="322"/>
      <c r="I7" s="323"/>
      <c r="J7" s="308"/>
      <c r="K7" s="309"/>
      <c r="L7" s="307"/>
      <c r="M7" s="308"/>
      <c r="N7" s="309"/>
      <c r="O7" s="309"/>
      <c r="P7" s="307"/>
    </row>
    <row r="8" spans="1:16" ht="12.95" customHeight="1">
      <c r="A8" s="226" t="s">
        <v>73</v>
      </c>
      <c r="B8" s="227" t="s">
        <v>26</v>
      </c>
      <c r="C8" s="210"/>
      <c r="D8" s="320"/>
      <c r="E8" s="321"/>
      <c r="F8" s="161"/>
      <c r="G8" s="322"/>
      <c r="H8" s="322"/>
      <c r="I8" s="323"/>
      <c r="J8" s="308"/>
      <c r="K8" s="309"/>
      <c r="L8" s="307"/>
      <c r="M8" s="308"/>
      <c r="N8" s="309"/>
      <c r="O8" s="309"/>
      <c r="P8" s="307"/>
    </row>
    <row r="9" spans="1:16" ht="12.95" customHeight="1">
      <c r="A9" s="226" t="s">
        <v>74</v>
      </c>
      <c r="B9" s="227" t="s">
        <v>27</v>
      </c>
      <c r="C9" s="210"/>
      <c r="D9" s="320"/>
      <c r="E9" s="321"/>
      <c r="F9" s="161"/>
      <c r="G9" s="322"/>
      <c r="H9" s="322"/>
      <c r="I9" s="323"/>
      <c r="J9" s="308"/>
      <c r="K9" s="309"/>
      <c r="L9" s="307"/>
      <c r="M9" s="308"/>
      <c r="N9" s="309"/>
      <c r="O9" s="309"/>
      <c r="P9" s="307"/>
    </row>
    <row r="10" spans="1:16" ht="12.95" customHeight="1">
      <c r="A10" s="226" t="s">
        <v>75</v>
      </c>
      <c r="B10" s="228" t="s">
        <v>28</v>
      </c>
      <c r="C10" s="211"/>
      <c r="D10" s="324"/>
      <c r="E10" s="321"/>
      <c r="F10" s="161"/>
      <c r="G10" s="322"/>
      <c r="H10" s="322"/>
      <c r="I10" s="323"/>
      <c r="J10" s="308"/>
      <c r="K10" s="309"/>
      <c r="L10" s="307"/>
      <c r="M10" s="308"/>
      <c r="N10" s="309"/>
      <c r="O10" s="309"/>
      <c r="P10" s="307"/>
    </row>
    <row r="11" spans="1:16" ht="12.95" customHeight="1">
      <c r="A11" s="226" t="s">
        <v>76</v>
      </c>
      <c r="B11" s="228" t="s">
        <v>29</v>
      </c>
      <c r="C11" s="211"/>
      <c r="D11" s="324"/>
      <c r="E11" s="321"/>
      <c r="F11" s="161"/>
      <c r="G11" s="322"/>
      <c r="H11" s="322">
        <v>3598</v>
      </c>
      <c r="I11" s="323"/>
      <c r="J11" s="308"/>
      <c r="K11" s="309"/>
      <c r="L11" s="307"/>
      <c r="M11" s="308"/>
      <c r="N11" s="309"/>
      <c r="O11" s="309"/>
      <c r="P11" s="307"/>
    </row>
    <row r="12" spans="1:16" ht="12.95" customHeight="1">
      <c r="A12" s="226" t="s">
        <v>77</v>
      </c>
      <c r="B12" s="228" t="s">
        <v>30</v>
      </c>
      <c r="C12" s="211">
        <v>1</v>
      </c>
      <c r="D12" s="324"/>
      <c r="E12" s="321"/>
      <c r="F12" s="161"/>
      <c r="G12" s="322"/>
      <c r="H12" s="322">
        <v>2277</v>
      </c>
      <c r="I12" s="323"/>
      <c r="J12" s="308"/>
      <c r="K12" s="309"/>
      <c r="L12" s="307"/>
      <c r="M12" s="308"/>
      <c r="N12" s="309"/>
      <c r="O12" s="309"/>
      <c r="P12" s="307"/>
    </row>
    <row r="13" spans="1:16" ht="12.95" customHeight="1">
      <c r="A13" s="226" t="s">
        <v>78</v>
      </c>
      <c r="B13" s="228" t="s">
        <v>31</v>
      </c>
      <c r="C13" s="211"/>
      <c r="D13" s="324"/>
      <c r="E13" s="321"/>
      <c r="F13" s="161"/>
      <c r="G13" s="322"/>
      <c r="H13" s="322"/>
      <c r="I13" s="323"/>
      <c r="J13" s="308"/>
      <c r="K13" s="309"/>
      <c r="L13" s="307"/>
      <c r="M13" s="308"/>
      <c r="N13" s="309"/>
      <c r="O13" s="309"/>
      <c r="P13" s="307"/>
    </row>
    <row r="14" spans="1:16" ht="12.95" customHeight="1">
      <c r="A14" s="226" t="s">
        <v>79</v>
      </c>
      <c r="B14" s="228" t="s">
        <v>32</v>
      </c>
      <c r="C14" s="211">
        <v>13</v>
      </c>
      <c r="D14" s="324">
        <v>63476</v>
      </c>
      <c r="E14" s="321"/>
      <c r="F14" s="161"/>
      <c r="G14" s="322"/>
      <c r="H14" s="322"/>
      <c r="I14" s="323">
        <v>5093</v>
      </c>
      <c r="J14" s="327">
        <v>43889</v>
      </c>
      <c r="K14" s="322"/>
      <c r="L14" s="323"/>
      <c r="M14" s="327"/>
      <c r="N14" s="322"/>
      <c r="O14" s="322"/>
      <c r="P14" s="323">
        <v>4007</v>
      </c>
    </row>
    <row r="15" spans="1:16" ht="12.95" customHeight="1">
      <c r="A15" s="226" t="s">
        <v>80</v>
      </c>
      <c r="B15" s="228" t="s">
        <v>33</v>
      </c>
      <c r="C15" s="211"/>
      <c r="D15" s="324"/>
      <c r="E15" s="321"/>
      <c r="F15" s="161"/>
      <c r="G15" s="322"/>
      <c r="H15" s="322"/>
      <c r="I15" s="323"/>
      <c r="J15" s="308"/>
      <c r="K15" s="309"/>
      <c r="L15" s="307"/>
      <c r="M15" s="308"/>
      <c r="N15" s="309"/>
      <c r="O15" s="309"/>
      <c r="P15" s="307"/>
    </row>
    <row r="16" spans="1:16" ht="12.95" customHeight="1">
      <c r="A16" s="226" t="s">
        <v>81</v>
      </c>
      <c r="B16" s="228" t="s">
        <v>34</v>
      </c>
      <c r="C16" s="211">
        <v>2</v>
      </c>
      <c r="D16" s="324"/>
      <c r="E16" s="321"/>
      <c r="F16" s="161"/>
      <c r="G16" s="322"/>
      <c r="H16" s="322"/>
      <c r="I16" s="323"/>
      <c r="J16" s="308"/>
      <c r="K16" s="309"/>
      <c r="L16" s="307"/>
      <c r="M16" s="308"/>
      <c r="N16" s="309"/>
      <c r="O16" s="309"/>
      <c r="P16" s="307"/>
    </row>
    <row r="17" spans="1:16" ht="18" customHeight="1">
      <c r="A17" s="226" t="s">
        <v>82</v>
      </c>
      <c r="B17" s="228" t="s">
        <v>35</v>
      </c>
      <c r="C17" s="211">
        <v>1</v>
      </c>
      <c r="D17" s="324"/>
      <c r="E17" s="321">
        <v>129700</v>
      </c>
      <c r="F17" s="325"/>
      <c r="G17" s="326">
        <v>62050</v>
      </c>
      <c r="H17" s="322">
        <v>2146</v>
      </c>
      <c r="I17" s="323"/>
      <c r="J17" s="308">
        <v>2100</v>
      </c>
      <c r="K17" s="309"/>
      <c r="L17" s="307"/>
      <c r="M17" s="308">
        <v>3300</v>
      </c>
      <c r="N17" s="309"/>
      <c r="O17" s="309"/>
      <c r="P17" s="307">
        <v>21829</v>
      </c>
    </row>
    <row r="18" spans="1:16" ht="12.95" customHeight="1">
      <c r="A18" s="226" t="s">
        <v>83</v>
      </c>
      <c r="B18" s="228" t="s">
        <v>36</v>
      </c>
      <c r="C18" s="211"/>
      <c r="D18" s="324"/>
      <c r="E18" s="321"/>
      <c r="F18" s="161"/>
      <c r="G18" s="322"/>
      <c r="H18" s="322"/>
      <c r="I18" s="323"/>
      <c r="J18" s="308"/>
      <c r="K18" s="309"/>
      <c r="L18" s="307"/>
      <c r="M18" s="308"/>
      <c r="N18" s="309"/>
      <c r="O18" s="309"/>
      <c r="P18" s="307"/>
    </row>
    <row r="19" spans="1:16" ht="12.95" customHeight="1">
      <c r="A19" s="226" t="s">
        <v>84</v>
      </c>
      <c r="B19" s="228" t="s">
        <v>68</v>
      </c>
      <c r="C19" s="211"/>
      <c r="D19" s="324"/>
      <c r="E19" s="321"/>
      <c r="F19" s="161"/>
      <c r="G19" s="322"/>
      <c r="H19" s="322"/>
      <c r="I19" s="323"/>
      <c r="J19" s="308"/>
      <c r="K19" s="309"/>
      <c r="L19" s="307"/>
      <c r="M19" s="308"/>
      <c r="N19" s="309"/>
      <c r="O19" s="309"/>
      <c r="P19" s="307"/>
    </row>
    <row r="20" spans="1:16" ht="12.95" customHeight="1">
      <c r="A20" s="226" t="s">
        <v>85</v>
      </c>
      <c r="B20" s="228" t="s">
        <v>37</v>
      </c>
      <c r="C20" s="211"/>
      <c r="D20" s="324"/>
      <c r="E20" s="321"/>
      <c r="F20" s="161"/>
      <c r="G20" s="322"/>
      <c r="H20" s="322"/>
      <c r="I20" s="323"/>
      <c r="J20" s="308"/>
      <c r="K20" s="309"/>
      <c r="L20" s="307"/>
      <c r="M20" s="308"/>
      <c r="N20" s="309"/>
      <c r="O20" s="309"/>
      <c r="P20" s="307"/>
    </row>
    <row r="21" spans="1:16" ht="12.95" customHeight="1">
      <c r="A21" s="226" t="s">
        <v>86</v>
      </c>
      <c r="B21" s="228" t="s">
        <v>38</v>
      </c>
      <c r="C21" s="211"/>
      <c r="D21" s="324"/>
      <c r="E21" s="321"/>
      <c r="F21" s="161"/>
      <c r="G21" s="322"/>
      <c r="H21" s="322"/>
      <c r="I21" s="323"/>
      <c r="J21" s="308"/>
      <c r="K21" s="309"/>
      <c r="L21" s="307"/>
      <c r="M21" s="308"/>
      <c r="N21" s="309"/>
      <c r="O21" s="309"/>
      <c r="P21" s="307"/>
    </row>
    <row r="22" spans="1:16" ht="24.75" customHeight="1">
      <c r="A22" s="226" t="s">
        <v>87</v>
      </c>
      <c r="B22" s="228" t="s">
        <v>39</v>
      </c>
      <c r="C22" s="211"/>
      <c r="D22" s="324"/>
      <c r="E22" s="321"/>
      <c r="F22" s="161"/>
      <c r="G22" s="322"/>
      <c r="H22" s="322"/>
      <c r="I22" s="323"/>
      <c r="J22" s="308"/>
      <c r="K22" s="309"/>
      <c r="L22" s="307"/>
      <c r="M22" s="308"/>
      <c r="N22" s="309"/>
      <c r="O22" s="309"/>
      <c r="P22" s="307"/>
    </row>
    <row r="23" spans="1:16" ht="12.95" customHeight="1">
      <c r="A23" s="226" t="s">
        <v>88</v>
      </c>
      <c r="B23" s="227" t="s">
        <v>40</v>
      </c>
      <c r="C23" s="210">
        <v>1</v>
      </c>
      <c r="D23" s="320"/>
      <c r="E23" s="321"/>
      <c r="F23" s="322"/>
      <c r="G23" s="322"/>
      <c r="H23" s="322"/>
      <c r="I23" s="323">
        <v>3200</v>
      </c>
      <c r="J23" s="308"/>
      <c r="K23" s="309"/>
      <c r="L23" s="307"/>
      <c r="M23" s="308"/>
      <c r="N23" s="309"/>
      <c r="O23" s="309"/>
      <c r="P23" s="307"/>
    </row>
    <row r="24" spans="1:16" ht="12.95" customHeight="1">
      <c r="A24" s="226" t="s">
        <v>89</v>
      </c>
      <c r="B24" s="227" t="s">
        <v>41</v>
      </c>
      <c r="C24" s="210"/>
      <c r="D24" s="320"/>
      <c r="E24" s="321"/>
      <c r="F24" s="161"/>
      <c r="G24" s="322"/>
      <c r="H24" s="322"/>
      <c r="I24" s="323"/>
      <c r="J24" s="308"/>
      <c r="K24" s="309"/>
      <c r="L24" s="307"/>
      <c r="M24" s="308"/>
      <c r="N24" s="309"/>
      <c r="O24" s="309"/>
      <c r="P24" s="307"/>
    </row>
    <row r="25" spans="1:16" ht="12.95" customHeight="1">
      <c r="A25" s="226" t="s">
        <v>90</v>
      </c>
      <c r="B25" s="227" t="s">
        <v>42</v>
      </c>
      <c r="C25" s="210"/>
      <c r="D25" s="320"/>
      <c r="E25" s="321"/>
      <c r="F25" s="161"/>
      <c r="G25" s="322"/>
      <c r="H25" s="322"/>
      <c r="I25" s="323"/>
      <c r="J25" s="308"/>
      <c r="K25" s="309"/>
      <c r="L25" s="307"/>
      <c r="M25" s="308"/>
      <c r="N25" s="309"/>
      <c r="O25" s="309"/>
      <c r="P25" s="307"/>
    </row>
    <row r="26" spans="1:16" ht="12.95" customHeight="1">
      <c r="A26" s="226" t="s">
        <v>91</v>
      </c>
      <c r="B26" s="228" t="s">
        <v>43</v>
      </c>
      <c r="C26" s="211"/>
      <c r="D26" s="324"/>
      <c r="E26" s="321"/>
      <c r="F26" s="161"/>
      <c r="G26" s="322"/>
      <c r="H26" s="322"/>
      <c r="I26" s="323"/>
      <c r="J26" s="308"/>
      <c r="K26" s="309"/>
      <c r="L26" s="307"/>
      <c r="M26" s="308"/>
      <c r="N26" s="309"/>
      <c r="O26" s="309"/>
      <c r="P26" s="307"/>
    </row>
    <row r="27" spans="1:16" ht="12.95" customHeight="1">
      <c r="A27" s="226" t="s">
        <v>92</v>
      </c>
      <c r="B27" s="227" t="s">
        <v>44</v>
      </c>
      <c r="C27" s="210"/>
      <c r="D27" s="320"/>
      <c r="E27" s="321"/>
      <c r="F27" s="161"/>
      <c r="G27" s="322"/>
      <c r="H27" s="322"/>
      <c r="I27" s="323"/>
      <c r="J27" s="308"/>
      <c r="K27" s="309"/>
      <c r="L27" s="307"/>
      <c r="M27" s="308"/>
      <c r="N27" s="309"/>
      <c r="O27" s="309"/>
      <c r="P27" s="307"/>
    </row>
    <row r="28" spans="1:16" ht="12.95" customHeight="1">
      <c r="A28" s="226" t="s">
        <v>93</v>
      </c>
      <c r="B28" s="227" t="s">
        <v>45</v>
      </c>
      <c r="C28" s="210"/>
      <c r="D28" s="320"/>
      <c r="E28" s="321"/>
      <c r="F28" s="161"/>
      <c r="G28" s="322"/>
      <c r="H28" s="322"/>
      <c r="I28" s="323"/>
      <c r="J28" s="308"/>
      <c r="K28" s="309"/>
      <c r="L28" s="307"/>
      <c r="M28" s="308"/>
      <c r="N28" s="309"/>
      <c r="O28" s="309"/>
      <c r="P28" s="307"/>
    </row>
    <row r="29" spans="1:16" ht="12.95" customHeight="1">
      <c r="A29" s="226" t="s">
        <v>94</v>
      </c>
      <c r="B29" s="227" t="s">
        <v>46</v>
      </c>
      <c r="C29" s="210"/>
      <c r="D29" s="320"/>
      <c r="E29" s="321"/>
      <c r="F29" s="161"/>
      <c r="G29" s="322"/>
      <c r="H29" s="322"/>
      <c r="I29" s="323"/>
      <c r="J29" s="308"/>
      <c r="K29" s="309"/>
      <c r="L29" s="307"/>
      <c r="M29" s="308"/>
      <c r="N29" s="309"/>
      <c r="O29" s="309"/>
      <c r="P29" s="307"/>
    </row>
    <row r="30" spans="1:16" ht="12.95" customHeight="1">
      <c r="A30" s="226" t="s">
        <v>95</v>
      </c>
      <c r="B30" s="227" t="s">
        <v>47</v>
      </c>
      <c r="C30" s="210"/>
      <c r="D30" s="320"/>
      <c r="E30" s="321"/>
      <c r="F30" s="161"/>
      <c r="G30" s="322"/>
      <c r="H30" s="322"/>
      <c r="I30" s="323"/>
      <c r="J30" s="308"/>
      <c r="K30" s="309"/>
      <c r="L30" s="307"/>
      <c r="M30" s="308"/>
      <c r="N30" s="309"/>
      <c r="O30" s="309"/>
      <c r="P30" s="307"/>
    </row>
    <row r="31" spans="1:16" ht="12.95" customHeight="1">
      <c r="A31" s="226" t="s">
        <v>96</v>
      </c>
      <c r="B31" s="227" t="s">
        <v>48</v>
      </c>
      <c r="C31" s="210"/>
      <c r="D31" s="320"/>
      <c r="E31" s="321"/>
      <c r="F31" s="161"/>
      <c r="G31" s="322"/>
      <c r="H31" s="322"/>
      <c r="I31" s="323"/>
      <c r="J31" s="308"/>
      <c r="K31" s="309"/>
      <c r="L31" s="307"/>
      <c r="M31" s="308"/>
      <c r="N31" s="309"/>
      <c r="O31" s="309"/>
      <c r="P31" s="307"/>
    </row>
    <row r="32" spans="1:16" ht="12.95" customHeight="1">
      <c r="A32" s="226" t="s">
        <v>97</v>
      </c>
      <c r="B32" s="227" t="s">
        <v>49</v>
      </c>
      <c r="C32" s="210"/>
      <c r="D32" s="320"/>
      <c r="E32" s="321"/>
      <c r="F32" s="161"/>
      <c r="G32" s="322"/>
      <c r="H32" s="322"/>
      <c r="I32" s="323"/>
      <c r="J32" s="308"/>
      <c r="K32" s="309"/>
      <c r="L32" s="307"/>
      <c r="M32" s="308"/>
      <c r="N32" s="309"/>
      <c r="O32" s="309"/>
      <c r="P32" s="307"/>
    </row>
    <row r="33" spans="1:16" ht="12.95" customHeight="1" thickBot="1">
      <c r="A33" s="229" t="s">
        <v>98</v>
      </c>
      <c r="B33" s="230" t="s">
        <v>50</v>
      </c>
      <c r="C33" s="212"/>
      <c r="D33" s="310"/>
      <c r="E33" s="302"/>
      <c r="F33" s="303"/>
      <c r="G33" s="311"/>
      <c r="H33" s="311"/>
      <c r="I33" s="312"/>
      <c r="J33" s="313"/>
      <c r="K33" s="314"/>
      <c r="L33" s="312"/>
      <c r="M33" s="313"/>
      <c r="N33" s="314"/>
      <c r="O33" s="314"/>
      <c r="P33" s="312"/>
    </row>
    <row r="34" spans="1:16" ht="12.95" customHeight="1">
      <c r="A34" s="604" t="s">
        <v>71</v>
      </c>
      <c r="B34" s="606" t="s">
        <v>9</v>
      </c>
      <c r="C34" s="602" t="s">
        <v>226</v>
      </c>
      <c r="D34" s="610" t="s">
        <v>233</v>
      </c>
      <c r="E34" s="587" t="s">
        <v>206</v>
      </c>
      <c r="F34" s="588"/>
      <c r="G34" s="588"/>
      <c r="H34" s="588"/>
      <c r="I34" s="589"/>
      <c r="J34" s="599" t="s">
        <v>4</v>
      </c>
      <c r="K34" s="600"/>
      <c r="L34" s="601"/>
      <c r="M34" s="593" t="s">
        <v>19</v>
      </c>
      <c r="N34" s="594"/>
      <c r="O34" s="594"/>
      <c r="P34" s="595"/>
    </row>
    <row r="35" spans="1:16" ht="27.75" customHeight="1" thickBot="1">
      <c r="A35" s="605"/>
      <c r="B35" s="607"/>
      <c r="C35" s="603"/>
      <c r="D35" s="611"/>
      <c r="E35" s="214" t="s">
        <v>260</v>
      </c>
      <c r="F35" s="135" t="s">
        <v>203</v>
      </c>
      <c r="G35" s="136" t="s">
        <v>204</v>
      </c>
      <c r="H35" s="136" t="s">
        <v>261</v>
      </c>
      <c r="I35" s="137" t="s">
        <v>205</v>
      </c>
      <c r="J35" s="139" t="s">
        <v>262</v>
      </c>
      <c r="K35" s="136" t="s">
        <v>207</v>
      </c>
      <c r="L35" s="137" t="s">
        <v>208</v>
      </c>
      <c r="M35" s="139" t="s">
        <v>209</v>
      </c>
      <c r="N35" s="136" t="s">
        <v>210</v>
      </c>
      <c r="O35" s="136" t="s">
        <v>211</v>
      </c>
      <c r="P35" s="137" t="s">
        <v>212</v>
      </c>
    </row>
    <row r="36" spans="1:16" ht="12.95" customHeight="1">
      <c r="A36" s="226" t="s">
        <v>99</v>
      </c>
      <c r="B36" s="227" t="s">
        <v>11</v>
      </c>
      <c r="C36" s="209"/>
      <c r="D36" s="221"/>
      <c r="E36" s="216"/>
      <c r="F36" s="194"/>
      <c r="G36" s="195"/>
      <c r="H36" s="195"/>
      <c r="I36" s="196"/>
      <c r="J36" s="201"/>
      <c r="K36" s="195"/>
      <c r="L36" s="196"/>
      <c r="M36" s="201"/>
      <c r="N36" s="195"/>
      <c r="O36" s="195"/>
      <c r="P36" s="196"/>
    </row>
    <row r="37" spans="1:16" ht="12.95" customHeight="1">
      <c r="A37" s="226" t="s">
        <v>100</v>
      </c>
      <c r="B37" s="227" t="s">
        <v>51</v>
      </c>
      <c r="C37" s="210"/>
      <c r="D37" s="164"/>
      <c r="E37" s="188"/>
      <c r="F37" s="132"/>
      <c r="G37" s="21"/>
      <c r="H37" s="21"/>
      <c r="I37" s="138"/>
      <c r="J37" s="140"/>
      <c r="K37" s="21"/>
      <c r="L37" s="138"/>
      <c r="M37" s="140"/>
      <c r="N37" s="21"/>
      <c r="O37" s="21"/>
      <c r="P37" s="138"/>
    </row>
    <row r="38" spans="1:16" ht="12.95" customHeight="1">
      <c r="A38" s="226" t="s">
        <v>101</v>
      </c>
      <c r="B38" s="227" t="s">
        <v>52</v>
      </c>
      <c r="C38" s="210"/>
      <c r="D38" s="164"/>
      <c r="E38" s="188"/>
      <c r="F38" s="132"/>
      <c r="G38" s="21"/>
      <c r="H38" s="21"/>
      <c r="I38" s="138"/>
      <c r="J38" s="140"/>
      <c r="K38" s="21"/>
      <c r="L38" s="138"/>
      <c r="M38" s="140"/>
      <c r="N38" s="21"/>
      <c r="O38" s="21"/>
      <c r="P38" s="138"/>
    </row>
    <row r="39" spans="1:16" ht="12.95" customHeight="1">
      <c r="A39" s="226" t="s">
        <v>102</v>
      </c>
      <c r="B39" s="227" t="s">
        <v>53</v>
      </c>
      <c r="C39" s="210"/>
      <c r="D39" s="164"/>
      <c r="E39" s="188"/>
      <c r="F39" s="132"/>
      <c r="G39" s="21"/>
      <c r="H39" s="21"/>
      <c r="I39" s="138"/>
      <c r="J39" s="140"/>
      <c r="K39" s="21"/>
      <c r="L39" s="138"/>
      <c r="M39" s="140"/>
      <c r="N39" s="21"/>
      <c r="O39" s="21"/>
      <c r="P39" s="138"/>
    </row>
    <row r="40" spans="1:16" ht="12.95" customHeight="1">
      <c r="A40" s="226" t="s">
        <v>103</v>
      </c>
      <c r="B40" s="228" t="s">
        <v>54</v>
      </c>
      <c r="C40" s="211"/>
      <c r="D40" s="202"/>
      <c r="E40" s="188"/>
      <c r="F40" s="132"/>
      <c r="G40" s="21"/>
      <c r="H40" s="21"/>
      <c r="I40" s="138"/>
      <c r="J40" s="140"/>
      <c r="K40" s="21"/>
      <c r="L40" s="138"/>
      <c r="M40" s="140"/>
      <c r="N40" s="21"/>
      <c r="O40" s="21"/>
      <c r="P40" s="138"/>
    </row>
    <row r="41" spans="1:16" ht="12.95" customHeight="1">
      <c r="A41" s="226" t="s">
        <v>104</v>
      </c>
      <c r="B41" s="227" t="s">
        <v>55</v>
      </c>
      <c r="C41" s="210"/>
      <c r="D41" s="164"/>
      <c r="E41" s="188"/>
      <c r="F41" s="131"/>
      <c r="G41" s="21"/>
      <c r="H41" s="21"/>
      <c r="I41" s="138"/>
      <c r="J41" s="140"/>
      <c r="K41" s="21"/>
      <c r="L41" s="138"/>
      <c r="M41" s="140"/>
      <c r="N41" s="21"/>
      <c r="O41" s="21"/>
      <c r="P41" s="138"/>
    </row>
    <row r="42" spans="1:16" ht="12.95" customHeight="1">
      <c r="A42" s="226" t="s">
        <v>105</v>
      </c>
      <c r="B42" s="227" t="s">
        <v>56</v>
      </c>
      <c r="C42" s="210"/>
      <c r="D42" s="164"/>
      <c r="E42" s="188"/>
      <c r="F42" s="131"/>
      <c r="G42" s="21"/>
      <c r="H42" s="21"/>
      <c r="I42" s="138"/>
      <c r="J42" s="140"/>
      <c r="K42" s="21"/>
      <c r="L42" s="138"/>
      <c r="M42" s="140"/>
      <c r="N42" s="21"/>
      <c r="O42" s="21"/>
      <c r="P42" s="138"/>
    </row>
    <row r="43" spans="1:16" ht="12.95" customHeight="1">
      <c r="A43" s="226" t="s">
        <v>106</v>
      </c>
      <c r="B43" s="228" t="s">
        <v>57</v>
      </c>
      <c r="C43" s="211"/>
      <c r="D43" s="202"/>
      <c r="E43" s="189"/>
      <c r="F43" s="131"/>
      <c r="G43" s="21"/>
      <c r="H43" s="21"/>
      <c r="I43" s="138"/>
      <c r="J43" s="140"/>
      <c r="K43" s="21"/>
      <c r="L43" s="138"/>
      <c r="M43" s="140"/>
      <c r="N43" s="21"/>
      <c r="O43" s="21"/>
      <c r="P43" s="138"/>
    </row>
    <row r="44" spans="1:16" ht="12.95" customHeight="1">
      <c r="A44" s="226" t="s">
        <v>107</v>
      </c>
      <c r="B44" s="228" t="s">
        <v>58</v>
      </c>
      <c r="C44" s="211"/>
      <c r="D44" s="202"/>
      <c r="E44" s="190"/>
      <c r="F44" s="133"/>
      <c r="G44" s="21"/>
      <c r="H44" s="21"/>
      <c r="I44" s="138"/>
      <c r="J44" s="140"/>
      <c r="K44" s="21"/>
      <c r="L44" s="138"/>
      <c r="M44" s="140"/>
      <c r="N44" s="21"/>
      <c r="O44" s="21"/>
      <c r="P44" s="138"/>
    </row>
    <row r="45" spans="1:16" ht="12.95" customHeight="1">
      <c r="A45" s="226" t="s">
        <v>108</v>
      </c>
      <c r="B45" s="227" t="s">
        <v>59</v>
      </c>
      <c r="C45" s="210"/>
      <c r="D45" s="164"/>
      <c r="E45" s="191"/>
      <c r="F45" s="131"/>
      <c r="G45" s="21"/>
      <c r="H45" s="21"/>
      <c r="I45" s="138"/>
      <c r="J45" s="140"/>
      <c r="K45" s="21"/>
      <c r="L45" s="138"/>
      <c r="M45" s="140"/>
      <c r="N45" s="21"/>
      <c r="O45" s="21"/>
      <c r="P45" s="138"/>
    </row>
    <row r="46" spans="1:16" ht="12.95" customHeight="1">
      <c r="A46" s="226" t="s">
        <v>109</v>
      </c>
      <c r="B46" s="228" t="s">
        <v>60</v>
      </c>
      <c r="C46" s="211"/>
      <c r="D46" s="202"/>
      <c r="E46" s="191"/>
      <c r="F46" s="131"/>
      <c r="G46" s="21"/>
      <c r="H46" s="21"/>
      <c r="I46" s="138"/>
      <c r="J46" s="140"/>
      <c r="K46" s="21"/>
      <c r="L46" s="138"/>
      <c r="M46" s="140"/>
      <c r="N46" s="21"/>
      <c r="O46" s="21"/>
      <c r="P46" s="138"/>
    </row>
    <row r="47" spans="1:16" ht="12.95" customHeight="1">
      <c r="A47" s="226" t="s">
        <v>110</v>
      </c>
      <c r="B47" s="228" t="s">
        <v>61</v>
      </c>
      <c r="C47" s="211">
        <v>2</v>
      </c>
      <c r="D47" s="202"/>
      <c r="E47" s="192"/>
      <c r="F47" s="131"/>
      <c r="G47" s="21"/>
      <c r="H47" s="21"/>
      <c r="I47" s="138"/>
      <c r="J47" s="140"/>
      <c r="K47" s="21"/>
      <c r="L47" s="138"/>
      <c r="M47" s="140"/>
      <c r="N47" s="21"/>
      <c r="O47" s="21"/>
      <c r="P47" s="138"/>
    </row>
    <row r="48" spans="1:16" ht="12.95" customHeight="1">
      <c r="A48" s="226" t="s">
        <v>111</v>
      </c>
      <c r="B48" s="228" t="s">
        <v>62</v>
      </c>
      <c r="C48" s="211"/>
      <c r="D48" s="202"/>
      <c r="E48" s="193"/>
      <c r="F48" s="21"/>
      <c r="G48" s="21"/>
      <c r="H48" s="21"/>
      <c r="I48" s="138">
        <v>14544</v>
      </c>
      <c r="J48" s="140"/>
      <c r="K48" s="21"/>
      <c r="L48" s="138"/>
      <c r="M48" s="140"/>
      <c r="N48" s="21"/>
      <c r="O48" s="21"/>
      <c r="P48" s="138"/>
    </row>
    <row r="49" spans="1:16" ht="12.95" customHeight="1">
      <c r="A49" s="226" t="s">
        <v>112</v>
      </c>
      <c r="B49" s="227" t="s">
        <v>63</v>
      </c>
      <c r="C49" s="210"/>
      <c r="D49" s="164"/>
      <c r="E49" s="193"/>
      <c r="F49" s="21"/>
      <c r="G49" s="21"/>
      <c r="H49" s="21"/>
      <c r="I49" s="138"/>
      <c r="J49" s="140"/>
      <c r="K49" s="21"/>
      <c r="L49" s="138"/>
      <c r="M49" s="140"/>
      <c r="N49" s="21"/>
      <c r="O49" s="21"/>
      <c r="P49" s="138"/>
    </row>
    <row r="50" spans="1:16" ht="12.95" customHeight="1">
      <c r="A50" s="226" t="s">
        <v>113</v>
      </c>
      <c r="B50" s="227" t="s">
        <v>64</v>
      </c>
      <c r="C50" s="210">
        <v>3</v>
      </c>
      <c r="D50" s="164">
        <v>8330</v>
      </c>
      <c r="E50" s="193"/>
      <c r="F50" s="21"/>
      <c r="G50" s="21"/>
      <c r="H50" s="21">
        <v>600</v>
      </c>
      <c r="I50" s="138"/>
      <c r="J50" s="140"/>
      <c r="K50" s="21"/>
      <c r="L50" s="138"/>
      <c r="M50" s="140"/>
      <c r="N50" s="21"/>
      <c r="O50" s="21"/>
      <c r="P50" s="138">
        <v>4714</v>
      </c>
    </row>
    <row r="51" spans="1:16">
      <c r="A51" s="226" t="s">
        <v>114</v>
      </c>
      <c r="B51" s="227" t="s">
        <v>225</v>
      </c>
      <c r="C51" s="210"/>
      <c r="D51" s="164"/>
      <c r="E51" s="193"/>
      <c r="F51" s="18"/>
      <c r="G51" s="21"/>
      <c r="H51" s="21"/>
      <c r="I51" s="138"/>
      <c r="J51" s="140"/>
      <c r="K51" s="21"/>
      <c r="L51" s="138"/>
      <c r="M51" s="140"/>
      <c r="N51" s="21"/>
      <c r="O51" s="21"/>
      <c r="P51" s="138"/>
    </row>
    <row r="52" spans="1:16">
      <c r="A52" s="226" t="s">
        <v>115</v>
      </c>
      <c r="B52" s="227" t="s">
        <v>65</v>
      </c>
      <c r="C52" s="210"/>
      <c r="D52" s="164"/>
      <c r="E52" s="193"/>
      <c r="F52" s="134"/>
      <c r="G52" s="21"/>
      <c r="H52" s="21"/>
      <c r="I52" s="138"/>
      <c r="J52" s="140"/>
      <c r="K52" s="21"/>
      <c r="L52" s="138"/>
      <c r="M52" s="140"/>
      <c r="N52" s="21"/>
      <c r="O52" s="21"/>
      <c r="P52" s="138"/>
    </row>
    <row r="53" spans="1:16">
      <c r="A53" s="226" t="s">
        <v>116</v>
      </c>
      <c r="B53" s="227" t="s">
        <v>66</v>
      </c>
      <c r="C53" s="210"/>
      <c r="D53" s="164"/>
      <c r="E53" s="193"/>
      <c r="F53" s="134"/>
      <c r="G53" s="21"/>
      <c r="H53" s="21">
        <v>3000</v>
      </c>
      <c r="I53" s="138"/>
      <c r="J53" s="140"/>
      <c r="K53" s="21"/>
      <c r="L53" s="138"/>
      <c r="M53" s="140"/>
      <c r="N53" s="21"/>
      <c r="O53" s="21"/>
      <c r="P53" s="138"/>
    </row>
    <row r="54" spans="1:16">
      <c r="A54" s="226" t="s">
        <v>117</v>
      </c>
      <c r="B54" s="227" t="s">
        <v>67</v>
      </c>
      <c r="C54" s="210"/>
      <c r="D54" s="164"/>
      <c r="E54" s="193"/>
      <c r="F54" s="134"/>
      <c r="G54" s="21"/>
      <c r="H54" s="21"/>
      <c r="I54" s="138"/>
      <c r="J54" s="140"/>
      <c r="K54" s="21"/>
      <c r="L54" s="138"/>
      <c r="M54" s="140"/>
      <c r="N54" s="21"/>
      <c r="O54" s="21"/>
      <c r="P54" s="138"/>
    </row>
    <row r="55" spans="1:16">
      <c r="A55" s="231" t="s">
        <v>118</v>
      </c>
      <c r="B55" s="232" t="s">
        <v>69</v>
      </c>
      <c r="C55" s="210"/>
      <c r="D55" s="164"/>
      <c r="E55" s="193"/>
      <c r="F55" s="134"/>
      <c r="G55" s="21"/>
      <c r="H55" s="21"/>
      <c r="I55" s="138"/>
      <c r="J55" s="140"/>
      <c r="K55" s="21"/>
      <c r="L55" s="138"/>
      <c r="M55" s="140"/>
      <c r="N55" s="21"/>
      <c r="O55" s="21"/>
      <c r="P55" s="138"/>
    </row>
    <row r="56" spans="1:16">
      <c r="A56" s="226" t="s">
        <v>173</v>
      </c>
      <c r="B56" s="227" t="s">
        <v>38</v>
      </c>
      <c r="C56" s="210">
        <v>14</v>
      </c>
      <c r="D56" s="164">
        <v>46662</v>
      </c>
      <c r="E56" s="193"/>
      <c r="F56" s="134"/>
      <c r="G56" s="21"/>
      <c r="H56" s="21"/>
      <c r="I56" s="138"/>
      <c r="J56" s="140"/>
      <c r="K56" s="21"/>
      <c r="L56" s="138"/>
      <c r="M56" s="140"/>
      <c r="N56" s="21"/>
      <c r="O56" s="21"/>
      <c r="P56" s="138">
        <v>1770</v>
      </c>
    </row>
    <row r="57" spans="1:16">
      <c r="A57" s="231" t="s">
        <v>174</v>
      </c>
      <c r="B57" s="227" t="s">
        <v>229</v>
      </c>
      <c r="C57" s="210"/>
      <c r="D57" s="164"/>
      <c r="E57" s="193"/>
      <c r="F57" s="134"/>
      <c r="G57" s="21"/>
      <c r="H57" s="21"/>
      <c r="I57" s="138"/>
      <c r="J57" s="140"/>
      <c r="K57" s="21"/>
      <c r="L57" s="138"/>
      <c r="M57" s="140"/>
      <c r="N57" s="21"/>
      <c r="O57" s="21"/>
      <c r="P57" s="138"/>
    </row>
    <row r="58" spans="1:16">
      <c r="A58" s="282" t="s">
        <v>176</v>
      </c>
      <c r="B58" s="228" t="s">
        <v>29</v>
      </c>
      <c r="C58" s="328"/>
      <c r="D58" s="220"/>
      <c r="E58" s="203"/>
      <c r="F58" s="204"/>
      <c r="G58" s="205"/>
      <c r="H58" s="205"/>
      <c r="I58" s="208"/>
      <c r="J58" s="207"/>
      <c r="K58" s="205"/>
      <c r="L58" s="208"/>
      <c r="M58" s="207"/>
      <c r="N58" s="205"/>
      <c r="O58" s="205"/>
      <c r="P58" s="208"/>
    </row>
    <row r="59" spans="1:16" ht="13.5" thickBot="1">
      <c r="A59" s="231" t="s">
        <v>178</v>
      </c>
      <c r="B59" s="230" t="s">
        <v>230</v>
      </c>
      <c r="C59" s="212"/>
      <c r="D59" s="220"/>
      <c r="E59" s="217"/>
      <c r="F59" s="198"/>
      <c r="G59" s="199"/>
      <c r="H59" s="199"/>
      <c r="I59" s="200"/>
      <c r="J59" s="197"/>
      <c r="K59" s="199"/>
      <c r="L59" s="200"/>
      <c r="M59" s="197"/>
      <c r="N59" s="199"/>
      <c r="O59" s="199"/>
      <c r="P59" s="200"/>
    </row>
    <row r="60" spans="1:16" ht="13.5" thickBot="1">
      <c r="A60" s="581" t="s">
        <v>119</v>
      </c>
      <c r="B60" s="582"/>
      <c r="C60" s="213">
        <f>C6+C7+C8+C9+C10+C11+C12+C13+C14+C15+C16+C17+C18+C19+C20+C21+C22+C23+C25+C24+C26+C27+C28+C29+C30+C32+C31+C33+C36+C37+C38+C39+C41+C40+C42+C43+C44+C45+C46+C47+C48+C49+C50+C51+C52+C53+C54+C55+C56+C57+C59+C58</f>
        <v>37</v>
      </c>
      <c r="D60" s="272">
        <f>D6+D7+D8+D9+D10+D11+D12+D13+D14+D15+D16+D17+D18+D19+D20+D21+D22+D23+D25+D24+D26+D27+D28+D29+D30+D32+D31+D33+D36+D37+D38+D39+D41+D40+D42+D43+D44+D45+D46+D47+D48+D49+D50+D51+D52+D53+D54+D55+D56+D57+D59</f>
        <v>118468</v>
      </c>
      <c r="E60" s="269">
        <f>E6+E7+E8+E9+E10+E11+E12+E13+E14+E15+E16+E17+E18+E19+E20+E21+E22+E23+E25+E24+E26+E27+E28+E29+E30+E32+E31+E33+E36+E37+E38+E39+E41+E40+E42+E43+E44+E45+E46+E47+E48+E49+E50+E51+E52+E53+E54+E55+E56+E57+E59</f>
        <v>129700</v>
      </c>
      <c r="F60" s="270">
        <f t="shared" ref="F60:P60" si="0">F6+F7+F8+F9+F10+F11+F12+F13+F14+F15+F16+F17+F18+F19+F20+F21+F22+F23+F25+F24+F26+F27+F28+F29+F30+F32+F31+F33+F36+F37+F38+F39+F41+F40+F42+F43+F44+F45+F46+F47+F48+F49+F50+F51+F52+F53+F54+F55</f>
        <v>0</v>
      </c>
      <c r="G60" s="270">
        <f t="shared" si="0"/>
        <v>62050</v>
      </c>
      <c r="H60" s="270">
        <f t="shared" si="0"/>
        <v>17721</v>
      </c>
      <c r="I60" s="270">
        <f t="shared" si="0"/>
        <v>22837</v>
      </c>
      <c r="J60" s="270">
        <f t="shared" si="0"/>
        <v>45989</v>
      </c>
      <c r="K60" s="270">
        <f t="shared" si="0"/>
        <v>0</v>
      </c>
      <c r="L60" s="270">
        <f t="shared" si="0"/>
        <v>0</v>
      </c>
      <c r="M60" s="270">
        <f t="shared" si="0"/>
        <v>3300</v>
      </c>
      <c r="N60" s="270">
        <f t="shared" si="0"/>
        <v>0</v>
      </c>
      <c r="O60" s="270">
        <f t="shared" si="0"/>
        <v>0</v>
      </c>
      <c r="P60" s="271">
        <f t="shared" si="0"/>
        <v>30550</v>
      </c>
    </row>
    <row r="61" spans="1:16" ht="18.75" customHeight="1" thickBot="1">
      <c r="A61" s="554" t="s">
        <v>213</v>
      </c>
      <c r="B61" s="555"/>
      <c r="C61" s="160"/>
      <c r="D61" s="614">
        <f>E60+F60+G60+H60+I60+J60+K60+L60+M60+N60+O60+P60+D60+P56</f>
        <v>432385</v>
      </c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4"/>
      <c r="P61" s="615"/>
    </row>
    <row r="62" spans="1:16" ht="15" customHeight="1" thickBot="1">
      <c r="A62" s="571" t="s">
        <v>231</v>
      </c>
      <c r="B62" s="572"/>
      <c r="C62" s="224"/>
      <c r="D62" s="616">
        <v>-118468</v>
      </c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7"/>
    </row>
    <row r="63" spans="1:16" ht="13.5" thickBot="1">
      <c r="A63" s="573" t="s">
        <v>232</v>
      </c>
      <c r="B63" s="574"/>
      <c r="C63" s="225"/>
      <c r="D63" s="614">
        <f>SUM(D61:D62)</f>
        <v>313917</v>
      </c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9"/>
    </row>
    <row r="64" spans="1:16">
      <c r="A64" s="233"/>
      <c r="B64" s="233"/>
    </row>
    <row r="65" spans="1:16">
      <c r="A65" s="233"/>
      <c r="B65" s="233"/>
    </row>
    <row r="66" spans="1:16">
      <c r="A66" s="233"/>
      <c r="B66" s="233"/>
    </row>
    <row r="67" spans="1:16">
      <c r="A67" s="233"/>
      <c r="B67" s="233"/>
    </row>
    <row r="68" spans="1:16">
      <c r="A68" s="233"/>
      <c r="B68" s="233"/>
    </row>
    <row r="69" spans="1:16" ht="13.5" thickBot="1">
      <c r="A69" s="233"/>
      <c r="B69" s="233"/>
    </row>
    <row r="70" spans="1:16" ht="12.75" customHeight="1">
      <c r="A70" s="604" t="s">
        <v>71</v>
      </c>
      <c r="B70" s="577" t="s">
        <v>9</v>
      </c>
      <c r="C70" s="602" t="s">
        <v>226</v>
      </c>
      <c r="D70" s="612" t="s">
        <v>233</v>
      </c>
      <c r="E70" s="560" t="s">
        <v>223</v>
      </c>
      <c r="F70" s="560"/>
      <c r="G70" s="560"/>
      <c r="H70" s="560"/>
      <c r="I70" s="560"/>
      <c r="J70" s="561"/>
      <c r="K70" s="562" t="s">
        <v>222</v>
      </c>
      <c r="L70" s="563"/>
      <c r="M70" s="563"/>
      <c r="N70" s="564"/>
      <c r="O70" s="565" t="s">
        <v>19</v>
      </c>
      <c r="P70" s="566"/>
    </row>
    <row r="71" spans="1:16" ht="34.5" thickBot="1">
      <c r="A71" s="605"/>
      <c r="B71" s="578"/>
      <c r="C71" s="603"/>
      <c r="D71" s="613"/>
      <c r="E71" s="214" t="s">
        <v>214</v>
      </c>
      <c r="F71" s="135" t="s">
        <v>215</v>
      </c>
      <c r="G71" s="136" t="s">
        <v>216</v>
      </c>
      <c r="H71" s="136" t="s">
        <v>217</v>
      </c>
      <c r="I71" s="136" t="s">
        <v>218</v>
      </c>
      <c r="J71" s="137" t="s">
        <v>264</v>
      </c>
      <c r="K71" s="139" t="s">
        <v>219</v>
      </c>
      <c r="L71" s="136" t="s">
        <v>220</v>
      </c>
      <c r="M71" s="136" t="s">
        <v>221</v>
      </c>
      <c r="N71" s="137" t="s">
        <v>218</v>
      </c>
      <c r="O71" s="139" t="s">
        <v>263</v>
      </c>
      <c r="P71" s="137" t="s">
        <v>224</v>
      </c>
    </row>
    <row r="72" spans="1:16" ht="15.75" customHeight="1">
      <c r="A72" s="575" t="s">
        <v>72</v>
      </c>
      <c r="B72" s="576"/>
      <c r="C72" s="218"/>
      <c r="D72" s="219"/>
      <c r="E72" s="215"/>
      <c r="F72" s="141"/>
      <c r="G72" s="503"/>
      <c r="H72" s="142"/>
      <c r="I72" s="142"/>
      <c r="J72" s="143"/>
      <c r="K72" s="144"/>
      <c r="L72" s="142"/>
      <c r="M72" s="142"/>
      <c r="N72" s="143"/>
      <c r="O72" s="144"/>
      <c r="P72" s="143"/>
    </row>
    <row r="73" spans="1:16">
      <c r="A73" s="226" t="s">
        <v>24</v>
      </c>
      <c r="B73" s="227" t="s">
        <v>25</v>
      </c>
      <c r="C73" s="210"/>
      <c r="D73" s="158"/>
      <c r="E73" s="504"/>
      <c r="F73" s="505"/>
      <c r="G73" s="506">
        <v>2620</v>
      </c>
      <c r="H73" s="507"/>
      <c r="I73" s="507"/>
      <c r="J73" s="508"/>
      <c r="K73" s="147"/>
      <c r="L73" s="145"/>
      <c r="M73" s="145"/>
      <c r="N73" s="146"/>
      <c r="O73" s="147"/>
      <c r="P73" s="146"/>
    </row>
    <row r="74" spans="1:16">
      <c r="A74" s="226" t="s">
        <v>73</v>
      </c>
      <c r="B74" s="227" t="s">
        <v>26</v>
      </c>
      <c r="C74" s="210"/>
      <c r="D74" s="158"/>
      <c r="E74" s="504"/>
      <c r="F74" s="505"/>
      <c r="G74" s="506"/>
      <c r="H74" s="507"/>
      <c r="I74" s="507"/>
      <c r="J74" s="508"/>
      <c r="K74" s="147"/>
      <c r="L74" s="145"/>
      <c r="M74" s="145"/>
      <c r="N74" s="146"/>
      <c r="O74" s="147"/>
      <c r="P74" s="146"/>
    </row>
    <row r="75" spans="1:16">
      <c r="A75" s="226" t="s">
        <v>74</v>
      </c>
      <c r="B75" s="227" t="s">
        <v>27</v>
      </c>
      <c r="C75" s="210"/>
      <c r="D75" s="158"/>
      <c r="E75" s="504"/>
      <c r="F75" s="505"/>
      <c r="G75" s="506"/>
      <c r="H75" s="507"/>
      <c r="I75" s="507"/>
      <c r="J75" s="508"/>
      <c r="K75" s="147"/>
      <c r="L75" s="145"/>
      <c r="M75" s="145"/>
      <c r="N75" s="146"/>
      <c r="O75" s="147"/>
      <c r="P75" s="146"/>
    </row>
    <row r="76" spans="1:16">
      <c r="A76" s="226" t="s">
        <v>75</v>
      </c>
      <c r="B76" s="228" t="s">
        <v>28</v>
      </c>
      <c r="C76" s="211"/>
      <c r="D76" s="159"/>
      <c r="E76" s="504"/>
      <c r="F76" s="505"/>
      <c r="G76" s="506">
        <v>802</v>
      </c>
      <c r="H76" s="507"/>
      <c r="I76" s="507"/>
      <c r="J76" s="508"/>
      <c r="K76" s="147"/>
      <c r="L76" s="279">
        <v>7977</v>
      </c>
      <c r="M76" s="145"/>
      <c r="N76" s="146"/>
      <c r="O76" s="147"/>
      <c r="P76" s="146"/>
    </row>
    <row r="77" spans="1:16">
      <c r="A77" s="226" t="s">
        <v>76</v>
      </c>
      <c r="B77" s="228" t="s">
        <v>29</v>
      </c>
      <c r="C77" s="211"/>
      <c r="D77" s="159"/>
      <c r="E77" s="504"/>
      <c r="F77" s="505"/>
      <c r="G77" s="506">
        <v>6394</v>
      </c>
      <c r="H77" s="507"/>
      <c r="I77" s="507"/>
      <c r="J77" s="508"/>
      <c r="K77" s="147"/>
      <c r="L77" s="145"/>
      <c r="M77" s="145"/>
      <c r="N77" s="146"/>
      <c r="O77" s="147"/>
      <c r="P77" s="146"/>
    </row>
    <row r="78" spans="1:16">
      <c r="A78" s="226" t="s">
        <v>77</v>
      </c>
      <c r="B78" s="228" t="s">
        <v>30</v>
      </c>
      <c r="C78" s="211">
        <v>1</v>
      </c>
      <c r="D78" s="159"/>
      <c r="E78" s="504">
        <v>1517</v>
      </c>
      <c r="F78" s="509">
        <v>409</v>
      </c>
      <c r="G78" s="506">
        <v>6749</v>
      </c>
      <c r="H78" s="507"/>
      <c r="I78" s="507"/>
      <c r="J78" s="508"/>
      <c r="K78" s="147"/>
      <c r="L78" s="145"/>
      <c r="M78" s="145"/>
      <c r="N78" s="146"/>
      <c r="O78" s="147"/>
      <c r="P78" s="146"/>
    </row>
    <row r="79" spans="1:16">
      <c r="A79" s="226" t="s">
        <v>78</v>
      </c>
      <c r="B79" s="228" t="s">
        <v>477</v>
      </c>
      <c r="C79" s="211"/>
      <c r="D79" s="159"/>
      <c r="E79" s="504"/>
      <c r="F79" s="509"/>
      <c r="G79" s="506"/>
      <c r="H79" s="507"/>
      <c r="I79" s="507"/>
      <c r="J79" s="508"/>
      <c r="K79" s="163">
        <v>43889</v>
      </c>
      <c r="L79" s="145"/>
      <c r="M79" s="145"/>
      <c r="N79" s="146"/>
      <c r="O79" s="147"/>
      <c r="P79" s="146"/>
    </row>
    <row r="80" spans="1:16">
      <c r="A80" s="226" t="s">
        <v>79</v>
      </c>
      <c r="B80" s="228" t="s">
        <v>32</v>
      </c>
      <c r="C80" s="211">
        <v>1</v>
      </c>
      <c r="D80" s="159"/>
      <c r="E80" s="510">
        <v>12498</v>
      </c>
      <c r="F80" s="511">
        <v>3375</v>
      </c>
      <c r="G80" s="512">
        <v>19153</v>
      </c>
      <c r="H80" s="513"/>
      <c r="I80" s="513"/>
      <c r="J80" s="514"/>
      <c r="K80" s="163"/>
      <c r="L80" s="151">
        <v>2017</v>
      </c>
      <c r="M80" s="145"/>
      <c r="N80" s="146"/>
      <c r="O80" s="329"/>
      <c r="P80" s="152">
        <v>11114</v>
      </c>
    </row>
    <row r="81" spans="1:30">
      <c r="A81" s="226" t="s">
        <v>80</v>
      </c>
      <c r="B81" s="228" t="s">
        <v>33</v>
      </c>
      <c r="C81" s="211"/>
      <c r="D81" s="159"/>
      <c r="E81" s="504"/>
      <c r="F81" s="509"/>
      <c r="G81" s="506">
        <v>3690</v>
      </c>
      <c r="H81" s="507"/>
      <c r="I81" s="507"/>
      <c r="J81" s="508"/>
      <c r="K81" s="147"/>
      <c r="L81" s="145"/>
      <c r="M81" s="145"/>
      <c r="N81" s="146"/>
      <c r="O81" s="147"/>
      <c r="P81" s="146"/>
    </row>
    <row r="82" spans="1:30">
      <c r="A82" s="226" t="s">
        <v>81</v>
      </c>
      <c r="B82" s="228" t="s">
        <v>34</v>
      </c>
      <c r="C82" s="211">
        <v>2</v>
      </c>
      <c r="D82" s="159"/>
      <c r="E82" s="504">
        <v>2976</v>
      </c>
      <c r="F82" s="509">
        <v>803</v>
      </c>
      <c r="G82" s="506">
        <v>5407</v>
      </c>
      <c r="H82" s="507"/>
      <c r="I82" s="507"/>
      <c r="J82" s="508"/>
      <c r="K82" s="147"/>
      <c r="L82" s="145"/>
      <c r="M82" s="145"/>
      <c r="N82" s="146"/>
      <c r="O82" s="147"/>
      <c r="P82" s="146"/>
    </row>
    <row r="83" spans="1:30" ht="24">
      <c r="A83" s="226" t="s">
        <v>82</v>
      </c>
      <c r="B83" s="228" t="s">
        <v>35</v>
      </c>
      <c r="C83" s="211">
        <v>12</v>
      </c>
      <c r="D83" s="159">
        <v>118468</v>
      </c>
      <c r="E83" s="510">
        <v>40704</v>
      </c>
      <c r="F83" s="511">
        <v>11080</v>
      </c>
      <c r="G83" s="512">
        <v>5176</v>
      </c>
      <c r="H83" s="513">
        <v>2007</v>
      </c>
      <c r="I83" s="513">
        <v>8992</v>
      </c>
      <c r="J83" s="541">
        <v>10643</v>
      </c>
      <c r="K83" s="147"/>
      <c r="L83" s="145"/>
      <c r="M83" s="145"/>
      <c r="N83" s="146"/>
      <c r="O83" s="147"/>
      <c r="P83" s="146"/>
    </row>
    <row r="84" spans="1:30">
      <c r="A84" s="226" t="s">
        <v>83</v>
      </c>
      <c r="B84" s="228" t="s">
        <v>36</v>
      </c>
      <c r="C84" s="211"/>
      <c r="D84" s="159"/>
      <c r="E84" s="504"/>
      <c r="F84" s="509"/>
      <c r="G84" s="506"/>
      <c r="H84" s="507"/>
      <c r="I84" s="507"/>
      <c r="J84" s="508"/>
      <c r="K84" s="147"/>
      <c r="L84" s="145"/>
      <c r="M84" s="145"/>
      <c r="N84" s="146"/>
      <c r="O84" s="147"/>
      <c r="P84" s="146"/>
    </row>
    <row r="85" spans="1:30">
      <c r="A85" s="226" t="s">
        <v>84</v>
      </c>
      <c r="B85" s="228" t="s">
        <v>68</v>
      </c>
      <c r="C85" s="211"/>
      <c r="D85" s="159"/>
      <c r="E85" s="504"/>
      <c r="F85" s="509"/>
      <c r="G85" s="506"/>
      <c r="H85" s="507"/>
      <c r="I85" s="507"/>
      <c r="J85" s="508"/>
      <c r="K85" s="157"/>
      <c r="L85" s="151"/>
      <c r="M85" s="145"/>
      <c r="N85" s="146"/>
      <c r="O85" s="147"/>
      <c r="P85" s="146"/>
    </row>
    <row r="86" spans="1:30">
      <c r="A86" s="226" t="s">
        <v>85</v>
      </c>
      <c r="B86" s="228" t="s">
        <v>37</v>
      </c>
      <c r="C86" s="211"/>
      <c r="D86" s="159"/>
      <c r="E86" s="504"/>
      <c r="F86" s="509"/>
      <c r="G86" s="506"/>
      <c r="H86" s="507"/>
      <c r="I86" s="507"/>
      <c r="J86" s="508"/>
      <c r="K86" s="147"/>
      <c r="L86" s="145"/>
      <c r="M86" s="145"/>
      <c r="N86" s="146"/>
      <c r="O86" s="147"/>
      <c r="P86" s="146"/>
    </row>
    <row r="87" spans="1:30">
      <c r="A87" s="226" t="s">
        <v>86</v>
      </c>
      <c r="B87" s="228" t="s">
        <v>238</v>
      </c>
      <c r="C87" s="211"/>
      <c r="D87" s="159"/>
      <c r="E87" s="504"/>
      <c r="F87" s="509"/>
      <c r="G87" s="506"/>
      <c r="H87" s="507"/>
      <c r="I87" s="507"/>
      <c r="J87" s="508"/>
      <c r="K87" s="147"/>
      <c r="L87" s="145"/>
      <c r="M87" s="145"/>
      <c r="N87" s="146"/>
      <c r="O87" s="147"/>
      <c r="P87" s="146"/>
    </row>
    <row r="88" spans="1:30" ht="24">
      <c r="A88" s="226" t="s">
        <v>87</v>
      </c>
      <c r="B88" s="228" t="s">
        <v>39</v>
      </c>
      <c r="C88" s="211"/>
      <c r="D88" s="159"/>
      <c r="E88" s="504"/>
      <c r="F88" s="509"/>
      <c r="G88" s="506"/>
      <c r="H88" s="507"/>
      <c r="I88" s="507"/>
      <c r="J88" s="508"/>
      <c r="K88" s="147"/>
      <c r="L88" s="145"/>
      <c r="M88" s="145"/>
      <c r="N88" s="146"/>
      <c r="O88" s="147"/>
      <c r="P88" s="146"/>
    </row>
    <row r="89" spans="1:30">
      <c r="A89" s="226" t="s">
        <v>88</v>
      </c>
      <c r="B89" s="227" t="s">
        <v>40</v>
      </c>
      <c r="C89" s="210">
        <v>1</v>
      </c>
      <c r="D89" s="158"/>
      <c r="E89" s="504">
        <v>3049</v>
      </c>
      <c r="F89" s="506">
        <v>818</v>
      </c>
      <c r="G89" s="506">
        <v>585</v>
      </c>
      <c r="H89" s="507"/>
      <c r="I89" s="512"/>
      <c r="J89" s="508"/>
      <c r="K89" s="147"/>
      <c r="L89" s="145"/>
      <c r="M89" s="145"/>
      <c r="N89" s="146"/>
      <c r="O89" s="147"/>
      <c r="P89" s="146"/>
    </row>
    <row r="90" spans="1:30">
      <c r="A90" s="226" t="s">
        <v>89</v>
      </c>
      <c r="B90" s="227" t="s">
        <v>41</v>
      </c>
      <c r="C90" s="210"/>
      <c r="D90" s="158"/>
      <c r="E90" s="504"/>
      <c r="F90" s="509"/>
      <c r="G90" s="506"/>
      <c r="H90" s="507"/>
      <c r="I90" s="507">
        <v>140</v>
      </c>
      <c r="J90" s="508"/>
      <c r="K90" s="147"/>
      <c r="L90" s="145"/>
      <c r="M90" s="145"/>
      <c r="N90" s="146"/>
      <c r="O90" s="147"/>
      <c r="P90" s="146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226" t="s">
        <v>90</v>
      </c>
      <c r="B91" s="227" t="s">
        <v>42</v>
      </c>
      <c r="C91" s="210"/>
      <c r="D91" s="158"/>
      <c r="E91" s="504"/>
      <c r="F91" s="509"/>
      <c r="G91" s="506"/>
      <c r="H91" s="507"/>
      <c r="I91" s="507"/>
      <c r="J91" s="508"/>
      <c r="K91" s="147"/>
      <c r="L91" s="145"/>
      <c r="M91" s="145"/>
      <c r="N91" s="146"/>
      <c r="O91" s="147"/>
      <c r="P91" s="146"/>
      <c r="S91" s="155"/>
      <c r="T91" s="155"/>
      <c r="U91" s="155"/>
      <c r="V91" s="155"/>
      <c r="W91" s="155"/>
      <c r="X91" s="155"/>
      <c r="Y91" s="156"/>
      <c r="Z91" s="156"/>
      <c r="AA91" s="156"/>
      <c r="AB91" s="156"/>
      <c r="AC91" s="12"/>
      <c r="AD91" s="12"/>
    </row>
    <row r="92" spans="1:30">
      <c r="A92" s="226" t="s">
        <v>91</v>
      </c>
      <c r="B92" s="228" t="s">
        <v>43</v>
      </c>
      <c r="C92" s="211"/>
      <c r="D92" s="159"/>
      <c r="E92" s="504"/>
      <c r="F92" s="505"/>
      <c r="G92" s="506"/>
      <c r="H92" s="507"/>
      <c r="I92" s="507"/>
      <c r="J92" s="508"/>
      <c r="K92" s="147"/>
      <c r="L92" s="145"/>
      <c r="M92" s="145"/>
      <c r="N92" s="146"/>
      <c r="O92" s="147"/>
      <c r="P92" s="146"/>
      <c r="S92" s="153"/>
      <c r="T92" s="153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</row>
    <row r="93" spans="1:30">
      <c r="A93" s="226" t="s">
        <v>92</v>
      </c>
      <c r="B93" s="227" t="s">
        <v>44</v>
      </c>
      <c r="C93" s="210"/>
      <c r="D93" s="158"/>
      <c r="E93" s="504"/>
      <c r="F93" s="505"/>
      <c r="G93" s="506"/>
      <c r="H93" s="507"/>
      <c r="I93" s="507"/>
      <c r="J93" s="508"/>
      <c r="K93" s="147"/>
      <c r="L93" s="145"/>
      <c r="M93" s="145"/>
      <c r="N93" s="146"/>
      <c r="O93" s="147"/>
      <c r="P93" s="14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226" t="s">
        <v>93</v>
      </c>
      <c r="B94" s="227" t="s">
        <v>45</v>
      </c>
      <c r="C94" s="210"/>
      <c r="D94" s="158"/>
      <c r="E94" s="504"/>
      <c r="F94" s="505"/>
      <c r="G94" s="506"/>
      <c r="H94" s="507"/>
      <c r="I94" s="507"/>
      <c r="J94" s="508"/>
      <c r="K94" s="147"/>
      <c r="L94" s="145"/>
      <c r="M94" s="145"/>
      <c r="N94" s="146"/>
      <c r="O94" s="147"/>
      <c r="P94" s="146"/>
    </row>
    <row r="95" spans="1:30">
      <c r="A95" s="226" t="s">
        <v>94</v>
      </c>
      <c r="B95" s="227" t="s">
        <v>46</v>
      </c>
      <c r="C95" s="210"/>
      <c r="D95" s="158"/>
      <c r="E95" s="504"/>
      <c r="F95" s="505"/>
      <c r="G95" s="506"/>
      <c r="H95" s="507"/>
      <c r="I95" s="507"/>
      <c r="J95" s="508">
        <v>800</v>
      </c>
      <c r="K95" s="147"/>
      <c r="L95" s="145"/>
      <c r="M95" s="145"/>
      <c r="N95" s="146"/>
      <c r="O95" s="147"/>
      <c r="P95" s="146"/>
    </row>
    <row r="96" spans="1:30">
      <c r="A96" s="226" t="s">
        <v>95</v>
      </c>
      <c r="B96" s="227" t="s">
        <v>47</v>
      </c>
      <c r="C96" s="210"/>
      <c r="D96" s="158"/>
      <c r="E96" s="504"/>
      <c r="F96" s="505"/>
      <c r="G96" s="506"/>
      <c r="H96" s="507"/>
      <c r="I96" s="507"/>
      <c r="J96" s="508"/>
      <c r="K96" s="147"/>
      <c r="L96" s="145"/>
      <c r="M96" s="145"/>
      <c r="N96" s="146"/>
      <c r="O96" s="147"/>
      <c r="P96" s="146"/>
    </row>
    <row r="97" spans="1:16">
      <c r="A97" s="226" t="s">
        <v>96</v>
      </c>
      <c r="B97" s="227" t="s">
        <v>48</v>
      </c>
      <c r="C97" s="210"/>
      <c r="D97" s="158"/>
      <c r="E97" s="504"/>
      <c r="F97" s="505"/>
      <c r="G97" s="507"/>
      <c r="H97" s="507"/>
      <c r="I97" s="507"/>
      <c r="J97" s="508"/>
      <c r="K97" s="147"/>
      <c r="L97" s="145"/>
      <c r="M97" s="145"/>
      <c r="N97" s="146"/>
      <c r="O97" s="147"/>
      <c r="P97" s="146"/>
    </row>
    <row r="98" spans="1:16">
      <c r="A98" s="226" t="s">
        <v>97</v>
      </c>
      <c r="B98" s="227" t="s">
        <v>49</v>
      </c>
      <c r="C98" s="210"/>
      <c r="D98" s="158"/>
      <c r="E98" s="504"/>
      <c r="F98" s="505"/>
      <c r="G98" s="507"/>
      <c r="H98" s="507"/>
      <c r="I98" s="507"/>
      <c r="J98" s="508"/>
      <c r="K98" s="147"/>
      <c r="L98" s="145"/>
      <c r="M98" s="145"/>
      <c r="N98" s="146"/>
      <c r="O98" s="147"/>
      <c r="P98" s="146"/>
    </row>
    <row r="99" spans="1:16" ht="13.5" thickBot="1">
      <c r="A99" s="229" t="s">
        <v>98</v>
      </c>
      <c r="B99" s="230" t="s">
        <v>50</v>
      </c>
      <c r="C99" s="212"/>
      <c r="D99" s="222"/>
      <c r="E99" s="515"/>
      <c r="F99" s="516"/>
      <c r="G99" s="517"/>
      <c r="H99" s="517"/>
      <c r="I99" s="517"/>
      <c r="J99" s="518">
        <v>3807</v>
      </c>
      <c r="K99" s="150"/>
      <c r="L99" s="148"/>
      <c r="M99" s="148"/>
      <c r="N99" s="149"/>
      <c r="O99" s="150"/>
      <c r="P99" s="149"/>
    </row>
    <row r="100" spans="1:16" ht="12.75" customHeight="1">
      <c r="A100" s="604" t="s">
        <v>71</v>
      </c>
      <c r="B100" s="606" t="s">
        <v>9</v>
      </c>
      <c r="C100" s="602" t="s">
        <v>226</v>
      </c>
      <c r="D100" s="612" t="s">
        <v>233</v>
      </c>
      <c r="E100" s="567" t="s">
        <v>223</v>
      </c>
      <c r="F100" s="568"/>
      <c r="G100" s="568"/>
      <c r="H100" s="568"/>
      <c r="I100" s="568"/>
      <c r="J100" s="569"/>
      <c r="K100" s="590" t="s">
        <v>222</v>
      </c>
      <c r="L100" s="591"/>
      <c r="M100" s="591"/>
      <c r="N100" s="630"/>
      <c r="O100" s="593" t="s">
        <v>19</v>
      </c>
      <c r="P100" s="595"/>
    </row>
    <row r="101" spans="1:16" ht="34.5" thickBot="1">
      <c r="A101" s="605"/>
      <c r="B101" s="607"/>
      <c r="C101" s="629"/>
      <c r="D101" s="613"/>
      <c r="E101" s="519" t="s">
        <v>214</v>
      </c>
      <c r="F101" s="520" t="s">
        <v>215</v>
      </c>
      <c r="G101" s="521" t="s">
        <v>216</v>
      </c>
      <c r="H101" s="521" t="s">
        <v>217</v>
      </c>
      <c r="I101" s="521" t="s">
        <v>218</v>
      </c>
      <c r="J101" s="522" t="s">
        <v>264</v>
      </c>
      <c r="K101" s="139" t="s">
        <v>219</v>
      </c>
      <c r="L101" s="136" t="s">
        <v>220</v>
      </c>
      <c r="M101" s="136" t="s">
        <v>221</v>
      </c>
      <c r="N101" s="137" t="s">
        <v>218</v>
      </c>
      <c r="O101" s="139" t="s">
        <v>263</v>
      </c>
      <c r="P101" s="137" t="s">
        <v>224</v>
      </c>
    </row>
    <row r="102" spans="1:16">
      <c r="A102" s="234" t="s">
        <v>99</v>
      </c>
      <c r="B102" s="235" t="s">
        <v>11</v>
      </c>
      <c r="C102" s="209"/>
      <c r="D102" s="223"/>
      <c r="E102" s="523"/>
      <c r="F102" s="524"/>
      <c r="G102" s="525"/>
      <c r="H102" s="525"/>
      <c r="I102" s="525"/>
      <c r="J102" s="526">
        <v>300</v>
      </c>
      <c r="K102" s="201"/>
      <c r="L102" s="195"/>
      <c r="M102" s="195"/>
      <c r="N102" s="196"/>
      <c r="O102" s="201"/>
      <c r="P102" s="196"/>
    </row>
    <row r="103" spans="1:16">
      <c r="A103" s="226" t="s">
        <v>100</v>
      </c>
      <c r="B103" s="227" t="s">
        <v>51</v>
      </c>
      <c r="C103" s="210"/>
      <c r="D103" s="158"/>
      <c r="E103" s="527"/>
      <c r="F103" s="528"/>
      <c r="G103" s="529"/>
      <c r="H103" s="529"/>
      <c r="I103" s="529"/>
      <c r="J103" s="530">
        <v>500</v>
      </c>
      <c r="K103" s="140"/>
      <c r="L103" s="21"/>
      <c r="M103" s="21"/>
      <c r="N103" s="138"/>
      <c r="O103" s="140"/>
      <c r="P103" s="138"/>
    </row>
    <row r="104" spans="1:16">
      <c r="A104" s="226" t="s">
        <v>101</v>
      </c>
      <c r="B104" s="227" t="s">
        <v>52</v>
      </c>
      <c r="C104" s="210"/>
      <c r="D104" s="158"/>
      <c r="E104" s="527"/>
      <c r="F104" s="528"/>
      <c r="G104" s="529"/>
      <c r="H104" s="529"/>
      <c r="I104" s="529"/>
      <c r="J104" s="530">
        <v>1880</v>
      </c>
      <c r="K104" s="140"/>
      <c r="L104" s="21"/>
      <c r="M104" s="21"/>
      <c r="N104" s="138"/>
      <c r="O104" s="140"/>
      <c r="P104" s="138"/>
    </row>
    <row r="105" spans="1:16">
      <c r="A105" s="226" t="s">
        <v>102</v>
      </c>
      <c r="B105" s="227" t="s">
        <v>53</v>
      </c>
      <c r="C105" s="210"/>
      <c r="D105" s="158"/>
      <c r="E105" s="527"/>
      <c r="F105" s="528"/>
      <c r="G105" s="529"/>
      <c r="H105" s="529"/>
      <c r="I105" s="529"/>
      <c r="J105" s="530"/>
      <c r="K105" s="140"/>
      <c r="L105" s="21"/>
      <c r="M105" s="21"/>
      <c r="N105" s="138"/>
      <c r="O105" s="140"/>
      <c r="P105" s="138"/>
    </row>
    <row r="106" spans="1:16">
      <c r="A106" s="226" t="s">
        <v>103</v>
      </c>
      <c r="B106" s="228" t="s">
        <v>54</v>
      </c>
      <c r="C106" s="211"/>
      <c r="D106" s="159"/>
      <c r="E106" s="527"/>
      <c r="F106" s="528"/>
      <c r="G106" s="529"/>
      <c r="H106" s="529"/>
      <c r="I106" s="529"/>
      <c r="J106" s="530"/>
      <c r="K106" s="140"/>
      <c r="L106" s="21"/>
      <c r="M106" s="21"/>
      <c r="N106" s="138"/>
      <c r="O106" s="140"/>
      <c r="P106" s="138"/>
    </row>
    <row r="107" spans="1:16">
      <c r="A107" s="226" t="s">
        <v>104</v>
      </c>
      <c r="B107" s="227" t="s">
        <v>55</v>
      </c>
      <c r="C107" s="210"/>
      <c r="D107" s="158"/>
      <c r="E107" s="527"/>
      <c r="F107" s="528"/>
      <c r="G107" s="529"/>
      <c r="H107" s="529"/>
      <c r="I107" s="529"/>
      <c r="J107" s="530">
        <v>50</v>
      </c>
      <c r="K107" s="140"/>
      <c r="L107" s="21"/>
      <c r="M107" s="21"/>
      <c r="N107" s="138"/>
      <c r="O107" s="140"/>
      <c r="P107" s="138"/>
    </row>
    <row r="108" spans="1:16">
      <c r="A108" s="226" t="s">
        <v>105</v>
      </c>
      <c r="B108" s="227" t="s">
        <v>56</v>
      </c>
      <c r="C108" s="210"/>
      <c r="D108" s="158"/>
      <c r="E108" s="527"/>
      <c r="F108" s="528"/>
      <c r="G108" s="529"/>
      <c r="H108" s="529"/>
      <c r="I108" s="529"/>
      <c r="J108" s="530">
        <v>500</v>
      </c>
      <c r="K108" s="140"/>
      <c r="L108" s="21"/>
      <c r="M108" s="21"/>
      <c r="N108" s="138"/>
      <c r="O108" s="140"/>
      <c r="P108" s="138"/>
    </row>
    <row r="109" spans="1:16">
      <c r="A109" s="226" t="s">
        <v>106</v>
      </c>
      <c r="B109" s="228" t="s">
        <v>57</v>
      </c>
      <c r="C109" s="211"/>
      <c r="D109" s="159"/>
      <c r="E109" s="531"/>
      <c r="F109" s="528"/>
      <c r="G109" s="529"/>
      <c r="H109" s="529"/>
      <c r="I109" s="529"/>
      <c r="J109" s="530"/>
      <c r="K109" s="140"/>
      <c r="L109" s="21"/>
      <c r="M109" s="21"/>
      <c r="N109" s="138"/>
      <c r="O109" s="140"/>
      <c r="P109" s="138"/>
    </row>
    <row r="110" spans="1:16">
      <c r="A110" s="226" t="s">
        <v>107</v>
      </c>
      <c r="B110" s="228" t="s">
        <v>58</v>
      </c>
      <c r="C110" s="211"/>
      <c r="D110" s="159"/>
      <c r="E110" s="532"/>
      <c r="F110" s="533"/>
      <c r="G110" s="529"/>
      <c r="H110" s="529"/>
      <c r="I110" s="529"/>
      <c r="J110" s="530"/>
      <c r="K110" s="140"/>
      <c r="L110" s="21"/>
      <c r="M110" s="21"/>
      <c r="N110" s="138"/>
      <c r="O110" s="140"/>
      <c r="P110" s="138"/>
    </row>
    <row r="111" spans="1:16">
      <c r="A111" s="226" t="s">
        <v>108</v>
      </c>
      <c r="B111" s="227" t="s">
        <v>59</v>
      </c>
      <c r="C111" s="210"/>
      <c r="D111" s="158"/>
      <c r="E111" s="534"/>
      <c r="F111" s="528"/>
      <c r="G111" s="529"/>
      <c r="H111" s="529"/>
      <c r="I111" s="529"/>
      <c r="J111" s="530"/>
      <c r="K111" s="140"/>
      <c r="L111" s="21"/>
      <c r="M111" s="21"/>
      <c r="N111" s="138"/>
      <c r="O111" s="140"/>
      <c r="P111" s="138"/>
    </row>
    <row r="112" spans="1:16">
      <c r="A112" s="226" t="s">
        <v>109</v>
      </c>
      <c r="B112" s="228" t="s">
        <v>60</v>
      </c>
      <c r="C112" s="211"/>
      <c r="D112" s="159"/>
      <c r="E112" s="534"/>
      <c r="F112" s="528"/>
      <c r="G112" s="529"/>
      <c r="H112" s="529"/>
      <c r="I112" s="529"/>
      <c r="J112" s="530"/>
      <c r="K112" s="140"/>
      <c r="L112" s="21"/>
      <c r="M112" s="21"/>
      <c r="N112" s="138"/>
      <c r="O112" s="140"/>
      <c r="P112" s="138"/>
    </row>
    <row r="113" spans="1:16" ht="24">
      <c r="A113" s="226" t="s">
        <v>110</v>
      </c>
      <c r="B113" s="228" t="s">
        <v>61</v>
      </c>
      <c r="C113" s="211">
        <v>2</v>
      </c>
      <c r="D113" s="159"/>
      <c r="E113" s="535">
        <v>1000</v>
      </c>
      <c r="F113" s="528">
        <v>270</v>
      </c>
      <c r="G113" s="529"/>
      <c r="H113" s="529"/>
      <c r="I113" s="529"/>
      <c r="J113" s="530"/>
      <c r="K113" s="140"/>
      <c r="L113" s="21"/>
      <c r="M113" s="21"/>
      <c r="N113" s="138"/>
      <c r="O113" s="140"/>
      <c r="P113" s="138"/>
    </row>
    <row r="114" spans="1:16">
      <c r="A114" s="226" t="s">
        <v>111</v>
      </c>
      <c r="B114" s="228" t="s">
        <v>62</v>
      </c>
      <c r="C114" s="211"/>
      <c r="D114" s="159"/>
      <c r="E114" s="536">
        <v>16813</v>
      </c>
      <c r="F114" s="529">
        <v>3196</v>
      </c>
      <c r="G114" s="529"/>
      <c r="H114" s="529"/>
      <c r="I114" s="529"/>
      <c r="J114" s="530"/>
      <c r="K114" s="140"/>
      <c r="L114" s="21">
        <v>269</v>
      </c>
      <c r="M114" s="21"/>
      <c r="N114" s="138"/>
      <c r="O114" s="140"/>
      <c r="P114" s="138"/>
    </row>
    <row r="115" spans="1:16">
      <c r="A115" s="226" t="s">
        <v>112</v>
      </c>
      <c r="B115" s="227" t="s">
        <v>63</v>
      </c>
      <c r="C115" s="210"/>
      <c r="D115" s="158"/>
      <c r="E115" s="536"/>
      <c r="F115" s="529"/>
      <c r="G115" s="529"/>
      <c r="H115" s="529"/>
      <c r="I115" s="529"/>
      <c r="J115" s="530"/>
      <c r="K115" s="140"/>
      <c r="L115" s="21"/>
      <c r="M115" s="21"/>
      <c r="N115" s="138"/>
      <c r="O115" s="140"/>
      <c r="P115" s="138"/>
    </row>
    <row r="116" spans="1:16">
      <c r="A116" s="226" t="s">
        <v>113</v>
      </c>
      <c r="B116" s="227" t="s">
        <v>64</v>
      </c>
      <c r="C116" s="210">
        <v>3</v>
      </c>
      <c r="D116" s="158"/>
      <c r="E116" s="536">
        <v>6343</v>
      </c>
      <c r="F116" s="529">
        <v>1263</v>
      </c>
      <c r="G116" s="529">
        <v>6038</v>
      </c>
      <c r="H116" s="529"/>
      <c r="I116" s="529"/>
      <c r="J116" s="530"/>
      <c r="K116" s="140"/>
      <c r="L116" s="21"/>
      <c r="M116" s="21"/>
      <c r="N116" s="138"/>
      <c r="O116" s="140"/>
      <c r="P116" s="138"/>
    </row>
    <row r="117" spans="1:16">
      <c r="A117" s="226" t="s">
        <v>114</v>
      </c>
      <c r="B117" s="227" t="s">
        <v>225</v>
      </c>
      <c r="C117" s="210"/>
      <c r="D117" s="158"/>
      <c r="E117" s="536"/>
      <c r="F117" s="537"/>
      <c r="G117" s="529"/>
      <c r="H117" s="529"/>
      <c r="I117" s="529">
        <v>4460</v>
      </c>
      <c r="J117" s="530"/>
      <c r="K117" s="140"/>
      <c r="L117" s="21"/>
      <c r="M117" s="21"/>
      <c r="N117" s="138"/>
      <c r="O117" s="140"/>
      <c r="P117" s="138"/>
    </row>
    <row r="118" spans="1:16">
      <c r="A118" s="226" t="s">
        <v>115</v>
      </c>
      <c r="B118" s="227" t="s">
        <v>65</v>
      </c>
      <c r="C118" s="210"/>
      <c r="D118" s="158"/>
      <c r="E118" s="536"/>
      <c r="F118" s="529"/>
      <c r="G118" s="529">
        <v>100</v>
      </c>
      <c r="H118" s="529"/>
      <c r="I118" s="529"/>
      <c r="J118" s="530"/>
      <c r="K118" s="140"/>
      <c r="L118" s="21"/>
      <c r="M118" s="21"/>
      <c r="N118" s="138"/>
      <c r="O118" s="140"/>
      <c r="P118" s="138"/>
    </row>
    <row r="119" spans="1:16">
      <c r="A119" s="226" t="s">
        <v>116</v>
      </c>
      <c r="B119" s="227" t="s">
        <v>66</v>
      </c>
      <c r="C119" s="210"/>
      <c r="D119" s="158"/>
      <c r="E119" s="536"/>
      <c r="F119" s="529"/>
      <c r="G119" s="529">
        <v>1500</v>
      </c>
      <c r="H119" s="529"/>
      <c r="I119" s="529"/>
      <c r="J119" s="530"/>
      <c r="K119" s="140"/>
      <c r="L119" s="21"/>
      <c r="M119" s="21"/>
      <c r="N119" s="138"/>
      <c r="O119" s="140"/>
      <c r="P119" s="138"/>
    </row>
    <row r="120" spans="1:16">
      <c r="A120" s="226" t="s">
        <v>117</v>
      </c>
      <c r="B120" s="227" t="s">
        <v>67</v>
      </c>
      <c r="C120" s="210"/>
      <c r="D120" s="158"/>
      <c r="E120" s="536"/>
      <c r="F120" s="529"/>
      <c r="G120" s="529">
        <v>1552</v>
      </c>
      <c r="H120" s="529"/>
      <c r="I120" s="529"/>
      <c r="J120" s="530"/>
      <c r="K120" s="140"/>
      <c r="L120" s="21"/>
      <c r="M120" s="21"/>
      <c r="N120" s="138"/>
      <c r="O120" s="140"/>
      <c r="P120" s="138"/>
    </row>
    <row r="121" spans="1:16">
      <c r="A121" s="231" t="s">
        <v>118</v>
      </c>
      <c r="B121" s="232" t="s">
        <v>69</v>
      </c>
      <c r="C121" s="210"/>
      <c r="D121" s="158"/>
      <c r="E121" s="536"/>
      <c r="F121" s="529"/>
      <c r="G121" s="529"/>
      <c r="H121" s="529"/>
      <c r="I121" s="529"/>
      <c r="J121" s="530"/>
      <c r="K121" s="140"/>
      <c r="L121" s="21"/>
      <c r="M121" s="21"/>
      <c r="N121" s="138"/>
      <c r="O121" s="140"/>
      <c r="P121" s="138"/>
    </row>
    <row r="122" spans="1:16">
      <c r="A122" s="226" t="s">
        <v>173</v>
      </c>
      <c r="B122" s="227" t="s">
        <v>38</v>
      </c>
      <c r="C122" s="210">
        <v>14</v>
      </c>
      <c r="D122" s="158"/>
      <c r="E122" s="536">
        <v>32579</v>
      </c>
      <c r="F122" s="529">
        <v>8799</v>
      </c>
      <c r="G122" s="529">
        <v>7314</v>
      </c>
      <c r="H122" s="529"/>
      <c r="I122" s="529"/>
      <c r="J122" s="530"/>
      <c r="K122" s="140"/>
      <c r="L122" s="21"/>
      <c r="M122" s="21"/>
      <c r="N122" s="138"/>
      <c r="O122" s="140"/>
      <c r="P122" s="138"/>
    </row>
    <row r="123" spans="1:16">
      <c r="A123" s="231" t="s">
        <v>174</v>
      </c>
      <c r="B123" s="227" t="s">
        <v>229</v>
      </c>
      <c r="C123" s="210"/>
      <c r="D123" s="158"/>
      <c r="E123" s="536"/>
      <c r="F123" s="529"/>
      <c r="G123" s="529"/>
      <c r="H123" s="529"/>
      <c r="I123" s="529"/>
      <c r="J123" s="530"/>
      <c r="K123" s="140"/>
      <c r="L123" s="21"/>
      <c r="M123" s="21"/>
      <c r="N123" s="138"/>
      <c r="O123" s="140"/>
      <c r="P123" s="138"/>
    </row>
    <row r="124" spans="1:16">
      <c r="A124" s="282" t="s">
        <v>176</v>
      </c>
      <c r="B124" s="228" t="s">
        <v>29</v>
      </c>
      <c r="C124" s="328"/>
      <c r="D124" s="222"/>
      <c r="E124" s="538"/>
      <c r="F124" s="539"/>
      <c r="G124" s="539"/>
      <c r="H124" s="539"/>
      <c r="I124" s="539"/>
      <c r="J124" s="540"/>
      <c r="K124" s="207"/>
      <c r="L124" s="205"/>
      <c r="M124" s="205"/>
      <c r="N124" s="208"/>
      <c r="O124" s="207"/>
      <c r="P124" s="208"/>
    </row>
    <row r="125" spans="1:16" ht="13.5" thickBot="1">
      <c r="A125" s="231" t="s">
        <v>178</v>
      </c>
      <c r="B125" s="230" t="s">
        <v>230</v>
      </c>
      <c r="C125" s="212"/>
      <c r="D125" s="222"/>
      <c r="E125" s="203"/>
      <c r="F125" s="204"/>
      <c r="G125" s="205"/>
      <c r="H125" s="205"/>
      <c r="I125" s="205"/>
      <c r="J125" s="206"/>
      <c r="K125" s="207"/>
      <c r="L125" s="205"/>
      <c r="M125" s="205"/>
      <c r="N125" s="208"/>
      <c r="O125" s="207"/>
      <c r="P125" s="208"/>
    </row>
    <row r="126" spans="1:16" ht="16.5" customHeight="1" thickBot="1">
      <c r="A126" s="556" t="s">
        <v>119</v>
      </c>
      <c r="B126" s="557"/>
      <c r="C126" s="273">
        <f>C72+C73+C74+C75+C76+C77+C78+C79+C80+C81+C82+C83+C84+C85+C86+C87+C88+C89+C91+C90+C92+C93+C94+C95+C96+C98+C97+C99+C102+C103+C104+C105+C107+C106+C108+C109+C110+C111+C112+C113+C114+C115+C116+C117+C118+C119+C120+C121+C122+C123+C125+C124</f>
        <v>36</v>
      </c>
      <c r="D126" s="280">
        <f>D72+D73+D74+D75+D76+D77+D78+D79+D80+D81+D82+D83+D84+D85+D86+D87+D88+D89+D91+D90+D92+D93+D94+D95+D96+D98+D97+D99+D102+D103+D104+D105+D107+D106+D108+D109+D110+D111+D112+D113+D114+D115+D116+D117+D118+D119+D120+D121+D122+D123+D125</f>
        <v>118468</v>
      </c>
      <c r="E126" s="281">
        <f>E72+E73+E74+E75+E76+E77+E78+E79+E80+E81+E82+E83+E84+E85+E86+E87+E88+E89+E91+E90+E92+E93+E94+E95+E96+E98+E97+E99+E102+E103+E104+E105+E107+E106+E108+E109+E110+E111+E112+E113+E114+E115+E116+E117+E118+E119+E120+E121+E122+E123+E125+E124</f>
        <v>117479</v>
      </c>
      <c r="F126" s="281">
        <f>F72+F73+F74+F75+F76+F77+F78+F79+F80+F81+F82+F83+F84+F85+F86+F87+F88+F89+F91+F90+F92+F93+F94+F95+F96+F98+F97+F99+F102+F103+F104+F105+F107+F106+F108+F109+F110+F111+F112+F113+F114+F115+F116+F117+F118+F119+F120+F121+F122+F123+F125+F124</f>
        <v>30013</v>
      </c>
      <c r="G126" s="281">
        <f>G72+G73+G74+G75+G76+G77+G78+G79+G80+G81+G82+G83+G84+G85+G86+G87+G88+G89+G91+G90+G92+G93+G94+G95+G96+G98+G97+G99+G102+G103+G104+G105+G107+G106+G108+G109+G110+G111+G112+G113+G114+G115+G116+G117+G118+G119+G120+G121+G122+G123+G125</f>
        <v>67080</v>
      </c>
      <c r="H126" s="281">
        <f t="shared" ref="H126:P126" si="1">H72+H73+H74+H75+H76+H77+H78+H79+H80+H81+H82+H83+H84+H85+H86+H87+H88+H89+H91+H90+H92+H93+H94+H95+H96+H98+H97+H99+H102+H103+H104+H105+H107+H106+H108+H109+H110+H111+H112+H113+H114+H115+H116+H117+H118+H119+H120+H121+H122+H123+H125</f>
        <v>2007</v>
      </c>
      <c r="I126" s="281">
        <f t="shared" si="1"/>
        <v>13592</v>
      </c>
      <c r="J126" s="281">
        <f t="shared" si="1"/>
        <v>18480</v>
      </c>
      <c r="K126" s="281">
        <f t="shared" si="1"/>
        <v>43889</v>
      </c>
      <c r="L126" s="281">
        <f t="shared" si="1"/>
        <v>10263</v>
      </c>
      <c r="M126" s="281">
        <f t="shared" si="1"/>
        <v>0</v>
      </c>
      <c r="N126" s="281">
        <f t="shared" si="1"/>
        <v>0</v>
      </c>
      <c r="O126" s="281">
        <f t="shared" si="1"/>
        <v>0</v>
      </c>
      <c r="P126" s="281">
        <f t="shared" si="1"/>
        <v>11114</v>
      </c>
    </row>
    <row r="127" spans="1:16" ht="15" customHeight="1" thickBot="1">
      <c r="A127" s="554" t="s">
        <v>228</v>
      </c>
      <c r="B127" s="570"/>
      <c r="C127" s="276"/>
      <c r="D127" s="274"/>
      <c r="E127" s="558">
        <f>E126+F126+G126+H126+I126+J126+K126+L126+M126+N126+O126+P126+D126</f>
        <v>432385</v>
      </c>
      <c r="F127" s="558"/>
      <c r="G127" s="558"/>
      <c r="H127" s="558"/>
      <c r="I127" s="558"/>
      <c r="J127" s="558"/>
      <c r="K127" s="558"/>
      <c r="L127" s="558"/>
      <c r="M127" s="558"/>
      <c r="N127" s="558"/>
      <c r="O127" s="558"/>
      <c r="P127" s="559"/>
    </row>
    <row r="128" spans="1:16" ht="13.5" thickBot="1">
      <c r="A128" s="623" t="s">
        <v>231</v>
      </c>
      <c r="B128" s="624"/>
      <c r="C128" s="277"/>
      <c r="D128" s="238"/>
      <c r="E128" s="627">
        <v>-118468</v>
      </c>
      <c r="F128" s="627"/>
      <c r="G128" s="627"/>
      <c r="H128" s="627"/>
      <c r="I128" s="627"/>
      <c r="J128" s="627"/>
      <c r="K128" s="627"/>
      <c r="L128" s="627"/>
      <c r="M128" s="627"/>
      <c r="N128" s="627"/>
      <c r="O128" s="627"/>
      <c r="P128" s="628"/>
    </row>
    <row r="129" spans="1:16" ht="13.5" thickBot="1">
      <c r="A129" s="625" t="s">
        <v>232</v>
      </c>
      <c r="B129" s="626"/>
      <c r="C129" s="278"/>
      <c r="D129" s="275"/>
      <c r="E129" s="620">
        <f>SUM(E127:E128)</f>
        <v>313917</v>
      </c>
      <c r="F129" s="621"/>
      <c r="G129" s="621"/>
      <c r="H129" s="621"/>
      <c r="I129" s="621"/>
      <c r="J129" s="621"/>
      <c r="K129" s="621"/>
      <c r="L129" s="621"/>
      <c r="M129" s="621"/>
      <c r="N129" s="621"/>
      <c r="O129" s="621"/>
      <c r="P129" s="622"/>
    </row>
  </sheetData>
  <mergeCells count="47">
    <mergeCell ref="E129:P129"/>
    <mergeCell ref="A100:A101"/>
    <mergeCell ref="B100:B101"/>
    <mergeCell ref="A70:A71"/>
    <mergeCell ref="A128:B128"/>
    <mergeCell ref="A129:B129"/>
    <mergeCell ref="E128:P128"/>
    <mergeCell ref="D100:D101"/>
    <mergeCell ref="C100:C101"/>
    <mergeCell ref="K100:N100"/>
    <mergeCell ref="O100:P100"/>
    <mergeCell ref="C4:C5"/>
    <mergeCell ref="D4:D5"/>
    <mergeCell ref="D34:D35"/>
    <mergeCell ref="D70:D71"/>
    <mergeCell ref="C70:C71"/>
    <mergeCell ref="D61:P61"/>
    <mergeCell ref="D62:P62"/>
    <mergeCell ref="D63:P63"/>
    <mergeCell ref="A1:P1"/>
    <mergeCell ref="A3:P3"/>
    <mergeCell ref="A60:B60"/>
    <mergeCell ref="A4:A5"/>
    <mergeCell ref="B4:B5"/>
    <mergeCell ref="E4:I4"/>
    <mergeCell ref="J4:L4"/>
    <mergeCell ref="M4:P4"/>
    <mergeCell ref="A2:P2"/>
    <mergeCell ref="M34:P34"/>
    <mergeCell ref="A6:B6"/>
    <mergeCell ref="J34:L34"/>
    <mergeCell ref="E34:I34"/>
    <mergeCell ref="C34:C35"/>
    <mergeCell ref="A34:A35"/>
    <mergeCell ref="B34:B35"/>
    <mergeCell ref="A61:B61"/>
    <mergeCell ref="A126:B126"/>
    <mergeCell ref="E127:P127"/>
    <mergeCell ref="E70:J70"/>
    <mergeCell ref="K70:N70"/>
    <mergeCell ref="O70:P70"/>
    <mergeCell ref="E100:J100"/>
    <mergeCell ref="A127:B127"/>
    <mergeCell ref="A62:B62"/>
    <mergeCell ref="A63:B63"/>
    <mergeCell ref="A72:B72"/>
    <mergeCell ref="B70:B71"/>
  </mergeCells>
  <phoneticPr fontId="16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F22" sqref="F22"/>
    </sheetView>
  </sheetViews>
  <sheetFormatPr defaultRowHeight="12.75"/>
  <cols>
    <col min="1" max="1" width="3" customWidth="1"/>
    <col min="2" max="2" width="64.5703125" customWidth="1"/>
    <col min="3" max="3" width="16.42578125" customWidth="1"/>
  </cols>
  <sheetData>
    <row r="1" spans="1:6" ht="15" customHeight="1">
      <c r="A1" s="543" t="s">
        <v>391</v>
      </c>
      <c r="B1" s="543"/>
      <c r="C1" s="543"/>
      <c r="D1" s="543"/>
      <c r="E1" s="29"/>
      <c r="F1" s="29"/>
    </row>
    <row r="2" spans="1:6" s="7" customFormat="1" ht="18.75" customHeight="1">
      <c r="A2" s="632">
        <v>41820</v>
      </c>
      <c r="B2" s="632"/>
      <c r="C2" s="632"/>
      <c r="D2" s="456"/>
    </row>
    <row r="3" spans="1:6" ht="22.5" customHeight="1">
      <c r="B3" s="631" t="s">
        <v>360</v>
      </c>
      <c r="C3" s="631"/>
    </row>
    <row r="4" spans="1:6" ht="17.25" customHeight="1">
      <c r="B4" s="631" t="s">
        <v>240</v>
      </c>
      <c r="C4" s="631"/>
    </row>
    <row r="5" spans="1:6" ht="15" customHeight="1" thickBot="1">
      <c r="B5" s="13"/>
      <c r="C5" s="5" t="s">
        <v>19</v>
      </c>
    </row>
    <row r="6" spans="1:6" ht="15.6" customHeight="1">
      <c r="B6" s="331" t="s">
        <v>206</v>
      </c>
      <c r="C6" s="176"/>
    </row>
    <row r="7" spans="1:6" ht="15.6" customHeight="1">
      <c r="B7" s="37" t="s">
        <v>266</v>
      </c>
      <c r="C7" s="332">
        <v>9746</v>
      </c>
    </row>
    <row r="8" spans="1:6" ht="15.6" customHeight="1">
      <c r="B8" s="37" t="s">
        <v>361</v>
      </c>
      <c r="C8" s="332">
        <v>1000</v>
      </c>
    </row>
    <row r="9" spans="1:6" ht="15.6" customHeight="1">
      <c r="B9" s="37" t="s">
        <v>268</v>
      </c>
      <c r="C9" s="332">
        <v>4626</v>
      </c>
    </row>
    <row r="10" spans="1:6" ht="15.6" customHeight="1">
      <c r="B10" s="37" t="s">
        <v>8</v>
      </c>
      <c r="C10" s="332">
        <v>1249</v>
      </c>
    </row>
    <row r="11" spans="1:6" ht="15.6" customHeight="1">
      <c r="B11" s="37" t="s">
        <v>269</v>
      </c>
      <c r="C11" s="332">
        <v>500</v>
      </c>
    </row>
    <row r="12" spans="1:6" ht="15.6" customHeight="1">
      <c r="B12" s="37" t="s">
        <v>362</v>
      </c>
      <c r="C12" s="332">
        <v>500</v>
      </c>
    </row>
    <row r="13" spans="1:6" ht="15.6" customHeight="1" thickBot="1">
      <c r="B13" s="37" t="s">
        <v>270</v>
      </c>
      <c r="C13" s="333">
        <v>100</v>
      </c>
    </row>
    <row r="14" spans="1:6" ht="21" customHeight="1" thickBot="1">
      <c r="B14" s="184" t="s">
        <v>267</v>
      </c>
      <c r="C14" s="185">
        <f>SUM(C7:C13)</f>
        <v>17721</v>
      </c>
    </row>
    <row r="15" spans="1:6" ht="15.6" customHeight="1">
      <c r="B15" s="33"/>
      <c r="C15" s="334"/>
    </row>
    <row r="16" spans="1:6" s="1" customFormat="1" ht="15.6" customHeight="1">
      <c r="B16" s="335" t="s">
        <v>272</v>
      </c>
      <c r="C16" s="336"/>
    </row>
    <row r="17" spans="2:3" s="1" customFormat="1" ht="16.5" customHeight="1">
      <c r="B17" s="284" t="s">
        <v>273</v>
      </c>
      <c r="C17" s="40"/>
    </row>
    <row r="18" spans="2:3" s="1" customFormat="1" ht="15.6" customHeight="1">
      <c r="B18" s="181" t="s">
        <v>363</v>
      </c>
      <c r="C18" s="332">
        <v>4500</v>
      </c>
    </row>
    <row r="19" spans="2:3" ht="15.6" customHeight="1">
      <c r="B19" s="330" t="s">
        <v>274</v>
      </c>
      <c r="C19" s="332"/>
    </row>
    <row r="20" spans="2:3" ht="15.6" customHeight="1">
      <c r="B20" s="337" t="s">
        <v>364</v>
      </c>
      <c r="C20" s="332">
        <v>50000</v>
      </c>
    </row>
    <row r="21" spans="2:3" ht="15.6" customHeight="1">
      <c r="B21" s="338" t="s">
        <v>275</v>
      </c>
      <c r="C21" s="332">
        <v>6500</v>
      </c>
    </row>
    <row r="22" spans="2:3" ht="15.6" customHeight="1">
      <c r="B22" s="330" t="s">
        <v>276</v>
      </c>
      <c r="C22" s="332">
        <v>500</v>
      </c>
    </row>
    <row r="23" spans="2:3" ht="15.6" customHeight="1" thickBot="1">
      <c r="B23" s="338" t="s">
        <v>277</v>
      </c>
      <c r="C23" s="339">
        <v>550</v>
      </c>
    </row>
    <row r="24" spans="2:3" s="1" customFormat="1" ht="20.25" customHeight="1" thickBot="1">
      <c r="B24" s="184" t="s">
        <v>278</v>
      </c>
      <c r="C24" s="340">
        <f>SUM(C17:C23)</f>
        <v>62050</v>
      </c>
    </row>
    <row r="25" spans="2:3" s="1" customFormat="1" ht="11.25" customHeight="1">
      <c r="B25" s="341"/>
      <c r="C25" s="342"/>
    </row>
    <row r="26" spans="2:3" s="1" customFormat="1" ht="15.6" customHeight="1">
      <c r="B26" s="341" t="s">
        <v>265</v>
      </c>
      <c r="C26" s="336"/>
    </row>
    <row r="27" spans="2:3" ht="16.5" customHeight="1" thickBot="1">
      <c r="B27" s="181" t="s">
        <v>17</v>
      </c>
      <c r="C27" s="343">
        <v>129700</v>
      </c>
    </row>
    <row r="28" spans="2:3" ht="15.75" customHeight="1" thickBot="1">
      <c r="B28" s="344" t="s">
        <v>271</v>
      </c>
      <c r="C28" s="435">
        <f>SUM(C27)</f>
        <v>129700</v>
      </c>
    </row>
    <row r="29" spans="2:3" ht="15.75" customHeight="1">
      <c r="B29" s="331"/>
      <c r="C29" s="437"/>
    </row>
    <row r="30" spans="2:3" ht="15.6" customHeight="1">
      <c r="B30" s="37" t="s">
        <v>366</v>
      </c>
      <c r="C30" s="40">
        <v>3300</v>
      </c>
    </row>
    <row r="31" spans="2:3" ht="15.6" customHeight="1">
      <c r="B31" s="436" t="s">
        <v>365</v>
      </c>
      <c r="C31" s="40">
        <v>100</v>
      </c>
    </row>
    <row r="32" spans="2:3" ht="18" customHeight="1">
      <c r="B32" s="335" t="s">
        <v>367</v>
      </c>
      <c r="C32" s="345">
        <f>SUM(C30:C31)</f>
        <v>3400</v>
      </c>
    </row>
    <row r="33" spans="2:3" ht="18" customHeight="1">
      <c r="B33" s="335"/>
      <c r="C33" s="345"/>
    </row>
    <row r="34" spans="2:3" ht="18" customHeight="1">
      <c r="B34" s="335" t="s">
        <v>279</v>
      </c>
      <c r="C34" s="345">
        <v>2000</v>
      </c>
    </row>
    <row r="35" spans="2:3" ht="18" customHeight="1">
      <c r="B35" s="335"/>
      <c r="C35" s="345"/>
    </row>
    <row r="36" spans="2:3" ht="18" customHeight="1">
      <c r="B36" s="436" t="s">
        <v>465</v>
      </c>
      <c r="C36" s="40">
        <v>14544</v>
      </c>
    </row>
    <row r="37" spans="2:3" ht="18" customHeight="1">
      <c r="B37" s="489" t="s">
        <v>467</v>
      </c>
      <c r="C37" s="40">
        <v>3200</v>
      </c>
    </row>
    <row r="38" spans="2:3" ht="15" customHeight="1" thickBot="1">
      <c r="B38" s="337" t="s">
        <v>468</v>
      </c>
      <c r="C38" s="183">
        <v>635</v>
      </c>
    </row>
    <row r="39" spans="2:3" ht="15.6" customHeight="1" thickBot="1">
      <c r="B39" s="490" t="s">
        <v>466</v>
      </c>
      <c r="C39" s="185">
        <f>SUM(C36:C38)</f>
        <v>18379</v>
      </c>
    </row>
    <row r="40" spans="2:3" ht="18">
      <c r="B40" s="20"/>
    </row>
    <row r="41" spans="2:3" ht="18">
      <c r="B41" s="8"/>
    </row>
    <row r="42" spans="2:3" ht="18">
      <c r="B42" s="8"/>
    </row>
    <row r="43" spans="2:3" ht="18">
      <c r="B43" s="8"/>
    </row>
    <row r="44" spans="2:3" ht="18">
      <c r="B44" s="8"/>
    </row>
    <row r="45" spans="2:3" ht="18">
      <c r="B45" s="9"/>
    </row>
    <row r="46" spans="2:3" ht="18">
      <c r="B46" s="8"/>
    </row>
    <row r="47" spans="2:3" ht="18">
      <c r="B47" s="9"/>
    </row>
    <row r="48" spans="2:3" ht="18">
      <c r="B48" s="8"/>
    </row>
    <row r="49" spans="2:2" ht="18">
      <c r="B49" s="8"/>
    </row>
    <row r="50" spans="2:2" ht="18">
      <c r="B50" s="8"/>
    </row>
    <row r="51" spans="2:2" ht="18">
      <c r="B51" s="8"/>
    </row>
    <row r="52" spans="2:2" ht="18">
      <c r="B52" s="8"/>
    </row>
    <row r="53" spans="2:2" ht="18">
      <c r="B53" s="8"/>
    </row>
    <row r="54" spans="2:2" ht="18">
      <c r="B54" s="9"/>
    </row>
    <row r="55" spans="2:2">
      <c r="B55" s="3"/>
    </row>
    <row r="56" spans="2:2" ht="18">
      <c r="B56" s="9"/>
    </row>
    <row r="57" spans="2:2">
      <c r="B57" s="3"/>
    </row>
    <row r="58" spans="2:2" ht="18">
      <c r="B58" s="9"/>
    </row>
    <row r="59" spans="2:2" ht="18">
      <c r="B59" s="8"/>
    </row>
    <row r="60" spans="2:2" ht="18">
      <c r="B60" s="8"/>
    </row>
    <row r="61" spans="2:2" ht="18">
      <c r="B61" s="8"/>
    </row>
    <row r="62" spans="2:2" ht="18">
      <c r="B62" s="8"/>
    </row>
    <row r="63" spans="2:2" ht="18">
      <c r="B63" s="8"/>
    </row>
    <row r="64" spans="2:2" ht="18">
      <c r="B64" s="8"/>
    </row>
    <row r="65" spans="2:2" ht="18">
      <c r="B65" s="9"/>
    </row>
  </sheetData>
  <mergeCells count="4">
    <mergeCell ref="B3:C3"/>
    <mergeCell ref="B4:C4"/>
    <mergeCell ref="A1:D1"/>
    <mergeCell ref="A2:C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26" sqref="C26"/>
    </sheetView>
  </sheetViews>
  <sheetFormatPr defaultRowHeight="12.75"/>
  <cols>
    <col min="1" max="1" width="86.140625" customWidth="1"/>
    <col min="2" max="2" width="14.85546875" customWidth="1"/>
    <col min="4" max="4" width="24.85546875" customWidth="1"/>
  </cols>
  <sheetData>
    <row r="1" spans="1:6" ht="18.75" customHeight="1">
      <c r="A1" s="543" t="s">
        <v>392</v>
      </c>
      <c r="B1" s="543"/>
      <c r="C1" s="29"/>
      <c r="D1" s="543"/>
      <c r="E1" s="543"/>
      <c r="F1" s="543"/>
    </row>
    <row r="2" spans="1:6" ht="18.75" customHeight="1">
      <c r="A2" s="544">
        <v>41820</v>
      </c>
      <c r="B2" s="544"/>
      <c r="C2" s="365"/>
      <c r="D2" s="544"/>
      <c r="E2" s="545"/>
      <c r="F2" s="545"/>
    </row>
    <row r="3" spans="1:6" ht="34.5" customHeight="1">
      <c r="A3" s="634" t="s">
        <v>327</v>
      </c>
      <c r="B3" s="634"/>
      <c r="C3" s="366"/>
      <c r="D3" s="634"/>
      <c r="E3" s="634"/>
      <c r="F3" s="634"/>
    </row>
    <row r="4" spans="1:6" ht="20.25" customHeight="1">
      <c r="A4" s="635" t="s">
        <v>241</v>
      </c>
      <c r="B4" s="635"/>
      <c r="C4" s="54"/>
      <c r="D4" s="635"/>
      <c r="E4" s="635"/>
      <c r="F4" s="635"/>
    </row>
    <row r="6" spans="1:6">
      <c r="A6" s="633" t="s">
        <v>299</v>
      </c>
      <c r="B6" s="633"/>
    </row>
    <row r="7" spans="1:6">
      <c r="A7" s="633"/>
      <c r="B7" s="633"/>
    </row>
    <row r="8" spans="1:6" ht="15.75" thickBot="1">
      <c r="A8" s="22"/>
    </row>
    <row r="9" spans="1:6" ht="14.25">
      <c r="A9" s="353" t="s">
        <v>12</v>
      </c>
      <c r="B9" s="346" t="s">
        <v>280</v>
      </c>
    </row>
    <row r="10" spans="1:6" ht="15">
      <c r="A10" s="354" t="s">
        <v>281</v>
      </c>
      <c r="B10" s="347">
        <v>55509600</v>
      </c>
    </row>
    <row r="11" spans="1:6" ht="15">
      <c r="A11" s="355" t="s">
        <v>282</v>
      </c>
      <c r="B11" s="347">
        <v>5821146</v>
      </c>
    </row>
    <row r="12" spans="1:6" ht="15">
      <c r="A12" s="355" t="s">
        <v>283</v>
      </c>
      <c r="B12" s="347">
        <v>3261600</v>
      </c>
    </row>
    <row r="13" spans="1:6" ht="15">
      <c r="A13" s="355" t="s">
        <v>284</v>
      </c>
      <c r="B13" s="347">
        <v>4197439</v>
      </c>
    </row>
    <row r="14" spans="1:6" ht="14.25">
      <c r="A14" s="356" t="s">
        <v>285</v>
      </c>
      <c r="B14" s="348">
        <f>SUM(B10:B13)</f>
        <v>68789785</v>
      </c>
    </row>
    <row r="15" spans="1:6" ht="15">
      <c r="A15" s="355" t="s">
        <v>286</v>
      </c>
      <c r="B15" s="349">
        <f>B16+B17</f>
        <v>40311200</v>
      </c>
    </row>
    <row r="16" spans="1:6" ht="15">
      <c r="A16" s="357" t="s">
        <v>287</v>
      </c>
      <c r="B16" s="349">
        <v>29511200</v>
      </c>
    </row>
    <row r="17" spans="1:2" ht="15">
      <c r="A17" s="357" t="s">
        <v>288</v>
      </c>
      <c r="B17" s="349">
        <v>10800000</v>
      </c>
    </row>
    <row r="18" spans="1:2" ht="15">
      <c r="A18" s="357" t="s">
        <v>289</v>
      </c>
      <c r="B18" s="349">
        <v>4069333</v>
      </c>
    </row>
    <row r="19" spans="1:2" ht="28.5">
      <c r="A19" s="358" t="s">
        <v>290</v>
      </c>
      <c r="B19" s="350">
        <f>B15+B18</f>
        <v>44380533</v>
      </c>
    </row>
    <row r="20" spans="1:2" ht="15">
      <c r="A20" s="354" t="s">
        <v>291</v>
      </c>
      <c r="B20" s="349">
        <v>4993920</v>
      </c>
    </row>
    <row r="21" spans="1:2" ht="15">
      <c r="A21" s="357" t="s">
        <v>292</v>
      </c>
      <c r="B21" s="349">
        <v>1918037</v>
      </c>
    </row>
    <row r="22" spans="1:2" ht="14.25">
      <c r="A22" s="359" t="s">
        <v>293</v>
      </c>
      <c r="B22" s="350">
        <f>SUM(B20:B21)</f>
        <v>6911957</v>
      </c>
    </row>
    <row r="23" spans="1:2" ht="28.5">
      <c r="A23" s="360" t="s">
        <v>294</v>
      </c>
      <c r="B23" s="350">
        <f>SUM(B22)</f>
        <v>6911957</v>
      </c>
    </row>
    <row r="24" spans="1:2" ht="15">
      <c r="A24" s="361" t="s">
        <v>295</v>
      </c>
      <c r="B24" s="349">
        <v>2754240</v>
      </c>
    </row>
    <row r="25" spans="1:2" ht="29.25" thickBot="1">
      <c r="A25" s="362" t="s">
        <v>296</v>
      </c>
      <c r="B25" s="363">
        <f>SUM(B24)</f>
        <v>2754240</v>
      </c>
    </row>
    <row r="26" spans="1:2" ht="15" thickBot="1">
      <c r="A26" s="351" t="s">
        <v>297</v>
      </c>
      <c r="B26" s="352">
        <v>53981</v>
      </c>
    </row>
    <row r="27" spans="1:2" ht="15" thickBot="1">
      <c r="A27" s="351" t="s">
        <v>476</v>
      </c>
      <c r="B27" s="502">
        <v>6808593</v>
      </c>
    </row>
    <row r="28" spans="1:2" ht="29.25" thickBot="1">
      <c r="A28" s="364" t="s">
        <v>298</v>
      </c>
      <c r="B28" s="367">
        <f>B19+B23+B25+B26+B14+B27</f>
        <v>129699089</v>
      </c>
    </row>
  </sheetData>
  <mergeCells count="9">
    <mergeCell ref="A6:B7"/>
    <mergeCell ref="D1:F1"/>
    <mergeCell ref="D2:F2"/>
    <mergeCell ref="D3:F3"/>
    <mergeCell ref="D4:F4"/>
    <mergeCell ref="A4:B4"/>
    <mergeCell ref="A1:B1"/>
    <mergeCell ref="A3:B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I16" sqref="I16"/>
    </sheetView>
  </sheetViews>
  <sheetFormatPr defaultRowHeight="12.75"/>
  <cols>
    <col min="1" max="1" width="4.140625" customWidth="1"/>
    <col min="2" max="2" width="58" customWidth="1"/>
    <col min="3" max="3" width="13.140625" customWidth="1"/>
  </cols>
  <sheetData>
    <row r="1" spans="1:4" ht="15" customHeight="1">
      <c r="A1" s="543" t="s">
        <v>393</v>
      </c>
      <c r="B1" s="543"/>
      <c r="C1" s="543"/>
      <c r="D1" s="543"/>
    </row>
    <row r="2" spans="1:4" ht="14.25">
      <c r="A2" s="596">
        <v>41820</v>
      </c>
      <c r="B2" s="596"/>
      <c r="C2" s="596"/>
      <c r="D2" s="596"/>
    </row>
    <row r="3" spans="1:4" ht="17.25" customHeight="1"/>
    <row r="4" spans="1:4" ht="18" customHeight="1">
      <c r="A4" s="635" t="s">
        <v>327</v>
      </c>
      <c r="B4" s="635"/>
      <c r="C4" s="635"/>
      <c r="D4" s="635"/>
    </row>
    <row r="5" spans="1:4" ht="15.75">
      <c r="A5" s="637" t="s">
        <v>241</v>
      </c>
      <c r="B5" s="637"/>
      <c r="C5" s="637"/>
      <c r="D5" s="637"/>
    </row>
    <row r="6" spans="1:4" ht="15.75">
      <c r="B6" s="53"/>
      <c r="C6" s="53"/>
    </row>
    <row r="7" spans="1:4" ht="15.75" customHeight="1">
      <c r="A7" s="636" t="s">
        <v>300</v>
      </c>
      <c r="B7" s="636"/>
      <c r="C7" s="636"/>
      <c r="D7" s="636"/>
    </row>
    <row r="8" spans="1:4" ht="15.75" thickBot="1">
      <c r="B8" s="44"/>
      <c r="C8" s="16" t="s">
        <v>14</v>
      </c>
    </row>
    <row r="9" spans="1:4" ht="29.25" customHeight="1">
      <c r="B9" s="45" t="s">
        <v>10</v>
      </c>
      <c r="C9" s="46"/>
    </row>
    <row r="10" spans="1:4" ht="21.75" customHeight="1">
      <c r="B10" s="440" t="s">
        <v>369</v>
      </c>
      <c r="C10" s="47">
        <v>800</v>
      </c>
    </row>
    <row r="11" spans="1:4" ht="18.75" customHeight="1">
      <c r="B11" s="440" t="s">
        <v>370</v>
      </c>
      <c r="C11" s="47">
        <v>50</v>
      </c>
    </row>
    <row r="12" spans="1:4" ht="18.75" customHeight="1">
      <c r="B12" s="441" t="s">
        <v>371</v>
      </c>
      <c r="C12" s="439">
        <f>SUM(C10:C11)</f>
        <v>850</v>
      </c>
    </row>
    <row r="13" spans="1:4" ht="18.95" customHeight="1">
      <c r="B13" s="48" t="s">
        <v>13</v>
      </c>
      <c r="C13" s="49">
        <v>1800</v>
      </c>
    </row>
    <row r="14" spans="1:4" ht="18.95" customHeight="1">
      <c r="B14" s="48" t="s">
        <v>11</v>
      </c>
      <c r="C14" s="49">
        <v>300</v>
      </c>
    </row>
    <row r="15" spans="1:4" ht="18.95" customHeight="1">
      <c r="B15" s="48" t="s">
        <v>372</v>
      </c>
      <c r="C15" s="49">
        <v>500</v>
      </c>
    </row>
    <row r="16" spans="1:4" ht="18.95" customHeight="1">
      <c r="B16" s="48" t="s">
        <v>373</v>
      </c>
      <c r="C16" s="49">
        <v>2007</v>
      </c>
    </row>
    <row r="17" spans="2:3" ht="18.95" customHeight="1">
      <c r="B17" s="48" t="s">
        <v>374</v>
      </c>
      <c r="C17" s="49">
        <v>500</v>
      </c>
    </row>
    <row r="18" spans="2:3" ht="18.95" customHeight="1">
      <c r="B18" s="48" t="s">
        <v>375</v>
      </c>
      <c r="C18" s="49">
        <f>C19+C20+C21+C22+C23+C24</f>
        <v>1880</v>
      </c>
    </row>
    <row r="19" spans="2:3" ht="18.95" customHeight="1">
      <c r="B19" s="42" t="s">
        <v>20</v>
      </c>
      <c r="C19" s="166">
        <v>200</v>
      </c>
    </row>
    <row r="20" spans="2:3" ht="18.95" customHeight="1">
      <c r="B20" s="42" t="s">
        <v>376</v>
      </c>
      <c r="C20" s="166">
        <v>80</v>
      </c>
    </row>
    <row r="21" spans="2:3" ht="18.95" customHeight="1">
      <c r="B21" s="42" t="s">
        <v>377</v>
      </c>
      <c r="C21" s="166">
        <v>650</v>
      </c>
    </row>
    <row r="22" spans="2:3" ht="18.95" customHeight="1">
      <c r="B22" s="42" t="s">
        <v>378</v>
      </c>
      <c r="C22" s="166">
        <v>400</v>
      </c>
    </row>
    <row r="23" spans="2:3" ht="18.95" customHeight="1">
      <c r="B23" s="42" t="s">
        <v>379</v>
      </c>
      <c r="C23" s="166">
        <v>400</v>
      </c>
    </row>
    <row r="24" spans="2:3" ht="15">
      <c r="B24" s="42" t="s">
        <v>380</v>
      </c>
      <c r="C24" s="438">
        <v>150</v>
      </c>
    </row>
    <row r="25" spans="2:3" ht="19.5" customHeight="1">
      <c r="B25" s="442" t="s">
        <v>381</v>
      </c>
      <c r="C25" s="443">
        <f>C13+C14+C15+C16+C17+C18</f>
        <v>6987</v>
      </c>
    </row>
    <row r="26" spans="2:3" ht="21" customHeight="1" thickBot="1">
      <c r="B26" s="50" t="s">
        <v>368</v>
      </c>
      <c r="C26" s="51">
        <f>C12+C25</f>
        <v>7837</v>
      </c>
    </row>
    <row r="27" spans="2:3" ht="21" customHeight="1" thickBot="1">
      <c r="B27" s="448"/>
      <c r="C27" s="449"/>
    </row>
    <row r="28" spans="2:3" ht="16.5" thickBot="1">
      <c r="B28" s="446" t="s">
        <v>469</v>
      </c>
      <c r="C28" s="447">
        <v>10643</v>
      </c>
    </row>
    <row r="29" spans="2:3" ht="16.5" thickBot="1">
      <c r="B29" s="444" t="s">
        <v>18</v>
      </c>
      <c r="C29" s="445">
        <f>C26+C28</f>
        <v>18480</v>
      </c>
    </row>
  </sheetData>
  <mergeCells count="5"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5:D25"/>
  <sheetViews>
    <sheetView workbookViewId="0">
      <selection activeCell="I20" sqref="I20"/>
    </sheetView>
  </sheetViews>
  <sheetFormatPr defaultRowHeight="12.75"/>
  <cols>
    <col min="2" max="2" width="44.5703125" customWidth="1"/>
    <col min="3" max="3" width="11.140625" customWidth="1"/>
  </cols>
  <sheetData>
    <row r="5" spans="1:4" ht="15" customHeight="1">
      <c r="A5" s="579" t="s">
        <v>394</v>
      </c>
      <c r="B5" s="579"/>
      <c r="C5" s="579"/>
      <c r="D5" s="579"/>
    </row>
    <row r="6" spans="1:4" ht="15" customHeight="1">
      <c r="A6" s="596">
        <v>41820</v>
      </c>
      <c r="B6" s="596"/>
      <c r="C6" s="596"/>
      <c r="D6" s="596"/>
    </row>
    <row r="7" spans="1:4" ht="15" customHeight="1">
      <c r="A7" s="43"/>
      <c r="B7" s="43"/>
      <c r="C7" s="52"/>
    </row>
    <row r="8" spans="1:4" ht="15.75">
      <c r="A8" s="635" t="s">
        <v>327</v>
      </c>
      <c r="B8" s="635"/>
      <c r="C8" s="635"/>
      <c r="D8" s="635"/>
    </row>
    <row r="9" spans="1:4" ht="15.75">
      <c r="A9" s="637" t="s">
        <v>241</v>
      </c>
      <c r="B9" s="637"/>
      <c r="C9" s="637"/>
      <c r="D9" s="637"/>
    </row>
    <row r="10" spans="1:4" ht="15.75">
      <c r="A10" s="283"/>
      <c r="B10" s="283"/>
      <c r="C10" s="283"/>
    </row>
    <row r="11" spans="1:4" ht="15.75">
      <c r="A11" s="637" t="s">
        <v>227</v>
      </c>
      <c r="B11" s="637"/>
      <c r="C11" s="637"/>
      <c r="D11" s="637"/>
    </row>
    <row r="12" spans="1:4" ht="16.5" customHeight="1" thickBot="1"/>
    <row r="13" spans="1:4" ht="15.75">
      <c r="B13" s="368" t="s">
        <v>301</v>
      </c>
      <c r="C13" s="369"/>
    </row>
    <row r="14" spans="1:4" ht="15.75">
      <c r="B14" s="371" t="s">
        <v>382</v>
      </c>
      <c r="C14" s="370">
        <v>500</v>
      </c>
    </row>
    <row r="15" spans="1:4" ht="15.75">
      <c r="B15" s="371" t="s">
        <v>383</v>
      </c>
      <c r="C15" s="370">
        <v>1290</v>
      </c>
    </row>
    <row r="16" spans="1:4" ht="15.75">
      <c r="B16" s="371" t="s">
        <v>470</v>
      </c>
      <c r="C16" s="370">
        <v>1517</v>
      </c>
    </row>
    <row r="17" spans="2:3" ht="15.75">
      <c r="B17" s="371" t="s">
        <v>475</v>
      </c>
      <c r="C17" s="370">
        <v>269</v>
      </c>
    </row>
    <row r="18" spans="2:3" ht="15.75">
      <c r="B18" s="495" t="s">
        <v>473</v>
      </c>
      <c r="C18" s="496">
        <v>4365</v>
      </c>
    </row>
    <row r="19" spans="2:3" ht="16.5" thickBot="1">
      <c r="B19" s="497" t="s">
        <v>474</v>
      </c>
      <c r="C19" s="498">
        <v>1200</v>
      </c>
    </row>
    <row r="20" spans="2:3" ht="16.5" thickBot="1">
      <c r="B20" s="492" t="s">
        <v>302</v>
      </c>
      <c r="C20" s="493">
        <f>SUM(C14:C19)</f>
        <v>9141</v>
      </c>
    </row>
    <row r="21" spans="2:3" ht="16.5" thickBot="1">
      <c r="B21" s="374"/>
      <c r="C21" s="373"/>
    </row>
    <row r="22" spans="2:3" ht="16.5" thickBot="1">
      <c r="B22" s="494" t="s">
        <v>303</v>
      </c>
      <c r="C22" s="491"/>
    </row>
    <row r="23" spans="2:3" ht="15.75">
      <c r="B23" s="499" t="s">
        <v>471</v>
      </c>
      <c r="C23" s="500">
        <v>43889</v>
      </c>
    </row>
    <row r="24" spans="2:3" ht="16.5" thickBot="1">
      <c r="B24" s="501" t="s">
        <v>472</v>
      </c>
      <c r="C24" s="498">
        <v>1122</v>
      </c>
    </row>
    <row r="25" spans="2:3" ht="16.5" thickBot="1">
      <c r="B25" s="372" t="s">
        <v>304</v>
      </c>
      <c r="C25" s="493">
        <f>SUM(C23:C24)</f>
        <v>45011</v>
      </c>
    </row>
  </sheetData>
  <mergeCells count="5">
    <mergeCell ref="A11:D11"/>
    <mergeCell ref="A8:D8"/>
    <mergeCell ref="A9:D9"/>
    <mergeCell ref="A5:D5"/>
    <mergeCell ref="A6:D6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0"/>
  <sheetViews>
    <sheetView workbookViewId="0">
      <selection activeCell="C18" sqref="C18"/>
    </sheetView>
  </sheetViews>
  <sheetFormatPr defaultRowHeight="12.75"/>
  <cols>
    <col min="2" max="2" width="41.5703125" customWidth="1"/>
    <col min="3" max="3" width="12.7109375" customWidth="1"/>
  </cols>
  <sheetData>
    <row r="3" spans="1:7" ht="15" customHeight="1">
      <c r="A3" s="579" t="s">
        <v>395</v>
      </c>
      <c r="B3" s="579"/>
      <c r="C3" s="579"/>
      <c r="D3" s="579"/>
      <c r="E3" s="52"/>
      <c r="F3" s="52"/>
      <c r="G3" s="52"/>
    </row>
    <row r="4" spans="1:7" ht="15" customHeight="1">
      <c r="A4" s="596">
        <v>41820</v>
      </c>
      <c r="B4" s="596"/>
      <c r="C4" s="596"/>
      <c r="D4" s="596"/>
      <c r="E4" s="52"/>
      <c r="F4" s="52"/>
      <c r="G4" s="52"/>
    </row>
    <row r="5" spans="1:7" ht="15">
      <c r="B5" s="43"/>
      <c r="C5" s="43"/>
      <c r="D5" s="43"/>
      <c r="E5" s="43"/>
    </row>
    <row r="6" spans="1:7" ht="15.75">
      <c r="A6" s="635" t="s">
        <v>327</v>
      </c>
      <c r="B6" s="635"/>
      <c r="C6" s="635"/>
      <c r="D6" s="635"/>
      <c r="E6" s="54"/>
      <c r="F6" s="54"/>
      <c r="G6" s="54"/>
    </row>
    <row r="7" spans="1:7" ht="15.75">
      <c r="A7" s="637" t="s">
        <v>241</v>
      </c>
      <c r="B7" s="637"/>
      <c r="C7" s="637"/>
      <c r="D7" s="637"/>
      <c r="E7" s="55"/>
      <c r="F7" s="55"/>
      <c r="G7" s="55"/>
    </row>
    <row r="10" spans="1:7" ht="15.75">
      <c r="A10" s="638" t="s">
        <v>120</v>
      </c>
      <c r="B10" s="638"/>
      <c r="C10" s="638"/>
      <c r="D10" s="638"/>
      <c r="E10" s="56"/>
      <c r="F10" s="56"/>
      <c r="G10" s="56"/>
    </row>
    <row r="13" spans="1:7" ht="13.5" thickBot="1">
      <c r="C13" s="5" t="s">
        <v>19</v>
      </c>
      <c r="D13" s="11"/>
    </row>
    <row r="14" spans="1:7" ht="15">
      <c r="B14" s="62" t="s">
        <v>6</v>
      </c>
      <c r="C14" s="57">
        <v>13121</v>
      </c>
    </row>
    <row r="15" spans="1:7" ht="15">
      <c r="B15" s="63"/>
      <c r="C15" s="58"/>
    </row>
    <row r="16" spans="1:7" ht="15">
      <c r="B16" s="59" t="s">
        <v>305</v>
      </c>
      <c r="C16" s="60"/>
    </row>
    <row r="17" spans="2:3" ht="15">
      <c r="B17" s="42" t="s">
        <v>306</v>
      </c>
      <c r="C17" s="61">
        <v>0</v>
      </c>
    </row>
    <row r="18" spans="2:3" ht="15">
      <c r="B18" s="59" t="s">
        <v>384</v>
      </c>
      <c r="C18" s="64">
        <f>SUM(C17:C17)</f>
        <v>0</v>
      </c>
    </row>
    <row r="19" spans="2:3" ht="15" thickBot="1">
      <c r="B19" s="65"/>
      <c r="C19" s="66"/>
    </row>
    <row r="20" spans="2:3" ht="15.75" thickBot="1">
      <c r="B20" s="41" t="s">
        <v>121</v>
      </c>
      <c r="C20" s="67">
        <f>C14+C18</f>
        <v>13121</v>
      </c>
    </row>
  </sheetData>
  <mergeCells count="5">
    <mergeCell ref="A3:D3"/>
    <mergeCell ref="A6:D6"/>
    <mergeCell ref="A7:D7"/>
    <mergeCell ref="A10:D10"/>
    <mergeCell ref="A4:D4"/>
  </mergeCells>
  <phoneticPr fontId="16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J38" sqref="J38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79" t="s">
        <v>396</v>
      </c>
      <c r="B1" s="579"/>
      <c r="C1" s="579"/>
      <c r="D1" s="579"/>
      <c r="E1" s="579"/>
    </row>
    <row r="2" spans="1:5" ht="15" customHeight="1">
      <c r="A2" s="596">
        <v>41820</v>
      </c>
      <c r="B2" s="596"/>
      <c r="C2" s="596"/>
      <c r="D2" s="596"/>
      <c r="E2" s="596"/>
    </row>
    <row r="3" spans="1:5" ht="15">
      <c r="A3" s="43"/>
      <c r="B3" s="43"/>
      <c r="C3" s="43"/>
      <c r="D3" s="43"/>
    </row>
    <row r="4" spans="1:5" ht="15.75">
      <c r="A4" s="635" t="s">
        <v>327</v>
      </c>
      <c r="B4" s="635"/>
      <c r="C4" s="635"/>
      <c r="D4" s="635"/>
      <c r="E4" s="635"/>
    </row>
    <row r="5" spans="1:5" ht="15.75">
      <c r="A5" s="637" t="s">
        <v>241</v>
      </c>
      <c r="B5" s="637"/>
      <c r="C5" s="637"/>
      <c r="D5" s="637"/>
      <c r="E5" s="637"/>
    </row>
    <row r="6" spans="1:5" ht="15">
      <c r="A6" s="106"/>
      <c r="B6" s="106"/>
      <c r="C6" s="106"/>
      <c r="D6" s="106"/>
      <c r="E6" s="106"/>
    </row>
    <row r="7" spans="1:5" ht="15.75" thickBot="1">
      <c r="A7" s="68"/>
      <c r="B7" s="69"/>
      <c r="C7" s="69"/>
      <c r="D7" s="70"/>
      <c r="E7" s="70"/>
    </row>
    <row r="8" spans="1:5" ht="14.25">
      <c r="A8" s="642" t="s">
        <v>122</v>
      </c>
      <c r="B8" s="642"/>
      <c r="C8" s="642"/>
      <c r="D8" s="642"/>
      <c r="E8" s="642"/>
    </row>
    <row r="9" spans="1:5" ht="15.75" thickBot="1">
      <c r="A9" s="71" t="s">
        <v>123</v>
      </c>
      <c r="B9" s="71" t="s">
        <v>12</v>
      </c>
      <c r="C9" s="71">
        <v>2014</v>
      </c>
      <c r="D9" s="72">
        <v>2015</v>
      </c>
      <c r="E9" s="72">
        <v>2016</v>
      </c>
    </row>
    <row r="10" spans="1:5" ht="15" customHeight="1">
      <c r="A10" s="73" t="s">
        <v>124</v>
      </c>
      <c r="B10" s="74" t="s">
        <v>125</v>
      </c>
      <c r="C10" s="75">
        <v>17721</v>
      </c>
      <c r="D10" s="75">
        <v>18000</v>
      </c>
      <c r="E10" s="75">
        <v>18000</v>
      </c>
    </row>
    <row r="11" spans="1:5" ht="15" customHeight="1">
      <c r="A11" s="76" t="s">
        <v>126</v>
      </c>
      <c r="B11" s="77" t="s">
        <v>127</v>
      </c>
      <c r="C11" s="78">
        <v>62050</v>
      </c>
      <c r="D11" s="78">
        <v>50000</v>
      </c>
      <c r="E11" s="78">
        <v>50000</v>
      </c>
    </row>
    <row r="12" spans="1:5" ht="15" customHeight="1">
      <c r="A12" s="76" t="s">
        <v>74</v>
      </c>
      <c r="B12" s="77" t="s">
        <v>200</v>
      </c>
      <c r="C12" s="78">
        <v>129700</v>
      </c>
      <c r="D12" s="78">
        <v>100000</v>
      </c>
      <c r="E12" s="78">
        <v>120000</v>
      </c>
    </row>
    <row r="13" spans="1:5" ht="15.75" customHeight="1">
      <c r="A13" s="76" t="s">
        <v>75</v>
      </c>
      <c r="B13" s="77" t="s">
        <v>308</v>
      </c>
      <c r="C13" s="78">
        <v>18379</v>
      </c>
      <c r="D13" s="78">
        <v>5000</v>
      </c>
      <c r="E13" s="78">
        <v>5000</v>
      </c>
    </row>
    <row r="14" spans="1:5" ht="15" customHeight="1">
      <c r="A14" s="76" t="s">
        <v>128</v>
      </c>
      <c r="B14" s="77" t="s">
        <v>231</v>
      </c>
      <c r="C14" s="162">
        <v>118468</v>
      </c>
      <c r="D14" s="78">
        <v>98000</v>
      </c>
      <c r="E14" s="78">
        <v>100000</v>
      </c>
    </row>
    <row r="15" spans="1:5" ht="15" customHeight="1">
      <c r="A15" s="76" t="s">
        <v>129</v>
      </c>
      <c r="B15" s="77" t="s">
        <v>130</v>
      </c>
      <c r="C15" s="78"/>
      <c r="D15" s="78"/>
      <c r="E15" s="78"/>
    </row>
    <row r="16" spans="1:5" ht="15" customHeight="1">
      <c r="A16" s="76" t="s">
        <v>78</v>
      </c>
      <c r="B16" s="77" t="s">
        <v>387</v>
      </c>
      <c r="C16" s="78">
        <v>4458</v>
      </c>
      <c r="D16" s="78"/>
      <c r="E16" s="78"/>
    </row>
    <row r="17" spans="1:5" ht="15" customHeight="1">
      <c r="A17" s="76" t="s">
        <v>131</v>
      </c>
      <c r="B17" s="77" t="s">
        <v>132</v>
      </c>
      <c r="C17" s="78"/>
      <c r="D17" s="78"/>
      <c r="E17" s="78"/>
    </row>
    <row r="18" spans="1:5" ht="15" customHeight="1">
      <c r="A18" s="76" t="s">
        <v>80</v>
      </c>
      <c r="B18" s="77" t="s">
        <v>133</v>
      </c>
      <c r="C18" s="78"/>
      <c r="D18" s="78"/>
      <c r="E18" s="78"/>
    </row>
    <row r="19" spans="1:5" ht="15" customHeight="1" thickBot="1">
      <c r="A19" s="76" t="s">
        <v>134</v>
      </c>
      <c r="B19" s="79" t="s">
        <v>135</v>
      </c>
      <c r="C19" s="3">
        <v>24116</v>
      </c>
      <c r="D19" s="80">
        <v>7000</v>
      </c>
      <c r="E19" s="80">
        <v>7000</v>
      </c>
    </row>
    <row r="20" spans="1:5" ht="15" customHeight="1" thickBot="1">
      <c r="A20" s="81" t="s">
        <v>82</v>
      </c>
      <c r="B20" s="82" t="s">
        <v>136</v>
      </c>
      <c r="C20" s="83">
        <f>SUM(C10:C19)</f>
        <v>374892</v>
      </c>
      <c r="D20" s="83">
        <f>SUM(D10:D19)</f>
        <v>278000</v>
      </c>
      <c r="E20" s="83">
        <f>SUM(E10:E19)</f>
        <v>300000</v>
      </c>
    </row>
    <row r="21" spans="1:5" ht="15" customHeight="1">
      <c r="A21" s="76" t="s">
        <v>137</v>
      </c>
      <c r="B21" s="74" t="s">
        <v>3</v>
      </c>
      <c r="C21" s="75">
        <v>117479</v>
      </c>
      <c r="D21" s="75">
        <v>65000</v>
      </c>
      <c r="E21" s="75">
        <v>65000</v>
      </c>
    </row>
    <row r="22" spans="1:5" ht="15" customHeight="1">
      <c r="A22" s="76" t="s">
        <v>84</v>
      </c>
      <c r="B22" s="77" t="s">
        <v>138</v>
      </c>
      <c r="C22" s="78">
        <v>30013</v>
      </c>
      <c r="D22" s="78">
        <v>18000</v>
      </c>
      <c r="E22" s="78">
        <v>18000</v>
      </c>
    </row>
    <row r="23" spans="1:5" ht="15" customHeight="1">
      <c r="A23" s="76" t="s">
        <v>139</v>
      </c>
      <c r="B23" s="77" t="s">
        <v>140</v>
      </c>
      <c r="C23" s="78">
        <v>67080</v>
      </c>
      <c r="D23" s="78">
        <v>56000</v>
      </c>
      <c r="E23" s="78">
        <v>66000</v>
      </c>
    </row>
    <row r="24" spans="1:5" ht="15" customHeight="1">
      <c r="A24" s="76" t="s">
        <v>86</v>
      </c>
      <c r="B24" s="77" t="s">
        <v>309</v>
      </c>
      <c r="C24" s="78">
        <v>4600</v>
      </c>
      <c r="D24" s="78">
        <v>1500</v>
      </c>
      <c r="E24" s="78">
        <v>1500</v>
      </c>
    </row>
    <row r="25" spans="1:5" ht="15" customHeight="1">
      <c r="A25" s="76" t="s">
        <v>87</v>
      </c>
      <c r="B25" s="77" t="s">
        <v>310</v>
      </c>
      <c r="C25" s="167">
        <v>8992</v>
      </c>
      <c r="D25" s="78">
        <v>7000</v>
      </c>
      <c r="E25" s="78">
        <v>7000</v>
      </c>
    </row>
    <row r="26" spans="1:5" ht="15" customHeight="1">
      <c r="A26" s="76" t="s">
        <v>141</v>
      </c>
      <c r="B26" s="77" t="s">
        <v>142</v>
      </c>
      <c r="C26" s="78"/>
      <c r="D26" s="78"/>
      <c r="E26" s="78"/>
    </row>
    <row r="27" spans="1:5" ht="15" customHeight="1">
      <c r="A27" s="76" t="s">
        <v>89</v>
      </c>
      <c r="B27" s="77" t="s">
        <v>143</v>
      </c>
      <c r="C27" s="78">
        <v>18480</v>
      </c>
      <c r="D27" s="78">
        <v>9000</v>
      </c>
      <c r="E27" s="78">
        <v>9000</v>
      </c>
    </row>
    <row r="28" spans="1:5" ht="15" customHeight="1">
      <c r="A28" s="76" t="s">
        <v>144</v>
      </c>
      <c r="B28" s="77" t="s">
        <v>145</v>
      </c>
      <c r="C28" s="78"/>
      <c r="D28" s="78"/>
      <c r="E28" s="78"/>
    </row>
    <row r="29" spans="1:5" ht="15" customHeight="1">
      <c r="A29" s="76" t="s">
        <v>91</v>
      </c>
      <c r="B29" s="77" t="s">
        <v>231</v>
      </c>
      <c r="C29" s="78">
        <v>118468</v>
      </c>
      <c r="D29" s="78">
        <v>98000</v>
      </c>
      <c r="E29" s="78">
        <v>100000</v>
      </c>
    </row>
    <row r="30" spans="1:5" ht="15" customHeight="1">
      <c r="A30" s="76" t="s">
        <v>92</v>
      </c>
      <c r="B30" s="77" t="s">
        <v>386</v>
      </c>
      <c r="C30" s="78">
        <v>2007</v>
      </c>
      <c r="D30" s="78"/>
      <c r="E30" s="78"/>
    </row>
    <row r="31" spans="1:5" ht="15" customHeight="1">
      <c r="A31" s="76" t="s">
        <v>146</v>
      </c>
      <c r="B31" s="77" t="s">
        <v>147</v>
      </c>
      <c r="C31" s="78"/>
      <c r="D31" s="78"/>
      <c r="E31" s="78"/>
    </row>
    <row r="32" spans="1:5" ht="15" customHeight="1" thickBot="1">
      <c r="A32" s="76" t="s">
        <v>148</v>
      </c>
      <c r="B32" s="79" t="s">
        <v>120</v>
      </c>
      <c r="C32" s="80">
        <v>11114</v>
      </c>
      <c r="D32" s="80">
        <v>13500</v>
      </c>
      <c r="E32" s="80">
        <v>13500</v>
      </c>
    </row>
    <row r="33" spans="1:5" ht="15" customHeight="1" thickBot="1">
      <c r="A33" s="84" t="s">
        <v>95</v>
      </c>
      <c r="B33" s="85" t="s">
        <v>149</v>
      </c>
      <c r="C33" s="86">
        <f>SUM(C21:C32)</f>
        <v>378233</v>
      </c>
      <c r="D33" s="86">
        <f>SUM(D21:D32)</f>
        <v>268000</v>
      </c>
      <c r="E33" s="86">
        <f>SUM(E21:E32)</f>
        <v>280000</v>
      </c>
    </row>
    <row r="34" spans="1:5" ht="15" customHeight="1">
      <c r="A34" s="126"/>
      <c r="B34" s="127"/>
      <c r="C34" s="128"/>
      <c r="D34" s="128"/>
      <c r="E34" s="128"/>
    </row>
    <row r="35" spans="1:5" ht="15" customHeight="1">
      <c r="A35" s="126"/>
      <c r="B35" s="129"/>
      <c r="C35" s="130"/>
      <c r="D35" s="130"/>
      <c r="E35" s="130"/>
    </row>
    <row r="36" spans="1:5" ht="15" customHeight="1">
      <c r="A36" s="126"/>
      <c r="B36" s="129"/>
      <c r="C36" s="130"/>
      <c r="D36" s="130"/>
      <c r="E36" s="130"/>
    </row>
    <row r="37" spans="1:5" ht="15" customHeight="1">
      <c r="A37" s="126"/>
      <c r="B37" s="129"/>
      <c r="C37" s="130"/>
      <c r="D37" s="130"/>
      <c r="E37" s="130"/>
    </row>
    <row r="38" spans="1:5" ht="15" customHeight="1">
      <c r="A38" s="126"/>
      <c r="B38" s="129"/>
      <c r="C38" s="130"/>
      <c r="D38" s="130"/>
      <c r="E38" s="130"/>
    </row>
    <row r="39" spans="1:5" ht="15" customHeight="1">
      <c r="A39" s="126"/>
      <c r="B39" s="129"/>
      <c r="C39" s="130"/>
      <c r="D39" s="130"/>
      <c r="E39" s="130"/>
    </row>
    <row r="40" spans="1:5" ht="15" customHeight="1">
      <c r="A40" s="126"/>
      <c r="B40" s="129"/>
      <c r="C40" s="130"/>
      <c r="D40" s="130"/>
      <c r="E40" s="130"/>
    </row>
    <row r="41" spans="1:5" ht="15" customHeight="1">
      <c r="A41" s="126"/>
      <c r="B41" s="129"/>
      <c r="C41" s="130"/>
      <c r="D41" s="130"/>
      <c r="E41" s="130"/>
    </row>
    <row r="42" spans="1:5" ht="15" customHeight="1">
      <c r="A42" s="126"/>
      <c r="B42" s="129"/>
      <c r="C42" s="130"/>
      <c r="D42" s="130"/>
      <c r="E42" s="130"/>
    </row>
    <row r="43" spans="1:5" ht="15" customHeight="1">
      <c r="A43" s="126"/>
      <c r="B43" s="129"/>
      <c r="C43" s="130"/>
      <c r="D43" s="130"/>
      <c r="E43" s="130"/>
    </row>
    <row r="44" spans="1:5" ht="15" customHeight="1">
      <c r="A44" s="126"/>
      <c r="B44" s="129"/>
      <c r="C44" s="130"/>
      <c r="D44" s="130"/>
      <c r="E44" s="130"/>
    </row>
    <row r="45" spans="1:5" ht="15" customHeight="1">
      <c r="A45" s="126"/>
      <c r="B45" s="129"/>
      <c r="C45" s="130"/>
      <c r="D45" s="130"/>
      <c r="E45" s="130"/>
    </row>
    <row r="46" spans="1:5" ht="15" customHeight="1">
      <c r="A46" s="126"/>
      <c r="B46" s="129"/>
      <c r="C46" s="130"/>
      <c r="D46" s="130"/>
      <c r="E46" s="130"/>
    </row>
    <row r="47" spans="1:5" ht="15" customHeight="1">
      <c r="A47" s="87"/>
      <c r="B47" s="88"/>
      <c r="C47" s="89"/>
      <c r="D47" s="89"/>
      <c r="E47" s="89"/>
    </row>
    <row r="48" spans="1:5" ht="15" customHeight="1">
      <c r="A48" s="87"/>
      <c r="B48" s="88"/>
      <c r="C48" s="89"/>
      <c r="D48" s="89"/>
      <c r="E48" s="89"/>
    </row>
    <row r="49" spans="1:5" ht="15" customHeight="1" thickBot="1">
      <c r="A49" s="90"/>
      <c r="B49" s="91"/>
      <c r="C49" s="643"/>
      <c r="D49" s="643"/>
      <c r="E49" s="643"/>
    </row>
    <row r="50" spans="1:5" ht="15" customHeight="1" thickBot="1">
      <c r="A50" s="639" t="s">
        <v>150</v>
      </c>
      <c r="B50" s="640"/>
      <c r="C50" s="640"/>
      <c r="D50" s="640"/>
      <c r="E50" s="641"/>
    </row>
    <row r="51" spans="1:5" ht="15" customHeight="1" thickBot="1">
      <c r="A51" s="92" t="s">
        <v>123</v>
      </c>
      <c r="B51" s="92" t="s">
        <v>12</v>
      </c>
      <c r="C51" s="92">
        <v>2014</v>
      </c>
      <c r="D51" s="93">
        <v>2015</v>
      </c>
      <c r="E51" s="93">
        <v>2016</v>
      </c>
    </row>
    <row r="52" spans="1:5" ht="15" customHeight="1">
      <c r="A52" s="94" t="s">
        <v>96</v>
      </c>
      <c r="B52" s="95" t="s">
        <v>151</v>
      </c>
      <c r="C52" s="96">
        <v>2000</v>
      </c>
      <c r="D52" s="96">
        <v>3000</v>
      </c>
      <c r="E52" s="96">
        <v>3000</v>
      </c>
    </row>
    <row r="53" spans="1:5" ht="15" customHeight="1">
      <c r="A53" s="73" t="s">
        <v>97</v>
      </c>
      <c r="B53" s="74" t="s">
        <v>152</v>
      </c>
      <c r="C53" s="75"/>
      <c r="D53" s="75"/>
      <c r="E53" s="75"/>
    </row>
    <row r="54" spans="1:5" ht="15" customHeight="1">
      <c r="A54" s="97" t="s">
        <v>98</v>
      </c>
      <c r="B54" s="98" t="s">
        <v>307</v>
      </c>
      <c r="C54" s="99">
        <v>43889</v>
      </c>
      <c r="D54" s="100">
        <v>5000</v>
      </c>
      <c r="E54" s="100">
        <v>5000</v>
      </c>
    </row>
    <row r="55" spans="1:5" ht="15" customHeight="1">
      <c r="A55" s="76" t="s">
        <v>99</v>
      </c>
      <c r="B55" s="77" t="s">
        <v>153</v>
      </c>
      <c r="C55" s="78">
        <v>3400</v>
      </c>
      <c r="D55" s="78"/>
      <c r="E55" s="78"/>
    </row>
    <row r="56" spans="1:5" ht="15" customHeight="1">
      <c r="A56" s="73" t="s">
        <v>100</v>
      </c>
      <c r="B56" s="74" t="s">
        <v>154</v>
      </c>
      <c r="C56" s="75"/>
      <c r="D56" s="101"/>
      <c r="E56" s="101"/>
    </row>
    <row r="57" spans="1:5" ht="15" customHeight="1">
      <c r="A57" s="76" t="s">
        <v>101</v>
      </c>
      <c r="B57" s="77" t="s">
        <v>155</v>
      </c>
      <c r="C57" s="102"/>
      <c r="D57" s="103"/>
      <c r="E57" s="103"/>
    </row>
    <row r="58" spans="1:5" ht="15" customHeight="1">
      <c r="A58" s="73" t="s">
        <v>102</v>
      </c>
      <c r="B58" s="74" t="s">
        <v>156</v>
      </c>
      <c r="C58" s="75"/>
      <c r="D58" s="75"/>
      <c r="E58" s="75"/>
    </row>
    <row r="59" spans="1:5" ht="15" customHeight="1">
      <c r="A59" s="73" t="s">
        <v>103</v>
      </c>
      <c r="B59" s="74" t="s">
        <v>157</v>
      </c>
      <c r="C59" s="75"/>
      <c r="D59" s="75"/>
      <c r="E59" s="75"/>
    </row>
    <row r="60" spans="1:5" ht="28.5" customHeight="1">
      <c r="A60" s="73" t="s">
        <v>104</v>
      </c>
      <c r="B60" s="74" t="s">
        <v>158</v>
      </c>
      <c r="C60" s="75"/>
      <c r="D60" s="75"/>
      <c r="E60" s="75"/>
    </row>
    <row r="61" spans="1:5" ht="15" customHeight="1">
      <c r="A61" s="73" t="s">
        <v>105</v>
      </c>
      <c r="B61" s="74" t="s">
        <v>159</v>
      </c>
      <c r="C61" s="75"/>
      <c r="D61" s="75"/>
      <c r="E61" s="75"/>
    </row>
    <row r="62" spans="1:5" ht="15" customHeight="1">
      <c r="A62" s="73" t="s">
        <v>106</v>
      </c>
      <c r="B62" s="74" t="s">
        <v>160</v>
      </c>
      <c r="C62" s="75"/>
      <c r="D62" s="75"/>
      <c r="E62" s="75"/>
    </row>
    <row r="63" spans="1:5" ht="15" customHeight="1" thickBot="1">
      <c r="A63" s="97" t="s">
        <v>107</v>
      </c>
      <c r="B63" s="98" t="s">
        <v>161</v>
      </c>
      <c r="C63" s="104">
        <v>8204</v>
      </c>
      <c r="D63" s="99">
        <v>10000</v>
      </c>
      <c r="E63" s="99">
        <v>10000</v>
      </c>
    </row>
    <row r="64" spans="1:5" ht="15" customHeight="1" thickBot="1">
      <c r="A64" s="105" t="s">
        <v>108</v>
      </c>
      <c r="B64" s="82" t="s">
        <v>162</v>
      </c>
      <c r="C64" s="83">
        <f>SUM(C52:C63)</f>
        <v>57493</v>
      </c>
      <c r="D64" s="83">
        <f>SUM(D52:D63)</f>
        <v>18000</v>
      </c>
      <c r="E64" s="83">
        <f>SUM(E52:E63)</f>
        <v>18000</v>
      </c>
    </row>
    <row r="65" spans="1:9" ht="15" customHeight="1">
      <c r="A65" s="73" t="s">
        <v>109</v>
      </c>
      <c r="B65" s="74" t="s">
        <v>163</v>
      </c>
      <c r="C65" s="75">
        <v>9141</v>
      </c>
      <c r="D65" s="75">
        <v>9000</v>
      </c>
      <c r="E65" s="75">
        <v>14000</v>
      </c>
    </row>
    <row r="66" spans="1:9" ht="15" customHeight="1">
      <c r="A66" s="73" t="s">
        <v>110</v>
      </c>
      <c r="B66" s="74" t="s">
        <v>164</v>
      </c>
      <c r="C66" s="75">
        <v>45011</v>
      </c>
      <c r="D66" s="75">
        <v>9000</v>
      </c>
      <c r="E66" s="75">
        <v>14000</v>
      </c>
    </row>
    <row r="67" spans="1:9" ht="15" customHeight="1">
      <c r="A67" s="73" t="s">
        <v>111</v>
      </c>
      <c r="B67" s="74" t="s">
        <v>165</v>
      </c>
      <c r="C67" s="75"/>
      <c r="D67" s="75"/>
      <c r="E67" s="75"/>
    </row>
    <row r="68" spans="1:9" ht="15" customHeight="1">
      <c r="A68" s="73" t="s">
        <v>112</v>
      </c>
      <c r="B68" s="74" t="s">
        <v>166</v>
      </c>
      <c r="C68" s="75"/>
      <c r="D68" s="75"/>
      <c r="E68" s="75"/>
    </row>
    <row r="69" spans="1:9" ht="15" customHeight="1">
      <c r="A69" s="73" t="s">
        <v>113</v>
      </c>
      <c r="B69" s="74" t="s">
        <v>167</v>
      </c>
      <c r="C69" s="75"/>
      <c r="D69" s="75"/>
      <c r="E69" s="75"/>
    </row>
    <row r="70" spans="1:9" ht="15" customHeight="1">
      <c r="A70" s="73" t="s">
        <v>114</v>
      </c>
      <c r="B70" s="74" t="s">
        <v>168</v>
      </c>
      <c r="C70" s="75"/>
      <c r="D70" s="75"/>
      <c r="E70" s="75"/>
    </row>
    <row r="71" spans="1:9" ht="15" customHeight="1">
      <c r="A71" s="73" t="s">
        <v>115</v>
      </c>
      <c r="B71" s="74" t="s">
        <v>169</v>
      </c>
      <c r="C71" s="75"/>
      <c r="D71" s="75"/>
      <c r="E71" s="75"/>
    </row>
    <row r="72" spans="1:9" ht="15" customHeight="1">
      <c r="A72" s="73" t="s">
        <v>116</v>
      </c>
      <c r="B72" s="74" t="s">
        <v>170</v>
      </c>
      <c r="C72" s="75"/>
      <c r="D72" s="75"/>
      <c r="E72" s="75"/>
    </row>
    <row r="73" spans="1:9" ht="15" customHeight="1">
      <c r="A73" s="73" t="s">
        <v>117</v>
      </c>
      <c r="B73" s="74" t="s">
        <v>171</v>
      </c>
      <c r="C73" s="75"/>
      <c r="D73" s="75"/>
      <c r="E73" s="75"/>
    </row>
    <row r="74" spans="1:9" ht="15" customHeight="1">
      <c r="A74" s="73" t="s">
        <v>118</v>
      </c>
      <c r="B74" s="74" t="s">
        <v>172</v>
      </c>
      <c r="C74" s="75"/>
      <c r="D74" s="75"/>
      <c r="E74" s="75"/>
    </row>
    <row r="75" spans="1:9" ht="15" customHeight="1" thickBot="1">
      <c r="A75" s="97" t="s">
        <v>173</v>
      </c>
      <c r="B75" s="98" t="s">
        <v>120</v>
      </c>
      <c r="C75" s="99"/>
      <c r="D75" s="99">
        <v>10000</v>
      </c>
      <c r="E75" s="99">
        <v>10000</v>
      </c>
    </row>
    <row r="76" spans="1:9" ht="15" customHeight="1" thickBot="1">
      <c r="A76" s="105" t="s">
        <v>174</v>
      </c>
      <c r="B76" s="260" t="s">
        <v>175</v>
      </c>
      <c r="C76" s="83">
        <f>SUM(C65:C75)</f>
        <v>54152</v>
      </c>
      <c r="D76" s="83">
        <f>SUM(D65:D75)</f>
        <v>28000</v>
      </c>
      <c r="E76" s="83">
        <f>SUM(E65:E75)</f>
        <v>38000</v>
      </c>
    </row>
    <row r="77" spans="1:9" ht="15" customHeight="1" thickBot="1">
      <c r="A77" s="262" t="s">
        <v>176</v>
      </c>
      <c r="B77" s="255" t="s">
        <v>177</v>
      </c>
      <c r="C77" s="83">
        <f>C20+C64</f>
        <v>432385</v>
      </c>
      <c r="D77" s="83">
        <f>D20+D64</f>
        <v>296000</v>
      </c>
      <c r="E77" s="83">
        <f>E20+E64</f>
        <v>318000</v>
      </c>
      <c r="H77" s="15"/>
      <c r="I77" s="15"/>
    </row>
    <row r="78" spans="1:9" ht="15" customHeight="1" thickBot="1">
      <c r="A78" s="263" t="s">
        <v>178</v>
      </c>
      <c r="B78" s="256" t="s">
        <v>179</v>
      </c>
      <c r="C78" s="257">
        <f>C33+C76</f>
        <v>432385</v>
      </c>
      <c r="D78" s="257">
        <f>D33+D76</f>
        <v>296000</v>
      </c>
      <c r="E78" s="257">
        <f>E33+E76</f>
        <v>318000</v>
      </c>
    </row>
    <row r="79" spans="1:9" ht="15.75" thickBot="1">
      <c r="A79" s="262" t="s">
        <v>236</v>
      </c>
      <c r="B79" s="261" t="s">
        <v>235</v>
      </c>
      <c r="C79" s="258">
        <v>-118468</v>
      </c>
      <c r="D79" s="259">
        <v>-98000</v>
      </c>
      <c r="E79" s="259">
        <v>-100000</v>
      </c>
    </row>
    <row r="80" spans="1:9" ht="15" thickBot="1">
      <c r="A80" s="264" t="s">
        <v>237</v>
      </c>
      <c r="B80" s="254" t="s">
        <v>232</v>
      </c>
      <c r="C80" s="375">
        <f>SUM(C78:C79)</f>
        <v>313917</v>
      </c>
      <c r="D80" s="375">
        <f t="shared" ref="D80:E80" si="0">SUM(D78:D79)</f>
        <v>198000</v>
      </c>
      <c r="E80" s="375">
        <f t="shared" si="0"/>
        <v>218000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6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2014-09-23T10:33:24Z</cp:lastPrinted>
  <dcterms:created xsi:type="dcterms:W3CDTF">2004-07-16T06:20:01Z</dcterms:created>
  <dcterms:modified xsi:type="dcterms:W3CDTF">2014-09-24T09:29:10Z</dcterms:modified>
</cp:coreProperties>
</file>