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<sst xmlns="http://schemas.openxmlformats.org/spreadsheetml/2006/main" count="73" uniqueCount="59">
  <si>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B2</t>
  </si>
  <si>
    <t>Felhalmozási célú támogatások államháztartáson belülről</t>
  </si>
  <si>
    <t>B25</t>
  </si>
  <si>
    <t>Egyéb felhalmozási célú támogatások bevételei államháztartáson belülről</t>
  </si>
  <si>
    <t>B5</t>
  </si>
  <si>
    <t>Felhalmozási bevételek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</si>
  <si>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</si>
  <si>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</si>
  <si>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</si>
  <si>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</si>
  <si>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</si>
  <si>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</si>
  <si>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</si>
  <si>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</si>
  <si>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</si>
  <si>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K67</t>
  </si>
  <si>
    <t>Beruházási célú előzetesen felszámított áfa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</si>
  <si>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</si>
  <si>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</si>
  <si>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</si>
  <si>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</si>
  <si>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</si>
  <si>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</si>
  <si>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</si>
  <si>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</si>
  <si>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</si>
  <si>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</si>
  <si>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BEVÉTELEK ÖSSZESEN</t>
  </si>
  <si>
    <t>FELHALMOZÁSI KIADÁSOK ÖSSZESEN</t>
  </si>
  <si>
    <t>FELHALMOZÁSI HIÁNY/TÖBBLET</t>
  </si>
  <si>
    <t xml:space="preserve">1. számú melléklet  </t>
  </si>
  <si>
    <t>Finanszírozási kiadások (felhalmozási)</t>
  </si>
  <si>
    <t>Dunaszentbenedek Község Önkormányzata</t>
  </si>
  <si>
    <t>K61</t>
  </si>
  <si>
    <t>Immateriális javak beszerzése, létesítése</t>
  </si>
  <si>
    <t>Egyéb tárgyi eszközök beszerzése, létesítése</t>
  </si>
  <si>
    <t>JETA - Önkormányzati épületek energetikai fejlesztése</t>
  </si>
  <si>
    <t>Paksi Atomerőmű fejlesztési támogatása</t>
  </si>
  <si>
    <t>Eredeti ei. 2018.01.01.</t>
  </si>
  <si>
    <t>TOP Étkezde eszközbeszerzés</t>
  </si>
  <si>
    <t>TOP Egészségház eszközbeszerzés</t>
  </si>
  <si>
    <t>LEADER Parkosítás</t>
  </si>
  <si>
    <t>Fogorvos eszközbeszerzés</t>
  </si>
  <si>
    <t>JETA - Református Parókia tetőfelújítása</t>
  </si>
  <si>
    <t>JETA - Faluház korszerűsítése</t>
  </si>
  <si>
    <t>TOP Étkezde felújítása</t>
  </si>
  <si>
    <t>TOP Egészségház felújítás</t>
  </si>
  <si>
    <t>FELHALMOZÁSI CÉLÚ    KIADÁSOK</t>
  </si>
  <si>
    <t>Fogorvosi rendelő kialakítása</t>
  </si>
  <si>
    <t>Közfoglalkoztatási eszközök beszerzése</t>
  </si>
  <si>
    <t>Temető utca 25. ingatlan tetőfelújítás</t>
  </si>
  <si>
    <t>Burgonyaszedőgép</t>
  </si>
  <si>
    <t>TOP Fogorvosi rendelő felújítás</t>
  </si>
  <si>
    <t>K62</t>
  </si>
  <si>
    <t>Ingatlanok beszerzése, létesítése</t>
  </si>
  <si>
    <t>Módosított ei. 2018.12.31.</t>
  </si>
  <si>
    <t>Teljesítés 2018.12.31.</t>
  </si>
  <si>
    <t>7/2019. (V.29.)  önkormányzati rendelet</t>
  </si>
  <si>
    <t>2018. évi felhalmozási célú bevételek és kiadások mérlege 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</si>
</sst>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8"/>
      <color indexed="8"/>
      <name val="Calibri"/>
      <family val="2"/>
    </font>
    <font>
      <i/>
      <sz val="7"/>
      <name val="Times New Roman"/>
      <family val="1"/>
    </font>
    <font>
      <i/>
      <sz val="9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3" fontId="7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1" fillId="33" borderId="12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7" fillId="33" borderId="12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A2" sqref="A2:J2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11.28125" style="0" bestFit="1" customWidth="1"/>
    <col min="4" max="5" width="12.421875" style="0" bestFit="1" customWidth="1"/>
    <col min="6" max="6" width="0.71875" style="9" customWidth="1"/>
    <col min="7" max="7" width="3.8515625" style="0" customWidth="1"/>
    <col min="8" max="8" width="30.57421875" style="0" customWidth="1"/>
    <col min="9" max="9" width="11.28125" style="0" customWidth="1"/>
    <col min="10" max="11" width="12.421875" style="0" bestFit="1" customWidth="1"/>
  </cols>
  <sheetData>
    <row r="1" spans="1:10" ht="12" customHeight="1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1.25" customHeight="1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3.5" customHeight="1">
      <c r="A3" s="11"/>
      <c r="B3" s="11"/>
      <c r="C3" s="58" t="s">
        <v>57</v>
      </c>
      <c r="D3" s="58"/>
      <c r="E3" s="58"/>
      <c r="F3" s="58"/>
      <c r="G3" s="58"/>
      <c r="H3" s="58"/>
      <c r="I3" s="58"/>
      <c r="J3" s="58"/>
    </row>
    <row r="4" spans="1:10" ht="15">
      <c r="A4" s="11"/>
      <c r="B4" s="11"/>
      <c r="C4" s="58" t="s">
        <v>30</v>
      </c>
      <c r="D4" s="58"/>
      <c r="E4" s="58"/>
      <c r="F4" s="58"/>
      <c r="G4" s="58"/>
      <c r="H4" s="58"/>
      <c r="I4" s="58"/>
      <c r="J4" s="58"/>
    </row>
    <row r="5" spans="3:10" ht="4.5" customHeight="1" thickBot="1">
      <c r="C5" s="14"/>
      <c r="D5" s="14"/>
      <c r="E5" s="14"/>
      <c r="F5" s="15"/>
      <c r="G5" s="14"/>
      <c r="H5" s="14"/>
      <c r="I5" s="57"/>
      <c r="J5" s="57"/>
    </row>
    <row r="6" spans="1:11" ht="32.25" customHeight="1" thickBot="1">
      <c r="A6" s="60" t="s">
        <v>26</v>
      </c>
      <c r="B6" s="60"/>
      <c r="C6" s="19" t="s">
        <v>38</v>
      </c>
      <c r="D6" s="19" t="s">
        <v>55</v>
      </c>
      <c r="E6" s="19" t="s">
        <v>56</v>
      </c>
      <c r="G6" s="61" t="s">
        <v>47</v>
      </c>
      <c r="H6" s="60"/>
      <c r="I6" s="19" t="s">
        <v>38</v>
      </c>
      <c r="J6" s="19" t="s">
        <v>55</v>
      </c>
      <c r="K6" s="19" t="s">
        <v>56</v>
      </c>
    </row>
    <row r="7" spans="1:11" ht="26.25">
      <c r="A7" s="16" t="s">
        <v>0</v>
      </c>
      <c r="B7" s="17" t="s">
        <v>1</v>
      </c>
      <c r="C7" s="18">
        <f>C8</f>
        <v>0</v>
      </c>
      <c r="D7" s="18">
        <f>D8</f>
        <v>80361950</v>
      </c>
      <c r="E7" s="18">
        <f>E8</f>
        <v>80361950</v>
      </c>
      <c r="G7" s="24" t="s">
        <v>12</v>
      </c>
      <c r="H7" s="21" t="s">
        <v>13</v>
      </c>
      <c r="I7" s="22">
        <f>I8+I10+I16</f>
        <v>10450822</v>
      </c>
      <c r="J7" s="22">
        <f>J8+J9+J10+J16</f>
        <v>27890603</v>
      </c>
      <c r="K7" s="22">
        <f>K8+K9+K10+K16</f>
        <v>22326079</v>
      </c>
    </row>
    <row r="8" spans="1:11" ht="26.25">
      <c r="A8" s="39" t="s">
        <v>2</v>
      </c>
      <c r="B8" s="2" t="s">
        <v>3</v>
      </c>
      <c r="C8" s="23">
        <f>SUM(C10:C16)</f>
        <v>0</v>
      </c>
      <c r="D8" s="23">
        <f>SUM(D9:D16)</f>
        <v>80361950</v>
      </c>
      <c r="E8" s="23">
        <f>SUM(E9:E16)</f>
        <v>80361950</v>
      </c>
      <c r="G8" s="29" t="s">
        <v>33</v>
      </c>
      <c r="H8" s="30" t="s">
        <v>34</v>
      </c>
      <c r="I8" s="34">
        <v>0</v>
      </c>
      <c r="J8" s="34">
        <v>350000</v>
      </c>
      <c r="K8" s="34">
        <v>350000</v>
      </c>
    </row>
    <row r="9" spans="1:11" ht="15">
      <c r="A9" s="39"/>
      <c r="B9" s="3" t="s">
        <v>48</v>
      </c>
      <c r="C9" s="4">
        <v>0</v>
      </c>
      <c r="D9" s="48">
        <v>80000000</v>
      </c>
      <c r="E9" s="48">
        <v>80000000</v>
      </c>
      <c r="G9" s="29" t="s">
        <v>53</v>
      </c>
      <c r="H9" s="30" t="s">
        <v>54</v>
      </c>
      <c r="I9" s="34">
        <v>0</v>
      </c>
      <c r="J9" s="34">
        <v>3500000</v>
      </c>
      <c r="K9" s="34">
        <v>3500000</v>
      </c>
    </row>
    <row r="10" spans="1:11" ht="12.75" customHeight="1">
      <c r="A10" s="1"/>
      <c r="B10" s="3" t="s">
        <v>49</v>
      </c>
      <c r="C10" s="4">
        <v>0</v>
      </c>
      <c r="D10" s="48">
        <v>361950</v>
      </c>
      <c r="E10" s="48">
        <v>361950</v>
      </c>
      <c r="G10" s="29" t="s">
        <v>14</v>
      </c>
      <c r="H10" s="30" t="s">
        <v>35</v>
      </c>
      <c r="I10" s="34">
        <f>SUM(I11:I14)</f>
        <v>8228993</v>
      </c>
      <c r="J10" s="34">
        <f>SUM(J11:J15)</f>
        <v>18929608</v>
      </c>
      <c r="K10" s="34">
        <f>SUM(K11:K15)</f>
        <v>14751242</v>
      </c>
    </row>
    <row r="11" spans="1:11" ht="12.75" customHeight="1">
      <c r="A11" s="1"/>
      <c r="B11" s="3"/>
      <c r="C11" s="4"/>
      <c r="D11" s="48"/>
      <c r="E11" s="48"/>
      <c r="G11" s="29"/>
      <c r="H11" s="45" t="s">
        <v>39</v>
      </c>
      <c r="I11" s="32">
        <v>3714539</v>
      </c>
      <c r="J11" s="32">
        <v>3714539</v>
      </c>
      <c r="K11" s="32">
        <v>0</v>
      </c>
    </row>
    <row r="12" spans="1:11" ht="12.75" customHeight="1">
      <c r="A12" s="1"/>
      <c r="B12" s="3"/>
      <c r="C12" s="4"/>
      <c r="D12" s="43"/>
      <c r="E12" s="43"/>
      <c r="G12" s="29"/>
      <c r="H12" s="45" t="s">
        <v>40</v>
      </c>
      <c r="I12" s="32">
        <v>2009697</v>
      </c>
      <c r="J12" s="32">
        <v>2021507</v>
      </c>
      <c r="K12" s="32">
        <v>2021507</v>
      </c>
    </row>
    <row r="13" spans="1:11" ht="12.75" customHeight="1">
      <c r="A13" s="1"/>
      <c r="B13" s="3"/>
      <c r="C13" s="4"/>
      <c r="D13" s="43"/>
      <c r="E13" s="43"/>
      <c r="G13" s="29"/>
      <c r="H13" s="31" t="s">
        <v>41</v>
      </c>
      <c r="I13" s="32">
        <v>1188196</v>
      </c>
      <c r="J13" s="32">
        <v>463827</v>
      </c>
      <c r="K13" s="32">
        <v>0</v>
      </c>
    </row>
    <row r="14" spans="1:11" ht="12.75" customHeight="1">
      <c r="A14" s="1"/>
      <c r="B14" s="3"/>
      <c r="C14" s="4"/>
      <c r="D14" s="43"/>
      <c r="E14" s="43"/>
      <c r="G14" s="29"/>
      <c r="H14" s="31" t="s">
        <v>42</v>
      </c>
      <c r="I14" s="32">
        <v>1316561</v>
      </c>
      <c r="J14" s="32">
        <v>12444735</v>
      </c>
      <c r="K14" s="32">
        <v>12444735</v>
      </c>
    </row>
    <row r="15" spans="1:11" ht="12.75" customHeight="1">
      <c r="A15" s="1"/>
      <c r="B15" s="3"/>
      <c r="C15" s="4"/>
      <c r="D15" s="43"/>
      <c r="E15" s="43"/>
      <c r="G15" s="29"/>
      <c r="H15" s="31" t="s">
        <v>51</v>
      </c>
      <c r="I15" s="32">
        <v>0</v>
      </c>
      <c r="J15" s="32">
        <v>285000</v>
      </c>
      <c r="K15" s="32">
        <v>285000</v>
      </c>
    </row>
    <row r="16" spans="1:11" ht="12.75" customHeight="1">
      <c r="A16" s="1"/>
      <c r="B16" s="3"/>
      <c r="C16" s="4"/>
      <c r="D16" s="40"/>
      <c r="E16" s="40"/>
      <c r="G16" s="29" t="s">
        <v>15</v>
      </c>
      <c r="H16" s="30" t="s">
        <v>16</v>
      </c>
      <c r="I16" s="34">
        <f>SUM(I17:I20)</f>
        <v>2221829</v>
      </c>
      <c r="J16" s="34">
        <f>SUM(J17:J21)</f>
        <v>5110995</v>
      </c>
      <c r="K16" s="34">
        <f>SUM(K17:K21)</f>
        <v>3724837</v>
      </c>
    </row>
    <row r="17" spans="1:11" ht="12.75" customHeight="1">
      <c r="A17" s="20" t="s">
        <v>4</v>
      </c>
      <c r="B17" s="21" t="s">
        <v>5</v>
      </c>
      <c r="C17" s="22">
        <v>0</v>
      </c>
      <c r="D17" s="22">
        <v>0</v>
      </c>
      <c r="E17" s="22">
        <v>0</v>
      </c>
      <c r="G17" s="33"/>
      <c r="H17" s="45" t="s">
        <v>39</v>
      </c>
      <c r="I17" s="32">
        <v>1002926</v>
      </c>
      <c r="J17" s="32">
        <v>1002926</v>
      </c>
      <c r="K17" s="32">
        <v>0</v>
      </c>
    </row>
    <row r="18" spans="1:11" ht="12.75" customHeight="1">
      <c r="A18" s="20"/>
      <c r="B18" s="21"/>
      <c r="C18" s="22"/>
      <c r="D18" s="41"/>
      <c r="E18" s="41"/>
      <c r="G18" s="33"/>
      <c r="H18" s="45" t="s">
        <v>40</v>
      </c>
      <c r="I18" s="32">
        <v>542618</v>
      </c>
      <c r="J18" s="32">
        <v>530808</v>
      </c>
      <c r="K18" s="32">
        <v>530808</v>
      </c>
    </row>
    <row r="19" spans="1:11" ht="12.75" customHeight="1">
      <c r="A19" s="20"/>
      <c r="B19" s="21"/>
      <c r="C19" s="22"/>
      <c r="D19" s="41"/>
      <c r="E19" s="41"/>
      <c r="G19" s="33"/>
      <c r="H19" s="31" t="s">
        <v>41</v>
      </c>
      <c r="I19" s="32">
        <v>320813</v>
      </c>
      <c r="J19" s="32">
        <v>383232</v>
      </c>
      <c r="K19" s="32">
        <v>0</v>
      </c>
    </row>
    <row r="20" spans="1:11" ht="12.75" customHeight="1">
      <c r="A20" s="20"/>
      <c r="B20" s="21"/>
      <c r="C20" s="22"/>
      <c r="D20" s="41"/>
      <c r="E20" s="41"/>
      <c r="G20" s="33"/>
      <c r="H20" s="31" t="s">
        <v>42</v>
      </c>
      <c r="I20" s="32">
        <v>355472</v>
      </c>
      <c r="J20" s="32">
        <v>3117079</v>
      </c>
      <c r="K20" s="32">
        <v>3117079</v>
      </c>
    </row>
    <row r="21" spans="1:11" ht="12.75" customHeight="1">
      <c r="A21" s="20"/>
      <c r="B21" s="21"/>
      <c r="C21" s="22"/>
      <c r="D21" s="41"/>
      <c r="E21" s="41"/>
      <c r="G21" s="33"/>
      <c r="H21" s="31" t="s">
        <v>51</v>
      </c>
      <c r="I21" s="32">
        <v>0</v>
      </c>
      <c r="J21" s="32">
        <v>76950</v>
      </c>
      <c r="K21" s="32">
        <v>76950</v>
      </c>
    </row>
    <row r="22" spans="1:11" ht="12.75" customHeight="1">
      <c r="A22" s="20"/>
      <c r="B22" s="21"/>
      <c r="C22" s="22"/>
      <c r="D22" s="41"/>
      <c r="E22" s="41"/>
      <c r="G22" s="24" t="s">
        <v>17</v>
      </c>
      <c r="H22" s="21" t="s">
        <v>18</v>
      </c>
      <c r="I22" s="22">
        <f>I23+I30</f>
        <v>52790540</v>
      </c>
      <c r="J22" s="22">
        <f>J23+J30</f>
        <v>113407659</v>
      </c>
      <c r="K22" s="22">
        <f>K23+K30</f>
        <v>29333121</v>
      </c>
    </row>
    <row r="23" spans="1:11" ht="24.75" customHeight="1">
      <c r="A23" s="20" t="s">
        <v>6</v>
      </c>
      <c r="B23" s="21" t="s">
        <v>7</v>
      </c>
      <c r="C23" s="22">
        <f>C24</f>
        <v>14195228</v>
      </c>
      <c r="D23" s="22">
        <f>D24</f>
        <v>17190457</v>
      </c>
      <c r="E23" s="22">
        <f>E24</f>
        <v>17190457</v>
      </c>
      <c r="G23" s="6" t="s">
        <v>19</v>
      </c>
      <c r="H23" s="7" t="s">
        <v>20</v>
      </c>
      <c r="I23" s="23">
        <f>SUM(I24:I27)</f>
        <v>41624219</v>
      </c>
      <c r="J23" s="23">
        <f>SUM(J24:J29)</f>
        <v>88535730</v>
      </c>
      <c r="K23" s="23">
        <f>SUM(K24:K29)</f>
        <v>23309545</v>
      </c>
    </row>
    <row r="24" spans="1:11" ht="26.25">
      <c r="A24" s="39" t="s">
        <v>8</v>
      </c>
      <c r="B24" s="2" t="s">
        <v>9</v>
      </c>
      <c r="C24" s="23">
        <f>SUM(C25:C31)</f>
        <v>14195228</v>
      </c>
      <c r="D24" s="23">
        <f>SUM(D25:D26)</f>
        <v>17190457</v>
      </c>
      <c r="E24" s="23">
        <f>SUM(E25:E26)</f>
        <v>17190457</v>
      </c>
      <c r="G24" s="6"/>
      <c r="H24" s="44" t="s">
        <v>43</v>
      </c>
      <c r="I24" s="4">
        <v>267473</v>
      </c>
      <c r="J24" s="4">
        <v>0</v>
      </c>
      <c r="K24" s="4">
        <v>0</v>
      </c>
    </row>
    <row r="25" spans="1:11" ht="12.75" customHeight="1">
      <c r="A25" s="1"/>
      <c r="B25" s="44" t="s">
        <v>36</v>
      </c>
      <c r="C25" s="4">
        <v>2995228</v>
      </c>
      <c r="D25" s="46">
        <v>5990457</v>
      </c>
      <c r="E25" s="46">
        <v>5990457</v>
      </c>
      <c r="G25" s="6"/>
      <c r="H25" s="44" t="s">
        <v>44</v>
      </c>
      <c r="I25" s="4">
        <v>4533574</v>
      </c>
      <c r="J25" s="4">
        <v>1301047</v>
      </c>
      <c r="K25" s="4">
        <v>0</v>
      </c>
    </row>
    <row r="26" spans="1:11" ht="12.75" customHeight="1">
      <c r="A26" s="1"/>
      <c r="B26" s="44" t="s">
        <v>37</v>
      </c>
      <c r="C26" s="4">
        <v>11200000</v>
      </c>
      <c r="D26" s="46">
        <v>11200000</v>
      </c>
      <c r="E26" s="46">
        <v>11200000</v>
      </c>
      <c r="G26" s="6"/>
      <c r="H26" s="44" t="s">
        <v>45</v>
      </c>
      <c r="I26" s="4">
        <v>15734280</v>
      </c>
      <c r="J26" s="4">
        <v>15384280</v>
      </c>
      <c r="K26" s="4">
        <v>11778559</v>
      </c>
    </row>
    <row r="27" spans="1:11" ht="12.75" customHeight="1">
      <c r="A27" s="1"/>
      <c r="B27" s="44"/>
      <c r="C27" s="4"/>
      <c r="D27" s="40"/>
      <c r="E27" s="40"/>
      <c r="G27" s="6"/>
      <c r="H27" s="44" t="s">
        <v>46</v>
      </c>
      <c r="I27" s="4">
        <v>21088892</v>
      </c>
      <c r="J27" s="4">
        <v>21088892</v>
      </c>
      <c r="K27" s="4">
        <v>10530986</v>
      </c>
    </row>
    <row r="28" spans="1:11" ht="12.75" customHeight="1">
      <c r="A28" s="1"/>
      <c r="B28" s="44"/>
      <c r="C28" s="4"/>
      <c r="D28" s="40"/>
      <c r="E28" s="40"/>
      <c r="G28" s="6"/>
      <c r="H28" s="44" t="s">
        <v>50</v>
      </c>
      <c r="I28" s="4">
        <v>0</v>
      </c>
      <c r="J28" s="4">
        <v>1000000</v>
      </c>
      <c r="K28" s="4">
        <v>1000000</v>
      </c>
    </row>
    <row r="29" spans="1:11" ht="12.75" customHeight="1">
      <c r="A29" s="1"/>
      <c r="B29" s="44"/>
      <c r="C29" s="4"/>
      <c r="D29" s="40"/>
      <c r="E29" s="40"/>
      <c r="G29" s="6"/>
      <c r="H29" s="44" t="s">
        <v>52</v>
      </c>
      <c r="I29" s="4">
        <v>0</v>
      </c>
      <c r="J29" s="4">
        <v>49761511</v>
      </c>
      <c r="K29" s="4">
        <v>0</v>
      </c>
    </row>
    <row r="30" spans="1:11" ht="15">
      <c r="A30" s="20"/>
      <c r="B30" s="44"/>
      <c r="C30" s="4"/>
      <c r="D30" s="42"/>
      <c r="E30" s="42"/>
      <c r="G30" s="6" t="s">
        <v>21</v>
      </c>
      <c r="H30" s="7" t="s">
        <v>22</v>
      </c>
      <c r="I30" s="23">
        <f>SUM(I31:I33)</f>
        <v>11166321</v>
      </c>
      <c r="J30" s="23">
        <f>SUM(J31:J34)</f>
        <v>24871929</v>
      </c>
      <c r="K30" s="23">
        <f>SUM(K31:K34)</f>
        <v>6023576</v>
      </c>
    </row>
    <row r="31" spans="1:11" ht="14.25" customHeight="1">
      <c r="A31" s="5"/>
      <c r="B31" s="44"/>
      <c r="C31" s="4"/>
      <c r="D31" s="8"/>
      <c r="E31" s="8"/>
      <c r="G31" s="6"/>
      <c r="H31" s="44" t="s">
        <v>44</v>
      </c>
      <c r="I31" s="4">
        <v>1224065</v>
      </c>
      <c r="J31" s="4">
        <v>1224065</v>
      </c>
      <c r="K31" s="4">
        <v>0</v>
      </c>
    </row>
    <row r="32" spans="1:11" ht="12.75" customHeight="1">
      <c r="A32" s="35"/>
      <c r="B32" s="36"/>
      <c r="C32" s="37"/>
      <c r="D32" s="38"/>
      <c r="E32" s="38"/>
      <c r="G32" s="6"/>
      <c r="H32" s="44" t="s">
        <v>45</v>
      </c>
      <c r="I32" s="4">
        <v>4248255</v>
      </c>
      <c r="J32" s="4">
        <v>4248255</v>
      </c>
      <c r="K32" s="4">
        <v>3180210</v>
      </c>
    </row>
    <row r="33" spans="1:11" ht="12" customHeight="1">
      <c r="A33" s="35"/>
      <c r="B33" s="36"/>
      <c r="C33" s="37"/>
      <c r="D33" s="38"/>
      <c r="E33" s="38"/>
      <c r="G33" s="6"/>
      <c r="H33" s="44" t="s">
        <v>46</v>
      </c>
      <c r="I33" s="4">
        <v>5694001</v>
      </c>
      <c r="J33" s="4">
        <v>5694001</v>
      </c>
      <c r="K33" s="4">
        <v>2843366</v>
      </c>
    </row>
    <row r="34" spans="1:11" ht="12" customHeight="1">
      <c r="A34" s="35"/>
      <c r="B34" s="36"/>
      <c r="C34" s="37"/>
      <c r="D34" s="38"/>
      <c r="E34" s="38"/>
      <c r="G34" s="6"/>
      <c r="H34" s="44" t="s">
        <v>52</v>
      </c>
      <c r="I34" s="4">
        <v>0</v>
      </c>
      <c r="J34" s="4">
        <v>13705608</v>
      </c>
      <c r="K34" s="4">
        <v>0</v>
      </c>
    </row>
    <row r="35" spans="1:11" ht="17.25" customHeight="1" thickBot="1">
      <c r="A35" s="20" t="s">
        <v>10</v>
      </c>
      <c r="B35" s="51" t="s">
        <v>11</v>
      </c>
      <c r="C35" s="22">
        <v>49046134</v>
      </c>
      <c r="D35" s="47">
        <v>43745855</v>
      </c>
      <c r="E35" s="47">
        <v>43745855</v>
      </c>
      <c r="F35" s="10"/>
      <c r="G35" s="24" t="s">
        <v>23</v>
      </c>
      <c r="H35" s="21" t="s">
        <v>24</v>
      </c>
      <c r="I35" s="22">
        <v>0</v>
      </c>
      <c r="J35" s="22">
        <v>0</v>
      </c>
      <c r="K35" s="22">
        <v>0</v>
      </c>
    </row>
    <row r="36" spans="1:11" ht="27" hidden="1" thickBot="1">
      <c r="A36" s="20" t="s">
        <v>10</v>
      </c>
      <c r="B36" s="21" t="s">
        <v>11</v>
      </c>
      <c r="C36" s="22"/>
      <c r="D36" s="42">
        <v>0</v>
      </c>
      <c r="E36" s="42">
        <v>0</v>
      </c>
      <c r="G36" s="25" t="s">
        <v>25</v>
      </c>
      <c r="H36" s="26" t="s">
        <v>31</v>
      </c>
      <c r="I36" s="27">
        <v>0</v>
      </c>
      <c r="J36" s="28">
        <v>0</v>
      </c>
      <c r="K36" s="28">
        <v>0</v>
      </c>
    </row>
    <row r="37" spans="1:11" s="12" customFormat="1" ht="15.75" customHeight="1" thickBot="1">
      <c r="A37" s="52" t="s">
        <v>27</v>
      </c>
      <c r="B37" s="52"/>
      <c r="C37" s="49">
        <f>C7+C17+C23+C35</f>
        <v>63241362</v>
      </c>
      <c r="D37" s="49">
        <f>D7+D17+D23+D35</f>
        <v>141298262</v>
      </c>
      <c r="E37" s="49">
        <f>E7+E17+E23+E35</f>
        <v>141298262</v>
      </c>
      <c r="F37" s="50"/>
      <c r="G37" s="53" t="s">
        <v>28</v>
      </c>
      <c r="H37" s="54"/>
      <c r="I37" s="49">
        <f>I7+I22+I35+I36</f>
        <v>63241362</v>
      </c>
      <c r="J37" s="49">
        <f>J7+J22+J35+J36</f>
        <v>141298262</v>
      </c>
      <c r="K37" s="49">
        <f>K7+K22+K35+K36</f>
        <v>51659200</v>
      </c>
    </row>
    <row r="38" ht="0.75" customHeight="1"/>
    <row r="39" spans="1:5" ht="15" customHeight="1">
      <c r="A39" s="55" t="s">
        <v>29</v>
      </c>
      <c r="B39" s="55"/>
      <c r="C39" s="13">
        <f>C37-I37</f>
        <v>0</v>
      </c>
      <c r="D39" s="13">
        <f>D37-J37</f>
        <v>0</v>
      </c>
      <c r="E39" s="13">
        <f>E37-K37</f>
        <v>89639062</v>
      </c>
    </row>
    <row r="44" ht="31.5" customHeight="1"/>
  </sheetData>
  <sheetProtection/>
  <mergeCells count="10">
    <mergeCell ref="A37:B37"/>
    <mergeCell ref="G37:H37"/>
    <mergeCell ref="A39:B39"/>
    <mergeCell ref="A1:J1"/>
    <mergeCell ref="I5:J5"/>
    <mergeCell ref="C3:J3"/>
    <mergeCell ref="C4:J4"/>
    <mergeCell ref="A2:J2"/>
    <mergeCell ref="A6:B6"/>
    <mergeCell ref="G6:H6"/>
  </mergeCells>
  <printOptions/>
  <pageMargins left="0.2362204724409449" right="0.15748031496062992" top="0.31496062992125984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2019-05-29T08:20:15Z</cp:lastPrinted>
  <dcterms:created xsi:type="dcterms:W3CDTF">2014-02-25T10:53:48Z</dcterms:created>
  <dcterms:modified xsi:type="dcterms:W3CDTF">2019-05-29T08:23:58Z</dcterms:modified>
  <cp:category/>
  <cp:version/>
  <cp:contentType/>
  <cp:contentStatus/>
</cp:coreProperties>
</file>