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8800" windowHeight="11835"/>
  </bookViews>
  <sheets>
    <sheet name="1.melléklet" sheetId="1" r:id="rId1"/>
  </sheets>
  <calcPr calcId="124519"/>
</workbook>
</file>

<file path=xl/calcChain.xml><?xml version="1.0" encoding="utf-8"?>
<calcChain xmlns="http://schemas.openxmlformats.org/spreadsheetml/2006/main">
  <c r="T46" i="1"/>
  <c r="K7"/>
  <c r="T7" l="1"/>
  <c r="K8" l="1"/>
  <c r="K42" l="1"/>
  <c r="T48" l="1"/>
  <c r="T56" s="1"/>
  <c r="K48"/>
  <c r="L52"/>
  <c r="L48" s="1"/>
  <c r="M52"/>
  <c r="M48" s="1"/>
  <c r="K52"/>
  <c r="L42"/>
  <c r="M42"/>
  <c r="U48"/>
  <c r="M30"/>
  <c r="L30"/>
  <c r="K30"/>
  <c r="M15"/>
  <c r="L15"/>
  <c r="K15"/>
  <c r="V7"/>
  <c r="V46" s="1"/>
  <c r="V57" s="1"/>
  <c r="V59" s="1"/>
  <c r="U7"/>
  <c r="U46" s="1"/>
  <c r="U57" s="1"/>
  <c r="U59" s="1"/>
  <c r="M7"/>
  <c r="L7"/>
  <c r="K46" l="1"/>
  <c r="K56"/>
  <c r="T57"/>
  <c r="T59" s="1"/>
  <c r="L46"/>
  <c r="L57" s="1"/>
  <c r="L59" s="1"/>
  <c r="M46"/>
  <c r="M57" s="1"/>
  <c r="M59" s="1"/>
  <c r="K57" l="1"/>
  <c r="K59" s="1"/>
</calcChain>
</file>

<file path=xl/sharedStrings.xml><?xml version="1.0" encoding="utf-8"?>
<sst xmlns="http://schemas.openxmlformats.org/spreadsheetml/2006/main" count="116" uniqueCount="101">
  <si>
    <t>Teljesítés</t>
  </si>
  <si>
    <t>KIADÁSOK</t>
  </si>
  <si>
    <t>Községi Önkormányzat</t>
  </si>
  <si>
    <t>Demjén</t>
  </si>
  <si>
    <t>Felújítási kiadás</t>
  </si>
  <si>
    <t>Közhatalmi bevételek</t>
  </si>
  <si>
    <t>Működési bevételek</t>
  </si>
  <si>
    <t>Felhalmozási bevételek</t>
  </si>
  <si>
    <t>Köztemető fenntartás</t>
  </si>
  <si>
    <t>Közvilágítás</t>
  </si>
  <si>
    <t>Község gazdálkodás</t>
  </si>
  <si>
    <t>Sport feladatok</t>
  </si>
  <si>
    <t>Könyvtári feladatok</t>
  </si>
  <si>
    <t>Gépjármű üzemeltetés</t>
  </si>
  <si>
    <t>Térfigyelő rendszer üzemeltetés</t>
  </si>
  <si>
    <t>Huzamosabb idejű közfoglalkoztatás</t>
  </si>
  <si>
    <t>Önkormányzati jogalkotás</t>
  </si>
  <si>
    <t>Szociális étkeztetés</t>
  </si>
  <si>
    <t>Házi segítség nyújtás</t>
  </si>
  <si>
    <t>Mérleg</t>
  </si>
  <si>
    <t>cím</t>
  </si>
  <si>
    <t>BEVÉTELEK</t>
  </si>
  <si>
    <t>Módosított előirányzat</t>
  </si>
  <si>
    <t>I.</t>
  </si>
  <si>
    <t>X.</t>
  </si>
  <si>
    <t>Önkormányzat működési kiadása</t>
  </si>
  <si>
    <t>III.</t>
  </si>
  <si>
    <t>XI.</t>
  </si>
  <si>
    <t>XII.</t>
  </si>
  <si>
    <t>XIII.</t>
  </si>
  <si>
    <t>Előző évi költségetési kiegészítés</t>
  </si>
  <si>
    <t>IV.</t>
  </si>
  <si>
    <t>Önkormányzat működési célra átvett pénzeszköz</t>
  </si>
  <si>
    <t>Működési célra átvett pénzeszköz</t>
  </si>
  <si>
    <t>VI.</t>
  </si>
  <si>
    <t>MÜKÖDÉSI BEVÉTEL ÖSSZESEN</t>
  </si>
  <si>
    <t>MÜKÖDÉSI KIADÁS ÖSSZESEN</t>
  </si>
  <si>
    <t>VII.</t>
  </si>
  <si>
    <t>XIV.</t>
  </si>
  <si>
    <t>VIII.</t>
  </si>
  <si>
    <t>XVII.</t>
  </si>
  <si>
    <t>IX.</t>
  </si>
  <si>
    <t>Felhalmozási célú hitel felvétel</t>
  </si>
  <si>
    <t>XVIII.</t>
  </si>
  <si>
    <t>Felhalmozási célú hitel visszafizetés</t>
  </si>
  <si>
    <t>FELHALMOZÁSI CÉLÚ BEVÉTEL ÖSSZESEN</t>
  </si>
  <si>
    <t>FELHALMOZÁSI CÉLÚ KIADÁS ÖSSZESEN</t>
  </si>
  <si>
    <t>Önkormányzat bevétele összesen</t>
  </si>
  <si>
    <t>Önkormányzat kiadása összesen</t>
  </si>
  <si>
    <t>BEVÉTELEK ÖSSZESN</t>
  </si>
  <si>
    <t>KIADÁSOK ÖSSZESEN</t>
  </si>
  <si>
    <t>Vagyoni tipusú adók</t>
  </si>
  <si>
    <t>Egyéb közhatalmi bevételek</t>
  </si>
  <si>
    <t>Eredeti előirányzat</t>
  </si>
  <si>
    <t>Helyi önkormányzatok általános támogatása</t>
  </si>
  <si>
    <t>Települési önkormányzatok szociális, gyermekjóléti és gyermek étkeztetési  feladatainak támogatása</t>
  </si>
  <si>
    <t>Értékesítési és forgalmi adók</t>
  </si>
  <si>
    <t>Ingatlan értékesítés</t>
  </si>
  <si>
    <t>Felhalmozási célú átvett pénzeszköz</t>
  </si>
  <si>
    <t>Rendezésre váró tételek</t>
  </si>
  <si>
    <t>Települési  szociális támogatás</t>
  </si>
  <si>
    <t>Fejélesztési célú  kiadás</t>
  </si>
  <si>
    <t>Beruházási kiadás</t>
  </si>
  <si>
    <t>Egyéb felhalmozási célú kiadás</t>
  </si>
  <si>
    <t>Települési önkormányzatok kulturális feladatainak támogatása</t>
  </si>
  <si>
    <t>Gépjárműadó ( Önkormányzatnál maradó része)</t>
  </si>
  <si>
    <t>Tartalék</t>
  </si>
  <si>
    <t>Egyéb áruhasználati és szolgálati adók</t>
  </si>
  <si>
    <t>Önkormányzatok költségvetési támogatása</t>
  </si>
  <si>
    <t>Egyéb működési célú támogatás bevétele elkülönített pénzalapoktól</t>
  </si>
  <si>
    <t>V.</t>
  </si>
  <si>
    <t>Működési célú támogatások állmháztartáson belülről</t>
  </si>
  <si>
    <t>Szennyvíz gyűjtése, tisztítása</t>
  </si>
  <si>
    <t>Intézményen kívüli gyermek étkeztetés</t>
  </si>
  <si>
    <t>Gyermek étkeztetés köznevelési intézményben</t>
  </si>
  <si>
    <t>Óvodai nevelés, ellátás működési feladatai</t>
  </si>
  <si>
    <t>Turizmus igazgatás támogatás</t>
  </si>
  <si>
    <t>Háziorvosi alapellátás</t>
  </si>
  <si>
    <t>Szennyvíz gyűjtése, tisztítása, elhelyezése</t>
  </si>
  <si>
    <t>Zöldterület kezelés</t>
  </si>
  <si>
    <t>Működési tartalék</t>
  </si>
  <si>
    <t>Egyéb árúhasználati szolgálati adókból</t>
  </si>
  <si>
    <t>Turizmus igazgatása és támogatása</t>
  </si>
  <si>
    <t>Közművelődés, hagyományos kulturális értékek gondozása</t>
  </si>
  <si>
    <t>Önkormányzati vagyonnal való gazdálkodással kapcsolatos feladatok funkcióra nem sorolható bevételei államhztartéson kívülről</t>
  </si>
  <si>
    <t>Közművelődés hagyományos kulturális értékek gondozása</t>
  </si>
  <si>
    <t xml:space="preserve">Egyéb felhalmozási célú átvett pénzeszköz államháztartáson belülről </t>
  </si>
  <si>
    <t>Működési célú kölcsön törlesztés államháztartáson kívülről</t>
  </si>
  <si>
    <t xml:space="preserve">Önkormányzatok és önkormányzati hivatalok jogalkotó és igazgatási tevékenysége                  </t>
  </si>
  <si>
    <t>Közutak, hidak üzemeltetése</t>
  </si>
  <si>
    <t>Család és nő védelmi gondozás</t>
  </si>
  <si>
    <t>Működési célú pénzeszköz átadás államháztartáson belülre ( 8.melléklet alapján)</t>
  </si>
  <si>
    <t>Működési célú pénzeszköz átadás államháztartáson kívülre( 8.melléklet alapján)</t>
  </si>
  <si>
    <t>2019. évi Költségvetés</t>
  </si>
  <si>
    <t>adatok:  forintban</t>
  </si>
  <si>
    <t>Egyéb működési célú támogatás államháztartáson belül ( Eü pénztári finanszírozás)</t>
  </si>
  <si>
    <t xml:space="preserve">előző év pénzkészlet </t>
  </si>
  <si>
    <t>Előző évi pénzkészlet</t>
  </si>
  <si>
    <t>XV.</t>
  </si>
  <si>
    <t>XVI.</t>
  </si>
  <si>
    <t>1.melléklet az 1/2019.(II.18.) önkormányzati rendelethez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</si>
</sst>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i/>
      <sz val="8"/>
      <name val="Arial"/>
      <family val="2"/>
      <charset val="238"/>
    </font>
    <font>
      <b/>
      <i/>
      <sz val="8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9">
    <xf numFmtId="0" fontId="0" fillId="0" borderId="0" xfId="0"/>
    <xf numFmtId="0" fontId="2" fillId="0" borderId="0" xfId="0" applyFont="1" applyAlignment="1">
      <alignment horizontal="center" wrapText="1"/>
    </xf>
    <xf numFmtId="0" fontId="4" fillId="0" borderId="3" xfId="0" applyFont="1" applyFill="1" applyBorder="1"/>
    <xf numFmtId="0" fontId="4" fillId="0" borderId="4" xfId="0" applyFont="1" applyBorder="1"/>
    <xf numFmtId="0" fontId="4" fillId="0" borderId="1" xfId="0" applyFont="1" applyBorder="1"/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0" fillId="0" borderId="1" xfId="0" applyFill="1" applyBorder="1"/>
    <xf numFmtId="0" fontId="5" fillId="0" borderId="3" xfId="0" applyFont="1" applyFill="1" applyBorder="1"/>
    <xf numFmtId="0" fontId="7" fillId="3" borderId="3" xfId="0" applyFont="1" applyFill="1" applyBorder="1"/>
    <xf numFmtId="0" fontId="7" fillId="3" borderId="4" xfId="0" applyFont="1" applyFill="1" applyBorder="1"/>
    <xf numFmtId="0" fontId="4" fillId="3" borderId="4" xfId="0" applyFont="1" applyFill="1" applyBorder="1"/>
    <xf numFmtId="0" fontId="5" fillId="3" borderId="1" xfId="0" applyFont="1" applyFill="1" applyBorder="1"/>
    <xf numFmtId="0" fontId="3" fillId="2" borderId="1" xfId="0" applyFont="1" applyFill="1" applyBorder="1"/>
    <xf numFmtId="0" fontId="5" fillId="3" borderId="4" xfId="0" applyFont="1" applyFill="1" applyBorder="1"/>
    <xf numFmtId="3" fontId="7" fillId="3" borderId="1" xfId="0" applyNumberFormat="1" applyFont="1" applyFill="1" applyBorder="1"/>
    <xf numFmtId="3" fontId="6" fillId="2" borderId="1" xfId="0" applyNumberFormat="1" applyFont="1" applyFill="1" applyBorder="1"/>
    <xf numFmtId="3" fontId="7" fillId="2" borderId="1" xfId="0" applyNumberFormat="1" applyFont="1" applyFill="1" applyBorder="1"/>
    <xf numFmtId="0" fontId="4" fillId="2" borderId="1" xfId="0" applyFont="1" applyFill="1" applyBorder="1"/>
    <xf numFmtId="3" fontId="4" fillId="0" borderId="1" xfId="0" applyNumberFormat="1" applyFont="1" applyFill="1" applyBorder="1"/>
    <xf numFmtId="3" fontId="4" fillId="0" borderId="1" xfId="0" applyNumberFormat="1" applyFont="1" applyBorder="1"/>
    <xf numFmtId="0" fontId="4" fillId="0" borderId="1" xfId="0" applyFont="1" applyFill="1" applyBorder="1"/>
    <xf numFmtId="3" fontId="7" fillId="5" borderId="1" xfId="0" applyNumberFormat="1" applyFont="1" applyFill="1" applyBorder="1"/>
    <xf numFmtId="0" fontId="5" fillId="3" borderId="3" xfId="0" applyFont="1" applyFill="1" applyBorder="1"/>
    <xf numFmtId="164" fontId="5" fillId="5" borderId="1" xfId="1" applyNumberFormat="1" applyFont="1" applyFill="1" applyBorder="1" applyAlignment="1">
      <alignment horizontal="center"/>
    </xf>
    <xf numFmtId="3" fontId="5" fillId="5" borderId="1" xfId="0" applyNumberFormat="1" applyFont="1" applyFill="1" applyBorder="1"/>
    <xf numFmtId="0" fontId="5" fillId="5" borderId="4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0" fontId="7" fillId="4" borderId="4" xfId="0" applyFont="1" applyFill="1" applyBorder="1"/>
    <xf numFmtId="0" fontId="9" fillId="4" borderId="4" xfId="0" applyFont="1" applyFill="1" applyBorder="1"/>
    <xf numFmtId="0" fontId="4" fillId="4" borderId="4" xfId="0" applyFont="1" applyFill="1" applyBorder="1"/>
    <xf numFmtId="0" fontId="7" fillId="2" borderId="4" xfId="0" applyFont="1" applyFill="1" applyBorder="1"/>
    <xf numFmtId="0" fontId="7" fillId="2" borderId="1" xfId="0" applyFont="1" applyFill="1" applyBorder="1"/>
    <xf numFmtId="0" fontId="5" fillId="5" borderId="4" xfId="0" applyFont="1" applyFill="1" applyBorder="1"/>
    <xf numFmtId="0" fontId="5" fillId="2" borderId="3" xfId="0" applyFont="1" applyFill="1" applyBorder="1"/>
    <xf numFmtId="0" fontId="10" fillId="5" borderId="4" xfId="0" applyFont="1" applyFill="1" applyBorder="1"/>
    <xf numFmtId="3" fontId="5" fillId="5" borderId="1" xfId="0" applyNumberFormat="1" applyFont="1" applyFill="1" applyBorder="1" applyAlignment="1">
      <alignment horizontal="right"/>
    </xf>
    <xf numFmtId="0" fontId="7" fillId="3" borderId="1" xfId="0" applyFont="1" applyFill="1" applyBorder="1"/>
    <xf numFmtId="0" fontId="5" fillId="5" borderId="3" xfId="0" applyFont="1" applyFill="1" applyBorder="1"/>
    <xf numFmtId="0" fontId="7" fillId="5" borderId="4" xfId="0" applyFont="1" applyFill="1" applyBorder="1"/>
    <xf numFmtId="0" fontId="9" fillId="5" borderId="4" xfId="0" applyFont="1" applyFill="1" applyBorder="1"/>
    <xf numFmtId="3" fontId="9" fillId="5" borderId="4" xfId="0" applyNumberFormat="1" applyFont="1" applyFill="1" applyBorder="1"/>
    <xf numFmtId="0" fontId="11" fillId="5" borderId="3" xfId="0" applyFont="1" applyFill="1" applyBorder="1"/>
    <xf numFmtId="0" fontId="11" fillId="5" borderId="4" xfId="0" applyFont="1" applyFill="1" applyBorder="1"/>
    <xf numFmtId="0" fontId="12" fillId="5" borderId="4" xfId="0" applyFont="1" applyFill="1" applyBorder="1"/>
    <xf numFmtId="3" fontId="12" fillId="5" borderId="4" xfId="0" applyNumberFormat="1" applyFont="1" applyFill="1" applyBorder="1"/>
    <xf numFmtId="0" fontId="13" fillId="2" borderId="1" xfId="0" applyFont="1" applyFill="1" applyBorder="1"/>
    <xf numFmtId="3" fontId="14" fillId="5" borderId="1" xfId="0" applyNumberFormat="1" applyFont="1" applyFill="1" applyBorder="1"/>
    <xf numFmtId="3" fontId="10" fillId="5" borderId="1" xfId="0" applyNumberFormat="1" applyFont="1" applyFill="1" applyBorder="1" applyAlignment="1">
      <alignment horizontal="right"/>
    </xf>
    <xf numFmtId="0" fontId="15" fillId="2" borderId="3" xfId="0" applyFont="1" applyFill="1" applyBorder="1"/>
    <xf numFmtId="0" fontId="16" fillId="5" borderId="4" xfId="0" applyFont="1" applyFill="1" applyBorder="1"/>
    <xf numFmtId="0" fontId="15" fillId="2" borderId="1" xfId="0" applyFont="1" applyFill="1" applyBorder="1"/>
    <xf numFmtId="0" fontId="15" fillId="3" borderId="4" xfId="0" applyFont="1" applyFill="1" applyBorder="1"/>
    <xf numFmtId="0" fontId="16" fillId="3" borderId="4" xfId="0" applyFont="1" applyFill="1" applyBorder="1"/>
    <xf numFmtId="0" fontId="16" fillId="3" borderId="5" xfId="0" applyFont="1" applyFill="1" applyBorder="1"/>
    <xf numFmtId="3" fontId="15" fillId="3" borderId="1" xfId="0" applyNumberFormat="1" applyFont="1" applyFill="1" applyBorder="1"/>
    <xf numFmtId="0" fontId="5" fillId="5" borderId="3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  <xf numFmtId="164" fontId="4" fillId="0" borderId="1" xfId="1" applyNumberFormat="1" applyFont="1" applyBorder="1"/>
    <xf numFmtId="164" fontId="8" fillId="0" borderId="1" xfId="1" applyNumberFormat="1" applyFont="1" applyBorder="1"/>
    <xf numFmtId="164" fontId="6" fillId="0" borderId="1" xfId="1" applyNumberFormat="1" applyFont="1" applyBorder="1"/>
    <xf numFmtId="164" fontId="7" fillId="5" borderId="1" xfId="1" applyNumberFormat="1" applyFont="1" applyFill="1" applyBorder="1"/>
    <xf numFmtId="164" fontId="6" fillId="2" borderId="1" xfId="1" applyNumberFormat="1" applyFont="1" applyFill="1" applyBorder="1"/>
    <xf numFmtId="164" fontId="7" fillId="2" borderId="1" xfId="1" applyNumberFormat="1" applyFont="1" applyFill="1" applyBorder="1"/>
    <xf numFmtId="164" fontId="7" fillId="0" borderId="1" xfId="1" applyNumberFormat="1" applyFont="1" applyBorder="1"/>
    <xf numFmtId="164" fontId="7" fillId="3" borderId="1" xfId="1" applyNumberFormat="1" applyFont="1" applyFill="1" applyBorder="1"/>
    <xf numFmtId="164" fontId="4" fillId="5" borderId="1" xfId="1" applyNumberFormat="1" applyFont="1" applyFill="1" applyBorder="1"/>
    <xf numFmtId="164" fontId="5" fillId="2" borderId="1" xfId="1" applyNumberFormat="1" applyFont="1" applyFill="1" applyBorder="1" applyAlignment="1"/>
    <xf numFmtId="164" fontId="5" fillId="5" borderId="1" xfId="1" applyNumberFormat="1" applyFont="1" applyFill="1" applyBorder="1"/>
    <xf numFmtId="164" fontId="10" fillId="5" borderId="1" xfId="1" applyNumberFormat="1" applyFont="1" applyFill="1" applyBorder="1"/>
    <xf numFmtId="164" fontId="5" fillId="5" borderId="1" xfId="1" applyNumberFormat="1" applyFont="1" applyFill="1" applyBorder="1" applyAlignment="1">
      <alignment horizontal="right"/>
    </xf>
    <xf numFmtId="164" fontId="11" fillId="5" borderId="1" xfId="1" applyNumberFormat="1" applyFont="1" applyFill="1" applyBorder="1"/>
    <xf numFmtId="164" fontId="15" fillId="5" borderId="1" xfId="1" applyNumberFormat="1" applyFont="1" applyFill="1" applyBorder="1"/>
    <xf numFmtId="164" fontId="5" fillId="3" borderId="1" xfId="1" applyNumberFormat="1" applyFont="1" applyFill="1" applyBorder="1"/>
    <xf numFmtId="0" fontId="4" fillId="0" borderId="4" xfId="0" applyFont="1" applyBorder="1" applyAlignment="1">
      <alignment horizontal="left"/>
    </xf>
    <xf numFmtId="0" fontId="5" fillId="6" borderId="4" xfId="0" applyFont="1" applyFill="1" applyBorder="1"/>
    <xf numFmtId="164" fontId="5" fillId="6" borderId="1" xfId="1" applyNumberFormat="1" applyFont="1" applyFill="1" applyBorder="1"/>
    <xf numFmtId="164" fontId="4" fillId="2" borderId="1" xfId="1" applyNumberFormat="1" applyFont="1" applyFill="1" applyBorder="1"/>
    <xf numFmtId="3" fontId="5" fillId="2" borderId="1" xfId="0" applyNumberFormat="1" applyFont="1" applyFill="1" applyBorder="1"/>
    <xf numFmtId="3" fontId="5" fillId="6" borderId="1" xfId="0" applyNumberFormat="1" applyFont="1" applyFill="1" applyBorder="1"/>
    <xf numFmtId="3" fontId="4" fillId="2" borderId="1" xfId="0" applyNumberFormat="1" applyFont="1" applyFill="1" applyBorder="1"/>
    <xf numFmtId="3" fontId="2" fillId="0" borderId="0" xfId="0" applyNumberFormat="1" applyFont="1" applyAlignment="1">
      <alignment horizontal="center" wrapText="1"/>
    </xf>
    <xf numFmtId="3" fontId="5" fillId="5" borderId="1" xfId="1" applyNumberFormat="1" applyFont="1" applyFill="1" applyBorder="1" applyAlignment="1">
      <alignment horizontal="right"/>
    </xf>
    <xf numFmtId="3" fontId="7" fillId="3" borderId="1" xfId="1" applyNumberFormat="1" applyFont="1" applyFill="1" applyBorder="1"/>
    <xf numFmtId="3" fontId="0" fillId="0" borderId="0" xfId="0" applyNumberFormat="1"/>
    <xf numFmtId="0" fontId="5" fillId="5" borderId="3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4" fillId="5" borderId="5" xfId="0" applyFont="1" applyFill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164" fontId="4" fillId="7" borderId="1" xfId="1" applyNumberFormat="1" applyFont="1" applyFill="1" applyBorder="1"/>
    <xf numFmtId="0" fontId="4" fillId="0" borderId="5" xfId="0" applyFont="1" applyBorder="1" applyAlignment="1">
      <alignment horizontal="left"/>
    </xf>
    <xf numFmtId="0" fontId="5" fillId="6" borderId="3" xfId="0" applyFont="1" applyFill="1" applyBorder="1" applyAlignment="1">
      <alignment horizontal="left" wrapText="1"/>
    </xf>
    <xf numFmtId="0" fontId="5" fillId="6" borderId="4" xfId="0" applyFont="1" applyFill="1" applyBorder="1" applyAlignment="1">
      <alignment horizontal="left" wrapText="1"/>
    </xf>
    <xf numFmtId="0" fontId="5" fillId="6" borderId="5" xfId="0" applyFont="1" applyFill="1" applyBorder="1" applyAlignment="1">
      <alignment horizontal="left" wrapText="1"/>
    </xf>
    <xf numFmtId="0" fontId="4" fillId="0" borderId="5" xfId="0" applyFont="1" applyBorder="1" applyAlignment="1">
      <alignment horizontal="left"/>
    </xf>
    <xf numFmtId="0" fontId="4" fillId="0" borderId="5" xfId="0" applyFont="1" applyBorder="1" applyAlignment="1">
      <alignment horizontal="left" wrapText="1"/>
    </xf>
    <xf numFmtId="164" fontId="4" fillId="0" borderId="6" xfId="1" applyNumberFormat="1" applyFont="1" applyFill="1" applyBorder="1"/>
    <xf numFmtId="0" fontId="3" fillId="0" borderId="0" xfId="0" applyFont="1" applyFill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6" fillId="0" borderId="3" xfId="0" applyFont="1" applyBorder="1" applyAlignment="1">
      <alignment horizontal="left"/>
    </xf>
    <xf numFmtId="0" fontId="5" fillId="5" borderId="3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4" fillId="5" borderId="4" xfId="0" applyFont="1" applyFill="1" applyBorder="1" applyAlignment="1">
      <alignment horizontal="left"/>
    </xf>
    <xf numFmtId="0" fontId="4" fillId="5" borderId="5" xfId="0" applyFont="1" applyFill="1" applyBorder="1" applyAlignment="1">
      <alignment horizontal="left"/>
    </xf>
    <xf numFmtId="0" fontId="5" fillId="6" borderId="3" xfId="0" applyFont="1" applyFill="1" applyBorder="1" applyAlignment="1">
      <alignment horizontal="left" wrapText="1"/>
    </xf>
    <xf numFmtId="0" fontId="5" fillId="6" borderId="4" xfId="0" applyFont="1" applyFill="1" applyBorder="1" applyAlignment="1">
      <alignment horizontal="left" wrapText="1"/>
    </xf>
    <xf numFmtId="0" fontId="5" fillId="6" borderId="5" xfId="0" applyFont="1" applyFill="1" applyBorder="1" applyAlignment="1">
      <alignment horizontal="left" wrapText="1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5" fillId="2" borderId="3" xfId="0" applyFont="1" applyFill="1" applyBorder="1" applyAlignment="1"/>
    <xf numFmtId="0" fontId="5" fillId="2" borderId="4" xfId="0" applyFont="1" applyFill="1" applyBorder="1" applyAlignment="1"/>
    <xf numFmtId="0" fontId="5" fillId="2" borderId="5" xfId="0" applyFont="1" applyFill="1" applyBorder="1" applyAlignment="1"/>
    <xf numFmtId="0" fontId="10" fillId="5" borderId="3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4" borderId="3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0" fontId="6" fillId="4" borderId="5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7" fillId="5" borderId="4" xfId="0" applyFont="1" applyFill="1" applyBorder="1" applyAlignment="1">
      <alignment horizontal="left"/>
    </xf>
    <xf numFmtId="0" fontId="15" fillId="5" borderId="3" xfId="0" applyFont="1" applyFill="1" applyBorder="1" applyAlignment="1">
      <alignment horizontal="left"/>
    </xf>
    <xf numFmtId="0" fontId="15" fillId="5" borderId="4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14" fillId="5" borderId="3" xfId="0" applyFont="1" applyFill="1" applyBorder="1" applyAlignment="1">
      <alignment horizontal="left"/>
    </xf>
    <xf numFmtId="0" fontId="14" fillId="5" borderId="4" xfId="0" applyFont="1" applyFill="1" applyBorder="1" applyAlignment="1">
      <alignment horizontal="left"/>
    </xf>
    <xf numFmtId="0" fontId="14" fillId="5" borderId="5" xfId="0" applyFont="1" applyFill="1" applyBorder="1" applyAlignment="1">
      <alignment horizontal="left"/>
    </xf>
    <xf numFmtId="0" fontId="5" fillId="6" borderId="3" xfId="0" applyFont="1" applyFill="1" applyBorder="1" applyAlignment="1">
      <alignment horizontal="left"/>
    </xf>
    <xf numFmtId="0" fontId="5" fillId="6" borderId="4" xfId="0" applyFont="1" applyFill="1" applyBorder="1" applyAlignment="1">
      <alignment horizontal="left"/>
    </xf>
    <xf numFmtId="0" fontId="6" fillId="0" borderId="4" xfId="0" applyFont="1" applyBorder="1" applyAlignment="1">
      <alignment horizontal="left"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17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2" borderId="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4" fillId="0" borderId="5" xfId="0" applyFont="1" applyBorder="1" applyAlignment="1">
      <alignment horizontal="left" wrapText="1"/>
    </xf>
    <xf numFmtId="0" fontId="5" fillId="3" borderId="3" xfId="0" applyFont="1" applyFill="1" applyBorder="1" applyAlignment="1">
      <alignment horizontal="left" shrinkToFit="1"/>
    </xf>
    <xf numFmtId="0" fontId="5" fillId="3" borderId="4" xfId="0" applyFont="1" applyFill="1" applyBorder="1" applyAlignment="1">
      <alignment horizontal="left" shrinkToFit="1"/>
    </xf>
    <xf numFmtId="0" fontId="4" fillId="4" borderId="4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2" fillId="0" borderId="0" xfId="0" applyFont="1" applyAlignment="1">
      <alignment horizontal="right" wrapText="1"/>
    </xf>
    <xf numFmtId="0" fontId="0" fillId="0" borderId="0" xfId="0" applyAlignment="1">
      <alignment horizontal="center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1:X59"/>
  <sheetViews>
    <sheetView tabSelected="1" workbookViewId="0">
      <selection activeCell="W4" sqref="W4"/>
    </sheetView>
  </sheetViews>
  <sheetFormatPr defaultRowHeight="15"/>
  <cols>
    <col min="4" max="4" width="4.140625" customWidth="1"/>
    <col min="9" max="9" width="12.140625" customWidth="1"/>
    <col min="10" max="10" width="0.140625" customWidth="1"/>
    <col min="11" max="11" width="18.28515625" customWidth="1"/>
    <col min="12" max="13" width="9.28515625" bestFit="1" customWidth="1"/>
    <col min="14" max="14" width="5.7109375" customWidth="1"/>
    <col min="20" max="20" width="14.5703125" style="85" customWidth="1"/>
  </cols>
  <sheetData>
    <row r="1" spans="4:24">
      <c r="D1" s="177" t="s">
        <v>100</v>
      </c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</row>
    <row r="2" spans="4:24">
      <c r="D2" s="161" t="s">
        <v>2</v>
      </c>
      <c r="E2" s="161"/>
      <c r="F2" s="161"/>
      <c r="G2" s="1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82"/>
      <c r="U2" s="1"/>
      <c r="V2" s="1"/>
      <c r="W2" s="1"/>
    </row>
    <row r="3" spans="4:24">
      <c r="D3" s="161" t="s">
        <v>3</v>
      </c>
      <c r="E3" s="161"/>
      <c r="F3" s="161"/>
      <c r="G3" s="16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82"/>
      <c r="U3" s="1"/>
      <c r="V3" s="1"/>
      <c r="W3" s="1"/>
    </row>
    <row r="4" spans="4:24" ht="15" customHeight="1">
      <c r="D4" s="162" t="s">
        <v>19</v>
      </c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02"/>
      <c r="V4" s="102"/>
      <c r="W4" s="178"/>
      <c r="X4" s="178"/>
    </row>
    <row r="5" spans="4:24">
      <c r="D5" s="163" t="s">
        <v>93</v>
      </c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4" t="s">
        <v>94</v>
      </c>
      <c r="V5" s="164"/>
    </row>
    <row r="6" spans="4:24" ht="23.25">
      <c r="D6" s="2" t="s">
        <v>20</v>
      </c>
      <c r="E6" s="165" t="s">
        <v>21</v>
      </c>
      <c r="F6" s="165"/>
      <c r="G6" s="165"/>
      <c r="H6" s="165"/>
      <c r="I6" s="165"/>
      <c r="J6" s="166"/>
      <c r="K6" s="4" t="s">
        <v>53</v>
      </c>
      <c r="L6" s="5" t="s">
        <v>22</v>
      </c>
      <c r="M6" s="6" t="s">
        <v>0</v>
      </c>
      <c r="N6" s="7" t="s">
        <v>20</v>
      </c>
      <c r="O6" s="167" t="s">
        <v>1</v>
      </c>
      <c r="P6" s="165"/>
      <c r="Q6" s="165"/>
      <c r="R6" s="165"/>
      <c r="S6" s="166"/>
      <c r="T6" s="20" t="s">
        <v>53</v>
      </c>
      <c r="U6" s="5" t="s">
        <v>22</v>
      </c>
      <c r="V6" s="6" t="s">
        <v>0</v>
      </c>
    </row>
    <row r="7" spans="4:24">
      <c r="D7" s="8" t="s">
        <v>23</v>
      </c>
      <c r="E7" s="147" t="s">
        <v>71</v>
      </c>
      <c r="F7" s="148"/>
      <c r="G7" s="148"/>
      <c r="H7" s="148"/>
      <c r="I7" s="148"/>
      <c r="J7" s="11"/>
      <c r="K7" s="74">
        <f>SUM(K13+K8)</f>
        <v>21367824</v>
      </c>
      <c r="L7" s="12">
        <f>SUM(L9:L14)</f>
        <v>0</v>
      </c>
      <c r="M7" s="12">
        <f>SUM(M9:M14)</f>
        <v>0</v>
      </c>
      <c r="N7" s="13" t="s">
        <v>24</v>
      </c>
      <c r="O7" s="14" t="s">
        <v>25</v>
      </c>
      <c r="P7" s="10"/>
      <c r="Q7" s="10"/>
      <c r="R7" s="10"/>
      <c r="S7" s="11"/>
      <c r="T7" s="15">
        <f>SUM(T9:T29)</f>
        <v>62471505</v>
      </c>
      <c r="U7" s="15">
        <f>SUM(U9:U21)</f>
        <v>0</v>
      </c>
      <c r="V7" s="15">
        <f>SUM(V9:V21)</f>
        <v>0</v>
      </c>
    </row>
    <row r="8" spans="4:24">
      <c r="D8" s="8"/>
      <c r="E8" s="147" t="s">
        <v>68</v>
      </c>
      <c r="F8" s="148"/>
      <c r="G8" s="148"/>
      <c r="H8" s="148"/>
      <c r="I8" s="148"/>
      <c r="J8" s="11"/>
      <c r="K8" s="74">
        <f>SUM(K9:K12)</f>
        <v>8727024</v>
      </c>
      <c r="L8" s="12"/>
      <c r="M8" s="12"/>
      <c r="N8" s="13"/>
      <c r="O8" s="14"/>
      <c r="P8" s="10"/>
      <c r="Q8" s="10"/>
      <c r="R8" s="10"/>
      <c r="S8" s="11"/>
      <c r="T8" s="15"/>
      <c r="U8" s="15"/>
      <c r="V8" s="15"/>
    </row>
    <row r="9" spans="4:24" ht="27" customHeight="1">
      <c r="D9" s="8"/>
      <c r="E9" s="103" t="s">
        <v>54</v>
      </c>
      <c r="F9" s="104"/>
      <c r="G9" s="104"/>
      <c r="H9" s="104"/>
      <c r="I9" s="104"/>
      <c r="J9" s="105"/>
      <c r="K9" s="59">
        <v>3703777</v>
      </c>
      <c r="L9" s="59"/>
      <c r="M9" s="59"/>
      <c r="N9" s="13"/>
      <c r="O9" s="139" t="s">
        <v>88</v>
      </c>
      <c r="P9" s="140"/>
      <c r="Q9" s="140"/>
      <c r="R9" s="140"/>
      <c r="S9" s="141"/>
      <c r="T9" s="16">
        <v>12774480</v>
      </c>
      <c r="U9" s="16"/>
      <c r="V9" s="17"/>
    </row>
    <row r="10" spans="4:24" ht="29.25" customHeight="1">
      <c r="D10" s="8"/>
      <c r="E10" s="127" t="s">
        <v>55</v>
      </c>
      <c r="F10" s="128"/>
      <c r="G10" s="128"/>
      <c r="H10" s="128"/>
      <c r="I10" s="128"/>
      <c r="J10" s="170"/>
      <c r="K10" s="59">
        <v>3223247</v>
      </c>
      <c r="L10" s="59"/>
      <c r="M10" s="59"/>
      <c r="N10" s="13"/>
      <c r="O10" s="110" t="s">
        <v>8</v>
      </c>
      <c r="P10" s="137"/>
      <c r="Q10" s="137"/>
      <c r="R10" s="137"/>
      <c r="S10" s="168"/>
      <c r="T10" s="81">
        <v>596900</v>
      </c>
      <c r="U10" s="18"/>
      <c r="V10" s="18"/>
    </row>
    <row r="11" spans="4:24" ht="29.25" customHeight="1">
      <c r="D11" s="8"/>
      <c r="E11" s="175"/>
      <c r="F11" s="176"/>
      <c r="G11" s="176"/>
      <c r="H11" s="176"/>
      <c r="I11" s="176"/>
      <c r="J11" s="100"/>
      <c r="K11" s="59"/>
      <c r="L11" s="59"/>
      <c r="M11" s="59"/>
      <c r="N11" s="13"/>
      <c r="O11" s="110" t="s">
        <v>89</v>
      </c>
      <c r="P11" s="111"/>
      <c r="Q11" s="111"/>
      <c r="R11" s="111"/>
      <c r="S11" s="112"/>
      <c r="T11" s="81">
        <v>762000</v>
      </c>
      <c r="U11" s="18"/>
      <c r="V11" s="18"/>
    </row>
    <row r="12" spans="4:24">
      <c r="D12" s="8"/>
      <c r="E12" s="103" t="s">
        <v>64</v>
      </c>
      <c r="F12" s="104"/>
      <c r="G12" s="104"/>
      <c r="H12" s="104"/>
      <c r="I12" s="104"/>
      <c r="J12" s="105"/>
      <c r="K12" s="59">
        <v>1800000</v>
      </c>
      <c r="L12" s="60"/>
      <c r="M12" s="60"/>
      <c r="N12" s="13"/>
      <c r="O12" s="136" t="s">
        <v>10</v>
      </c>
      <c r="P12" s="137"/>
      <c r="Q12" s="137"/>
      <c r="R12" s="137"/>
      <c r="S12" s="138"/>
      <c r="T12" s="19">
        <v>9883327</v>
      </c>
      <c r="U12" s="19"/>
      <c r="V12" s="20"/>
    </row>
    <row r="13" spans="4:24" ht="30" customHeight="1">
      <c r="D13" s="8"/>
      <c r="E13" s="127" t="s">
        <v>95</v>
      </c>
      <c r="F13" s="128"/>
      <c r="G13" s="128"/>
      <c r="H13" s="128"/>
      <c r="I13" s="128"/>
      <c r="J13" s="93"/>
      <c r="K13" s="101">
        <v>12640800</v>
      </c>
      <c r="L13" s="60"/>
      <c r="M13" s="60"/>
      <c r="N13" s="13"/>
      <c r="O13" s="136" t="s">
        <v>9</v>
      </c>
      <c r="P13" s="173"/>
      <c r="Q13" s="173"/>
      <c r="R13" s="173"/>
      <c r="S13" s="174"/>
      <c r="T13" s="19">
        <v>2035636</v>
      </c>
      <c r="U13" s="19"/>
      <c r="V13" s="20"/>
    </row>
    <row r="14" spans="4:24">
      <c r="D14" s="8"/>
      <c r="E14" s="171" t="s">
        <v>69</v>
      </c>
      <c r="F14" s="172"/>
      <c r="G14" s="172"/>
      <c r="H14" s="172"/>
      <c r="I14" s="172"/>
      <c r="J14" s="91"/>
      <c r="K14" s="69"/>
      <c r="L14" s="67"/>
      <c r="M14" s="67"/>
      <c r="N14" s="13"/>
      <c r="O14" s="136" t="s">
        <v>79</v>
      </c>
      <c r="P14" s="169"/>
      <c r="Q14" s="169"/>
      <c r="R14" s="169"/>
      <c r="S14" s="138"/>
      <c r="T14" s="19">
        <v>1400810</v>
      </c>
      <c r="U14" s="19"/>
      <c r="V14" s="20"/>
    </row>
    <row r="15" spans="4:24">
      <c r="D15" s="8" t="s">
        <v>26</v>
      </c>
      <c r="E15" s="114" t="s">
        <v>5</v>
      </c>
      <c r="F15" s="115"/>
      <c r="G15" s="115"/>
      <c r="H15" s="115"/>
      <c r="I15" s="115"/>
      <c r="J15" s="116"/>
      <c r="K15" s="62">
        <f>SUM(K16:K21)</f>
        <v>24472367</v>
      </c>
      <c r="L15" s="62">
        <f>SUM(L16:L21)</f>
        <v>0</v>
      </c>
      <c r="M15" s="62">
        <f>SUM(M16:M21)</f>
        <v>0</v>
      </c>
      <c r="N15" s="13"/>
      <c r="O15" s="103" t="s">
        <v>90</v>
      </c>
      <c r="P15" s="108"/>
      <c r="Q15" s="108"/>
      <c r="R15" s="108"/>
      <c r="S15" s="109"/>
      <c r="T15" s="19">
        <v>152908</v>
      </c>
      <c r="U15" s="19"/>
      <c r="V15" s="20"/>
    </row>
    <row r="16" spans="4:24">
      <c r="D16" s="8"/>
      <c r="E16" s="103" t="s">
        <v>65</v>
      </c>
      <c r="F16" s="104"/>
      <c r="G16" s="104"/>
      <c r="H16" s="104"/>
      <c r="I16" s="104"/>
      <c r="J16" s="105"/>
      <c r="K16" s="59"/>
      <c r="L16" s="59"/>
      <c r="M16" s="59"/>
      <c r="N16" s="13"/>
      <c r="O16" s="113" t="s">
        <v>11</v>
      </c>
      <c r="P16" s="104"/>
      <c r="Q16" s="104"/>
      <c r="R16" s="104"/>
      <c r="S16" s="105"/>
      <c r="T16" s="19">
        <v>180320</v>
      </c>
      <c r="U16" s="19"/>
      <c r="V16" s="20"/>
    </row>
    <row r="17" spans="4:22">
      <c r="D17" s="8"/>
      <c r="E17" s="103" t="s">
        <v>51</v>
      </c>
      <c r="F17" s="104"/>
      <c r="G17" s="104"/>
      <c r="H17" s="104"/>
      <c r="I17" s="104"/>
      <c r="J17" s="105"/>
      <c r="K17" s="59">
        <v>866693</v>
      </c>
      <c r="L17" s="59"/>
      <c r="M17" s="59"/>
      <c r="N17" s="13"/>
      <c r="O17" s="103" t="s">
        <v>12</v>
      </c>
      <c r="P17" s="104"/>
      <c r="Q17" s="104"/>
      <c r="R17" s="104"/>
      <c r="S17" s="105"/>
      <c r="T17" s="19">
        <v>180000</v>
      </c>
      <c r="U17" s="19"/>
      <c r="V17" s="20"/>
    </row>
    <row r="18" spans="4:22">
      <c r="D18" s="8"/>
      <c r="E18" s="103" t="s">
        <v>67</v>
      </c>
      <c r="F18" s="104"/>
      <c r="G18" s="104"/>
      <c r="H18" s="104"/>
      <c r="I18" s="104"/>
      <c r="J18" s="105"/>
      <c r="K18" s="59">
        <v>22546674</v>
      </c>
      <c r="L18" s="59"/>
      <c r="M18" s="59"/>
      <c r="N18" s="13"/>
      <c r="O18" s="103" t="s">
        <v>83</v>
      </c>
      <c r="P18" s="104"/>
      <c r="Q18" s="104"/>
      <c r="R18" s="104"/>
      <c r="S18" s="105"/>
      <c r="T18" s="19">
        <v>7275852</v>
      </c>
      <c r="U18" s="19"/>
      <c r="V18" s="20"/>
    </row>
    <row r="19" spans="4:22">
      <c r="D19" s="8"/>
      <c r="E19" s="103" t="s">
        <v>56</v>
      </c>
      <c r="F19" s="104"/>
      <c r="G19" s="104"/>
      <c r="H19" s="104"/>
      <c r="I19" s="104"/>
      <c r="J19" s="93"/>
      <c r="K19" s="59"/>
      <c r="L19" s="59"/>
      <c r="M19" s="59"/>
      <c r="N19" s="13"/>
      <c r="O19" s="103" t="s">
        <v>74</v>
      </c>
      <c r="P19" s="104"/>
      <c r="Q19" s="104"/>
      <c r="R19" s="104"/>
      <c r="S19" s="105"/>
      <c r="T19" s="19">
        <v>2507807</v>
      </c>
      <c r="U19" s="19"/>
      <c r="V19" s="20"/>
    </row>
    <row r="20" spans="4:22">
      <c r="D20" s="8"/>
      <c r="E20" s="110" t="s">
        <v>52</v>
      </c>
      <c r="F20" s="111"/>
      <c r="G20" s="111"/>
      <c r="H20" s="111"/>
      <c r="I20" s="111"/>
      <c r="J20" s="112"/>
      <c r="K20" s="63">
        <v>1059000</v>
      </c>
      <c r="L20" s="64"/>
      <c r="M20" s="64"/>
      <c r="N20" s="13"/>
      <c r="O20" s="103" t="s">
        <v>73</v>
      </c>
      <c r="P20" s="104"/>
      <c r="Q20" s="104"/>
      <c r="R20" s="104"/>
      <c r="S20" s="105"/>
      <c r="T20" s="19">
        <v>181473</v>
      </c>
      <c r="U20" s="19"/>
      <c r="V20" s="20"/>
    </row>
    <row r="21" spans="4:22">
      <c r="D21" s="8"/>
      <c r="E21" s="103"/>
      <c r="F21" s="104"/>
      <c r="G21" s="104"/>
      <c r="H21" s="104"/>
      <c r="I21" s="104"/>
      <c r="J21" s="105"/>
      <c r="K21" s="59"/>
      <c r="L21" s="65"/>
      <c r="M21" s="65"/>
      <c r="N21" s="13"/>
      <c r="O21" s="103" t="s">
        <v>75</v>
      </c>
      <c r="P21" s="104"/>
      <c r="Q21" s="104"/>
      <c r="R21" s="104"/>
      <c r="S21" s="105"/>
      <c r="T21" s="19">
        <v>3523905</v>
      </c>
      <c r="U21" s="21"/>
      <c r="V21" s="4"/>
    </row>
    <row r="22" spans="4:22">
      <c r="D22" s="8"/>
      <c r="E22" s="106"/>
      <c r="F22" s="107"/>
      <c r="G22" s="107"/>
      <c r="H22" s="107"/>
      <c r="I22" s="107"/>
      <c r="J22" s="75"/>
      <c r="K22" s="61"/>
      <c r="L22" s="65"/>
      <c r="M22" s="65"/>
      <c r="N22" s="13"/>
      <c r="O22" s="103" t="s">
        <v>13</v>
      </c>
      <c r="P22" s="104"/>
      <c r="Q22" s="104"/>
      <c r="R22" s="104"/>
      <c r="S22" s="105"/>
      <c r="T22" s="19">
        <v>782064</v>
      </c>
      <c r="U22" s="21"/>
      <c r="V22" s="4"/>
    </row>
    <row r="23" spans="4:22">
      <c r="D23" s="8"/>
      <c r="E23" s="106"/>
      <c r="F23" s="107"/>
      <c r="G23" s="107"/>
      <c r="H23" s="107"/>
      <c r="I23" s="107"/>
      <c r="J23" s="75"/>
      <c r="K23" s="61"/>
      <c r="L23" s="65"/>
      <c r="M23" s="65"/>
      <c r="N23" s="13"/>
      <c r="O23" s="103" t="s">
        <v>14</v>
      </c>
      <c r="P23" s="104"/>
      <c r="Q23" s="104"/>
      <c r="R23" s="104"/>
      <c r="S23" s="105"/>
      <c r="T23" s="19">
        <v>173548</v>
      </c>
      <c r="U23" s="21"/>
      <c r="V23" s="4"/>
    </row>
    <row r="24" spans="4:22">
      <c r="D24" s="8"/>
      <c r="E24" s="106"/>
      <c r="F24" s="107"/>
      <c r="G24" s="107"/>
      <c r="H24" s="107"/>
      <c r="I24" s="107"/>
      <c r="J24" s="75"/>
      <c r="K24" s="61"/>
      <c r="L24" s="65"/>
      <c r="M24" s="65"/>
      <c r="N24" s="13"/>
      <c r="O24" s="103" t="s">
        <v>17</v>
      </c>
      <c r="P24" s="104"/>
      <c r="Q24" s="104"/>
      <c r="R24" s="104"/>
      <c r="S24" s="105"/>
      <c r="T24" s="19">
        <v>3003166</v>
      </c>
      <c r="U24" s="21"/>
      <c r="V24" s="4"/>
    </row>
    <row r="25" spans="4:22">
      <c r="D25" s="8"/>
      <c r="E25" s="106"/>
      <c r="F25" s="107"/>
      <c r="G25" s="107"/>
      <c r="H25" s="107"/>
      <c r="I25" s="107"/>
      <c r="J25" s="75"/>
      <c r="K25" s="61"/>
      <c r="L25" s="65"/>
      <c r="M25" s="65"/>
      <c r="N25" s="13"/>
      <c r="O25" s="103" t="s">
        <v>18</v>
      </c>
      <c r="P25" s="104"/>
      <c r="Q25" s="104"/>
      <c r="R25" s="104"/>
      <c r="S25" s="105"/>
      <c r="T25" s="19">
        <v>1928493</v>
      </c>
      <c r="U25" s="21"/>
      <c r="V25" s="4"/>
    </row>
    <row r="26" spans="4:22">
      <c r="D26" s="8"/>
      <c r="E26" s="106"/>
      <c r="F26" s="107"/>
      <c r="G26" s="107"/>
      <c r="H26" s="107"/>
      <c r="I26" s="107"/>
      <c r="J26" s="92"/>
      <c r="K26" s="61"/>
      <c r="L26" s="65"/>
      <c r="M26" s="65"/>
      <c r="N26" s="13"/>
      <c r="O26" s="103" t="s">
        <v>15</v>
      </c>
      <c r="P26" s="104"/>
      <c r="Q26" s="104"/>
      <c r="R26" s="104"/>
      <c r="S26" s="105"/>
      <c r="T26" s="19"/>
      <c r="U26" s="21"/>
      <c r="V26" s="4"/>
    </row>
    <row r="27" spans="4:22">
      <c r="D27" s="8"/>
      <c r="E27" s="106"/>
      <c r="F27" s="107"/>
      <c r="G27" s="107"/>
      <c r="H27" s="107"/>
      <c r="I27" s="107"/>
      <c r="J27" s="75"/>
      <c r="K27" s="61"/>
      <c r="L27" s="65"/>
      <c r="M27" s="65"/>
      <c r="N27" s="13"/>
      <c r="O27" s="103" t="s">
        <v>76</v>
      </c>
      <c r="P27" s="104"/>
      <c r="Q27" s="104"/>
      <c r="R27" s="104"/>
      <c r="S27" s="105"/>
      <c r="T27" s="19">
        <v>508000</v>
      </c>
      <c r="U27" s="21"/>
      <c r="V27" s="4"/>
    </row>
    <row r="28" spans="4:22">
      <c r="D28" s="8"/>
      <c r="E28" s="106"/>
      <c r="F28" s="107"/>
      <c r="G28" s="107"/>
      <c r="H28" s="107"/>
      <c r="I28" s="107"/>
      <c r="J28" s="92"/>
      <c r="K28" s="61"/>
      <c r="L28" s="65"/>
      <c r="M28" s="65"/>
      <c r="N28" s="13"/>
      <c r="O28" s="103" t="s">
        <v>77</v>
      </c>
      <c r="P28" s="104"/>
      <c r="Q28" s="104"/>
      <c r="R28" s="104"/>
      <c r="S28" s="105"/>
      <c r="T28" s="19">
        <v>14239816</v>
      </c>
      <c r="U28" s="21"/>
      <c r="V28" s="4"/>
    </row>
    <row r="29" spans="4:22">
      <c r="D29" s="8"/>
      <c r="E29" s="106"/>
      <c r="F29" s="107"/>
      <c r="G29" s="107"/>
      <c r="H29" s="107"/>
      <c r="I29" s="107"/>
      <c r="J29" s="92"/>
      <c r="K29" s="61"/>
      <c r="L29" s="65"/>
      <c r="M29" s="65"/>
      <c r="N29" s="13"/>
      <c r="O29" s="103" t="s">
        <v>78</v>
      </c>
      <c r="P29" s="104"/>
      <c r="Q29" s="104"/>
      <c r="R29" s="104"/>
      <c r="S29" s="105"/>
      <c r="T29" s="19">
        <v>381000</v>
      </c>
      <c r="U29" s="21"/>
      <c r="V29" s="4"/>
    </row>
    <row r="30" spans="4:22">
      <c r="D30" s="8" t="s">
        <v>31</v>
      </c>
      <c r="E30" s="23" t="s">
        <v>6</v>
      </c>
      <c r="F30" s="10"/>
      <c r="G30" s="10"/>
      <c r="H30" s="10"/>
      <c r="I30" s="10"/>
      <c r="J30" s="10"/>
      <c r="K30" s="66">
        <f>SUM(K31:K40)</f>
        <v>9528659</v>
      </c>
      <c r="L30" s="66">
        <f>SUM(L31:L40)</f>
        <v>0</v>
      </c>
      <c r="M30" s="66">
        <f>SUM(M31:M40)</f>
        <v>0</v>
      </c>
      <c r="N30" s="13" t="s">
        <v>27</v>
      </c>
      <c r="O30" s="114" t="s">
        <v>60</v>
      </c>
      <c r="P30" s="119"/>
      <c r="Q30" s="119"/>
      <c r="R30" s="119"/>
      <c r="S30" s="120"/>
      <c r="T30" s="83">
        <v>4092380</v>
      </c>
      <c r="U30" s="24"/>
      <c r="V30" s="24"/>
    </row>
    <row r="31" spans="4:22" ht="26.25" customHeight="1">
      <c r="D31" s="8"/>
      <c r="E31" s="103" t="s">
        <v>16</v>
      </c>
      <c r="F31" s="104"/>
      <c r="G31" s="104"/>
      <c r="H31" s="104"/>
      <c r="I31" s="104"/>
      <c r="J31" s="105"/>
      <c r="K31" s="59">
        <v>4229051</v>
      </c>
      <c r="L31" s="59"/>
      <c r="M31" s="59"/>
      <c r="N31" s="13" t="s">
        <v>28</v>
      </c>
      <c r="O31" s="121" t="s">
        <v>91</v>
      </c>
      <c r="P31" s="122"/>
      <c r="Q31" s="122"/>
      <c r="R31" s="122"/>
      <c r="S31" s="123"/>
      <c r="T31" s="80">
        <v>13892000</v>
      </c>
      <c r="U31" s="80"/>
      <c r="V31" s="80"/>
    </row>
    <row r="32" spans="4:22" ht="26.25" customHeight="1">
      <c r="D32" s="8"/>
      <c r="E32" s="127" t="s">
        <v>84</v>
      </c>
      <c r="F32" s="128"/>
      <c r="G32" s="128"/>
      <c r="H32" s="128"/>
      <c r="I32" s="128"/>
      <c r="J32" s="95"/>
      <c r="K32" s="59">
        <v>375000</v>
      </c>
      <c r="L32" s="59"/>
      <c r="M32" s="59"/>
      <c r="N32" s="13"/>
      <c r="O32" s="96"/>
      <c r="P32" s="97"/>
      <c r="Q32" s="97"/>
      <c r="R32" s="97"/>
      <c r="S32" s="98"/>
      <c r="T32" s="80"/>
      <c r="U32" s="80"/>
      <c r="V32" s="80"/>
    </row>
    <row r="33" spans="4:22" ht="26.25" customHeight="1">
      <c r="D33" s="8"/>
      <c r="E33" s="103" t="s">
        <v>8</v>
      </c>
      <c r="F33" s="104"/>
      <c r="G33" s="104"/>
      <c r="H33" s="104"/>
      <c r="I33" s="104"/>
      <c r="J33" s="105"/>
      <c r="K33" s="59">
        <v>70000</v>
      </c>
      <c r="L33" s="59"/>
      <c r="M33" s="59"/>
      <c r="N33" s="13" t="s">
        <v>29</v>
      </c>
      <c r="O33" s="121" t="s">
        <v>92</v>
      </c>
      <c r="P33" s="122"/>
      <c r="Q33" s="122"/>
      <c r="R33" s="122"/>
      <c r="S33" s="123"/>
      <c r="T33" s="80">
        <v>1780000</v>
      </c>
      <c r="U33" s="80"/>
      <c r="V33" s="80"/>
    </row>
    <row r="34" spans="4:22" ht="18" customHeight="1">
      <c r="D34" s="8"/>
      <c r="E34" s="103" t="s">
        <v>72</v>
      </c>
      <c r="F34" s="104"/>
      <c r="G34" s="104"/>
      <c r="H34" s="104"/>
      <c r="I34" s="104"/>
      <c r="J34" s="105"/>
      <c r="K34" s="59">
        <v>381000</v>
      </c>
      <c r="L34" s="59"/>
      <c r="M34" s="59"/>
      <c r="N34" s="13"/>
      <c r="O34" s="139"/>
      <c r="P34" s="140"/>
      <c r="Q34" s="140"/>
      <c r="R34" s="140"/>
      <c r="S34" s="141"/>
      <c r="T34" s="81"/>
      <c r="U34" s="79"/>
      <c r="V34" s="79"/>
    </row>
    <row r="35" spans="4:22">
      <c r="D35" s="8"/>
      <c r="E35" s="103" t="s">
        <v>10</v>
      </c>
      <c r="F35" s="104"/>
      <c r="G35" s="104"/>
      <c r="H35" s="104"/>
      <c r="I35" s="104"/>
      <c r="J35" s="105"/>
      <c r="K35" s="59">
        <v>2784550</v>
      </c>
      <c r="L35" s="59"/>
      <c r="M35" s="59"/>
      <c r="N35" s="13"/>
      <c r="O35" s="117"/>
      <c r="P35" s="142"/>
      <c r="Q35" s="142"/>
      <c r="R35" s="142"/>
      <c r="S35" s="143"/>
      <c r="T35" s="81"/>
      <c r="U35" s="79"/>
      <c r="V35" s="79"/>
    </row>
    <row r="36" spans="4:22">
      <c r="D36" s="8"/>
      <c r="E36" s="103" t="s">
        <v>74</v>
      </c>
      <c r="F36" s="104"/>
      <c r="G36" s="104"/>
      <c r="H36" s="104"/>
      <c r="I36" s="104"/>
      <c r="J36" s="105"/>
      <c r="K36" s="60">
        <v>99632</v>
      </c>
      <c r="L36" s="59"/>
      <c r="M36" s="59"/>
      <c r="N36" s="13"/>
      <c r="O36" s="124"/>
      <c r="P36" s="125"/>
      <c r="Q36" s="125"/>
      <c r="R36" s="125"/>
      <c r="S36" s="126"/>
      <c r="T36" s="79"/>
      <c r="U36" s="79"/>
      <c r="V36" s="79"/>
    </row>
    <row r="37" spans="4:22">
      <c r="D37" s="8"/>
      <c r="E37" s="103" t="s">
        <v>17</v>
      </c>
      <c r="F37" s="104"/>
      <c r="G37" s="104"/>
      <c r="H37" s="104"/>
      <c r="I37" s="104"/>
      <c r="J37" s="105"/>
      <c r="K37" s="60">
        <v>1135276</v>
      </c>
      <c r="L37" s="59"/>
      <c r="M37" s="59"/>
      <c r="N37" s="13"/>
      <c r="O37" s="124"/>
      <c r="P37" s="125"/>
      <c r="Q37" s="125"/>
      <c r="R37" s="125"/>
      <c r="S37" s="126"/>
      <c r="T37" s="79"/>
      <c r="U37" s="79"/>
      <c r="V37" s="79"/>
    </row>
    <row r="38" spans="4:22">
      <c r="D38" s="8"/>
      <c r="E38" s="103" t="s">
        <v>18</v>
      </c>
      <c r="F38" s="104"/>
      <c r="G38" s="104"/>
      <c r="H38" s="104"/>
      <c r="I38" s="104"/>
      <c r="J38" s="105"/>
      <c r="K38" s="59">
        <v>41400</v>
      </c>
      <c r="L38" s="59"/>
      <c r="M38" s="59"/>
      <c r="N38" s="13"/>
      <c r="O38" s="56"/>
      <c r="P38" s="57"/>
      <c r="Q38" s="57"/>
      <c r="R38" s="57"/>
      <c r="S38" s="58"/>
      <c r="T38" s="25"/>
      <c r="U38" s="25"/>
      <c r="V38" s="25"/>
    </row>
    <row r="39" spans="4:22">
      <c r="D39" s="8"/>
      <c r="E39" s="103" t="s">
        <v>85</v>
      </c>
      <c r="F39" s="104"/>
      <c r="G39" s="104"/>
      <c r="H39" s="104"/>
      <c r="I39" s="104"/>
      <c r="J39" s="89"/>
      <c r="K39" s="59">
        <v>31750</v>
      </c>
      <c r="L39" s="59"/>
      <c r="M39" s="59"/>
      <c r="N39" s="13" t="s">
        <v>38</v>
      </c>
      <c r="O39" s="86" t="s">
        <v>59</v>
      </c>
      <c r="P39" s="87"/>
      <c r="Q39" s="87"/>
      <c r="R39" s="87"/>
      <c r="S39" s="88"/>
      <c r="T39" s="25">
        <v>349081</v>
      </c>
      <c r="U39" s="25"/>
      <c r="V39" s="25"/>
    </row>
    <row r="40" spans="4:22">
      <c r="D40" s="8"/>
      <c r="E40" s="103" t="s">
        <v>82</v>
      </c>
      <c r="F40" s="104"/>
      <c r="G40" s="104"/>
      <c r="H40" s="104"/>
      <c r="I40" s="104"/>
      <c r="J40" s="105"/>
      <c r="K40" s="59">
        <v>381000</v>
      </c>
      <c r="L40" s="59"/>
      <c r="M40" s="59"/>
      <c r="N40" s="13" t="s">
        <v>98</v>
      </c>
      <c r="O40" s="114" t="s">
        <v>80</v>
      </c>
      <c r="P40" s="115"/>
      <c r="Q40" s="115"/>
      <c r="R40" s="115"/>
      <c r="S40" s="116"/>
      <c r="T40" s="22">
        <v>1463121</v>
      </c>
      <c r="U40" s="22"/>
      <c r="V40" s="22"/>
    </row>
    <row r="41" spans="4:22">
      <c r="D41" s="8" t="s">
        <v>70</v>
      </c>
      <c r="E41" s="114" t="s">
        <v>30</v>
      </c>
      <c r="F41" s="115"/>
      <c r="G41" s="115"/>
      <c r="H41" s="115"/>
      <c r="I41" s="115"/>
      <c r="J41" s="27"/>
      <c r="K41" s="67"/>
      <c r="L41" s="67"/>
      <c r="M41" s="67"/>
      <c r="N41" s="13"/>
      <c r="O41" s="26"/>
      <c r="P41" s="26"/>
      <c r="Q41" s="26"/>
      <c r="R41" s="26"/>
      <c r="S41" s="26"/>
      <c r="T41" s="22"/>
      <c r="U41" s="22"/>
      <c r="V41" s="22"/>
    </row>
    <row r="42" spans="4:22">
      <c r="D42" s="8" t="s">
        <v>34</v>
      </c>
      <c r="E42" s="9" t="s">
        <v>32</v>
      </c>
      <c r="F42" s="10"/>
      <c r="G42" s="10"/>
      <c r="H42" s="10"/>
      <c r="I42" s="10"/>
      <c r="J42" s="10"/>
      <c r="K42" s="66">
        <f>SUM(K44+K43)</f>
        <v>1855770</v>
      </c>
      <c r="L42" s="66">
        <f>SUM(L44+L43)</f>
        <v>0</v>
      </c>
      <c r="M42" s="66">
        <f>SUM(M44+M43)</f>
        <v>0</v>
      </c>
      <c r="N42" s="13"/>
      <c r="O42" s="28"/>
      <c r="P42" s="28"/>
      <c r="Q42" s="29"/>
      <c r="R42" s="29"/>
      <c r="S42" s="30"/>
      <c r="T42" s="19"/>
      <c r="U42" s="19"/>
      <c r="V42" s="19"/>
    </row>
    <row r="43" spans="4:22">
      <c r="D43" s="8"/>
      <c r="E43" s="117" t="s">
        <v>33</v>
      </c>
      <c r="F43" s="118"/>
      <c r="G43" s="118"/>
      <c r="H43" s="118"/>
      <c r="I43" s="118"/>
      <c r="J43" s="31"/>
      <c r="K43" s="78">
        <v>150000</v>
      </c>
      <c r="L43" s="64"/>
      <c r="M43" s="64"/>
      <c r="N43" s="13"/>
      <c r="O43" s="28"/>
      <c r="P43" s="28"/>
      <c r="Q43" s="29"/>
      <c r="R43" s="29"/>
      <c r="S43" s="30"/>
      <c r="T43" s="19"/>
      <c r="U43" s="19"/>
      <c r="V43" s="19"/>
    </row>
    <row r="44" spans="4:22">
      <c r="D44" s="8"/>
      <c r="E44" s="129" t="s">
        <v>87</v>
      </c>
      <c r="F44" s="130"/>
      <c r="G44" s="130"/>
      <c r="H44" s="130"/>
      <c r="I44" s="130"/>
      <c r="J44" s="131"/>
      <c r="K44" s="68">
        <v>1705770</v>
      </c>
      <c r="L44" s="68"/>
      <c r="M44" s="68"/>
      <c r="N44" s="13"/>
      <c r="O44" s="28"/>
      <c r="P44" s="28"/>
      <c r="Q44" s="29"/>
      <c r="R44" s="29"/>
      <c r="S44" s="30"/>
      <c r="T44" s="17"/>
      <c r="U44" s="32"/>
      <c r="V44" s="32"/>
    </row>
    <row r="45" spans="4:22">
      <c r="D45" s="8" t="s">
        <v>37</v>
      </c>
      <c r="E45" s="114" t="s">
        <v>97</v>
      </c>
      <c r="F45" s="115"/>
      <c r="G45" s="115"/>
      <c r="H45" s="115"/>
      <c r="I45" s="115"/>
      <c r="J45" s="33"/>
      <c r="K45" s="69">
        <v>26823467</v>
      </c>
      <c r="L45" s="69"/>
      <c r="M45" s="69"/>
      <c r="N45" s="13"/>
      <c r="O45" s="28"/>
      <c r="P45" s="28"/>
      <c r="Q45" s="29"/>
      <c r="R45" s="29"/>
      <c r="S45" s="30"/>
      <c r="T45" s="17"/>
      <c r="U45" s="32"/>
      <c r="V45" s="32"/>
    </row>
    <row r="46" spans="4:22">
      <c r="D46" s="34"/>
      <c r="E46" s="132" t="s">
        <v>35</v>
      </c>
      <c r="F46" s="133"/>
      <c r="G46" s="133"/>
      <c r="H46" s="133"/>
      <c r="I46" s="133"/>
      <c r="J46" s="35"/>
      <c r="K46" s="70">
        <f>SUM(K7+K15+K30+K42+K45)</f>
        <v>84048087</v>
      </c>
      <c r="L46" s="70">
        <f>SUM(L7+L15+L30+L42+L45)</f>
        <v>0</v>
      </c>
      <c r="M46" s="70">
        <f>SUM(M7+M15+M30+M41+M42+M45)</f>
        <v>0</v>
      </c>
      <c r="N46" s="13"/>
      <c r="O46" s="132" t="s">
        <v>36</v>
      </c>
      <c r="P46" s="133"/>
      <c r="Q46" s="133"/>
      <c r="R46" s="133"/>
      <c r="S46" s="134"/>
      <c r="T46" s="22">
        <f>SUM(T7+T30+T31+T33+T39+T40)</f>
        <v>84048087</v>
      </c>
      <c r="U46" s="22">
        <f>SUM(U7+U30+U31+U35+U40)</f>
        <v>0</v>
      </c>
      <c r="V46" s="22">
        <f>SUM(V7+V30+V31+V35+V40)</f>
        <v>0</v>
      </c>
    </row>
    <row r="47" spans="4:22">
      <c r="D47" s="34"/>
      <c r="E47" s="114" t="s">
        <v>81</v>
      </c>
      <c r="F47" s="115"/>
      <c r="G47" s="115"/>
      <c r="H47" s="115"/>
      <c r="I47" s="115"/>
      <c r="J47" s="116"/>
      <c r="K47" s="69"/>
      <c r="L47" s="67"/>
      <c r="M47" s="94"/>
      <c r="N47" s="13"/>
      <c r="O47" s="106"/>
      <c r="P47" s="107"/>
      <c r="Q47" s="107"/>
      <c r="R47" s="107"/>
      <c r="S47" s="135"/>
      <c r="T47" s="19"/>
      <c r="U47" s="19"/>
      <c r="V47" s="19"/>
    </row>
    <row r="48" spans="4:22">
      <c r="D48" s="90" t="s">
        <v>39</v>
      </c>
      <c r="E48" s="114" t="s">
        <v>7</v>
      </c>
      <c r="F48" s="115"/>
      <c r="G48" s="115"/>
      <c r="H48" s="115"/>
      <c r="I48" s="115"/>
      <c r="J48" s="26"/>
      <c r="K48" s="71">
        <f>SUM(K49:K51)</f>
        <v>54175000</v>
      </c>
      <c r="L48" s="71">
        <f>SUM(L49:L53)</f>
        <v>0</v>
      </c>
      <c r="M48" s="71">
        <f>SUM(M49:M53)</f>
        <v>0</v>
      </c>
      <c r="N48" s="13" t="s">
        <v>99</v>
      </c>
      <c r="O48" s="114" t="s">
        <v>61</v>
      </c>
      <c r="P48" s="115"/>
      <c r="Q48" s="115"/>
      <c r="R48" s="115"/>
      <c r="S48" s="116"/>
      <c r="T48" s="36">
        <f>SUM(T49:T53)</f>
        <v>88952309</v>
      </c>
      <c r="U48" s="36">
        <f>SUM(U49:U51)</f>
        <v>0</v>
      </c>
      <c r="V48" s="36"/>
    </row>
    <row r="49" spans="4:22">
      <c r="D49" s="34"/>
      <c r="E49" s="103" t="s">
        <v>57</v>
      </c>
      <c r="F49" s="108"/>
      <c r="G49" s="108"/>
      <c r="H49" s="108"/>
      <c r="I49" s="108"/>
      <c r="J49" s="3"/>
      <c r="K49" s="59"/>
      <c r="L49" s="59"/>
      <c r="M49" s="59"/>
      <c r="N49" s="13"/>
      <c r="O49" s="103" t="s">
        <v>62</v>
      </c>
      <c r="P49" s="104"/>
      <c r="Q49" s="104"/>
      <c r="R49" s="104"/>
      <c r="S49" s="105"/>
      <c r="T49" s="19">
        <v>13205779</v>
      </c>
      <c r="U49" s="19"/>
      <c r="V49" s="19"/>
    </row>
    <row r="50" spans="4:22">
      <c r="D50" s="34"/>
      <c r="E50" s="103" t="s">
        <v>56</v>
      </c>
      <c r="F50" s="104"/>
      <c r="G50" s="104"/>
      <c r="H50" s="104"/>
      <c r="I50" s="104"/>
      <c r="J50" s="99"/>
      <c r="K50" s="59">
        <v>54175000</v>
      </c>
      <c r="L50" s="59"/>
      <c r="M50" s="59"/>
      <c r="N50" s="13"/>
      <c r="O50" s="106"/>
      <c r="P50" s="107"/>
      <c r="Q50" s="107"/>
      <c r="R50" s="107"/>
      <c r="S50" s="135"/>
      <c r="T50" s="19"/>
      <c r="U50" s="19"/>
      <c r="V50" s="19"/>
    </row>
    <row r="51" spans="4:22">
      <c r="D51" s="34"/>
      <c r="E51" s="103" t="s">
        <v>67</v>
      </c>
      <c r="F51" s="108"/>
      <c r="G51" s="108"/>
      <c r="H51" s="108"/>
      <c r="I51" s="108"/>
      <c r="J51" s="3"/>
      <c r="K51" s="59"/>
      <c r="L51" s="59"/>
      <c r="M51" s="59"/>
      <c r="N51" s="13"/>
      <c r="O51" s="103" t="s">
        <v>4</v>
      </c>
      <c r="P51" s="104"/>
      <c r="Q51" s="104"/>
      <c r="R51" s="104"/>
      <c r="S51" s="105"/>
      <c r="T51" s="19">
        <v>75746530</v>
      </c>
      <c r="U51" s="19"/>
      <c r="V51" s="19"/>
    </row>
    <row r="52" spans="4:22">
      <c r="D52" s="34" t="s">
        <v>41</v>
      </c>
      <c r="E52" s="155" t="s">
        <v>58</v>
      </c>
      <c r="F52" s="156"/>
      <c r="G52" s="156"/>
      <c r="H52" s="156"/>
      <c r="I52" s="156"/>
      <c r="J52" s="76"/>
      <c r="K52" s="77">
        <f>SUM(K53)</f>
        <v>0</v>
      </c>
      <c r="L52" s="77">
        <f t="shared" ref="L52:M52" si="0">SUM(L53)</f>
        <v>0</v>
      </c>
      <c r="M52" s="77">
        <f t="shared" si="0"/>
        <v>0</v>
      </c>
      <c r="N52" s="13"/>
      <c r="O52" s="103" t="s">
        <v>63</v>
      </c>
      <c r="P52" s="104"/>
      <c r="Q52" s="104"/>
      <c r="R52" s="104"/>
      <c r="S52" s="105"/>
      <c r="T52" s="19"/>
      <c r="U52" s="19"/>
      <c r="V52" s="19"/>
    </row>
    <row r="53" spans="4:22" ht="25.5" customHeight="1">
      <c r="D53" s="34"/>
      <c r="E53" s="127" t="s">
        <v>86</v>
      </c>
      <c r="F53" s="157"/>
      <c r="G53" s="157"/>
      <c r="H53" s="157"/>
      <c r="I53" s="157"/>
      <c r="J53" s="3"/>
      <c r="K53" s="59"/>
      <c r="L53" s="59"/>
      <c r="M53" s="59"/>
      <c r="N53" s="13"/>
      <c r="O53" s="158"/>
      <c r="P53" s="159"/>
      <c r="Q53" s="159"/>
      <c r="R53" s="159"/>
      <c r="S53" s="160"/>
      <c r="T53" s="19"/>
      <c r="U53" s="19"/>
      <c r="V53" s="19"/>
    </row>
    <row r="54" spans="4:22">
      <c r="D54" s="34" t="s">
        <v>24</v>
      </c>
      <c r="E54" s="23" t="s">
        <v>96</v>
      </c>
      <c r="F54" s="10"/>
      <c r="G54" s="10"/>
      <c r="H54" s="10"/>
      <c r="I54" s="10"/>
      <c r="J54" s="10"/>
      <c r="K54" s="66">
        <v>34777309</v>
      </c>
      <c r="L54" s="66"/>
      <c r="M54" s="66"/>
      <c r="N54" s="13" t="s">
        <v>40</v>
      </c>
      <c r="O54" s="147" t="s">
        <v>66</v>
      </c>
      <c r="P54" s="148"/>
      <c r="Q54" s="148"/>
      <c r="R54" s="148"/>
      <c r="S54" s="149"/>
      <c r="T54" s="84"/>
      <c r="U54" s="37"/>
      <c r="V54" s="37"/>
    </row>
    <row r="55" spans="4:22">
      <c r="D55" s="34"/>
      <c r="E55" s="38" t="s">
        <v>42</v>
      </c>
      <c r="F55" s="39"/>
      <c r="G55" s="40"/>
      <c r="H55" s="35"/>
      <c r="I55" s="35"/>
      <c r="J55" s="41"/>
      <c r="K55" s="62"/>
      <c r="L55" s="62"/>
      <c r="M55" s="62"/>
      <c r="N55" s="13" t="s">
        <v>43</v>
      </c>
      <c r="O55" s="147" t="s">
        <v>44</v>
      </c>
      <c r="P55" s="148"/>
      <c r="Q55" s="148"/>
      <c r="R55" s="148"/>
      <c r="S55" s="149"/>
      <c r="T55" s="84"/>
      <c r="U55" s="15"/>
      <c r="V55" s="15"/>
    </row>
    <row r="56" spans="4:22">
      <c r="D56" s="34" t="s">
        <v>27</v>
      </c>
      <c r="E56" s="38" t="s">
        <v>45</v>
      </c>
      <c r="F56" s="39"/>
      <c r="G56" s="40"/>
      <c r="H56" s="35"/>
      <c r="I56" s="35"/>
      <c r="J56" s="41"/>
      <c r="K56" s="62">
        <f>SUM(K47+K48+K52+K54+K55)</f>
        <v>88952309</v>
      </c>
      <c r="L56" s="62"/>
      <c r="M56" s="62"/>
      <c r="N56" s="13"/>
      <c r="O56" s="147" t="s">
        <v>46</v>
      </c>
      <c r="P56" s="150"/>
      <c r="Q56" s="150"/>
      <c r="R56" s="150"/>
      <c r="S56" s="151"/>
      <c r="T56" s="84">
        <f>SUM(T48+T54)</f>
        <v>88952309</v>
      </c>
      <c r="U56" s="15"/>
      <c r="V56" s="15"/>
    </row>
    <row r="57" spans="4:22">
      <c r="D57" s="34"/>
      <c r="E57" s="42" t="s">
        <v>47</v>
      </c>
      <c r="F57" s="43"/>
      <c r="G57" s="44"/>
      <c r="H57" s="43"/>
      <c r="I57" s="43"/>
      <c r="J57" s="45"/>
      <c r="K57" s="72">
        <f>SUM(K46+K56)</f>
        <v>173000396</v>
      </c>
      <c r="L57" s="72">
        <f>SUM(L46+L56)</f>
        <v>0</v>
      </c>
      <c r="M57" s="72">
        <f>SUM(M46+M56)</f>
        <v>0</v>
      </c>
      <c r="N57" s="46"/>
      <c r="O57" s="152" t="s">
        <v>48</v>
      </c>
      <c r="P57" s="153"/>
      <c r="Q57" s="153"/>
      <c r="R57" s="153"/>
      <c r="S57" s="154"/>
      <c r="T57" s="47">
        <f>SUM(T46+T56)</f>
        <v>173000396</v>
      </c>
      <c r="U57" s="47">
        <f>SUM(U46+U56)</f>
        <v>0</v>
      </c>
      <c r="V57" s="47">
        <f>SUM(V46+V56)</f>
        <v>0</v>
      </c>
    </row>
    <row r="58" spans="4:22">
      <c r="D58" s="34"/>
      <c r="E58" s="114" t="s">
        <v>59</v>
      </c>
      <c r="F58" s="144"/>
      <c r="G58" s="144"/>
      <c r="H58" s="144"/>
      <c r="I58" s="144"/>
      <c r="J58" s="39"/>
      <c r="K58" s="62"/>
      <c r="L58" s="62"/>
      <c r="M58" s="62"/>
      <c r="N58" s="13"/>
      <c r="O58" s="114" t="s">
        <v>59</v>
      </c>
      <c r="P58" s="115"/>
      <c r="Q58" s="115"/>
      <c r="R58" s="115"/>
      <c r="S58" s="116"/>
      <c r="T58" s="48"/>
      <c r="U58" s="48"/>
      <c r="V58" s="48"/>
    </row>
    <row r="59" spans="4:22" ht="15.75">
      <c r="D59" s="49"/>
      <c r="E59" s="145" t="s">
        <v>49</v>
      </c>
      <c r="F59" s="146"/>
      <c r="G59" s="146"/>
      <c r="H59" s="146"/>
      <c r="I59" s="146"/>
      <c r="J59" s="50"/>
      <c r="K59" s="73">
        <f>SUM(K57:K58)</f>
        <v>173000396</v>
      </c>
      <c r="L59" s="73">
        <f>SUM(L57:L58)</f>
        <v>0</v>
      </c>
      <c r="M59" s="73">
        <f>SUM(M57:M58)</f>
        <v>0</v>
      </c>
      <c r="N59" s="51"/>
      <c r="O59" s="52" t="s">
        <v>50</v>
      </c>
      <c r="P59" s="53"/>
      <c r="Q59" s="53"/>
      <c r="R59" s="53"/>
      <c r="S59" s="54"/>
      <c r="T59" s="55">
        <f>SUM(T57+T58)</f>
        <v>173000396</v>
      </c>
      <c r="U59" s="55">
        <f>SUM(U57+U58)</f>
        <v>0</v>
      </c>
      <c r="V59" s="55">
        <f>SUM(V57+V58)</f>
        <v>0</v>
      </c>
    </row>
  </sheetData>
  <mergeCells count="97">
    <mergeCell ref="E6:J6"/>
    <mergeCell ref="O6:S6"/>
    <mergeCell ref="O9:S9"/>
    <mergeCell ref="O10:S10"/>
    <mergeCell ref="O14:S14"/>
    <mergeCell ref="E9:J9"/>
    <mergeCell ref="E10:J10"/>
    <mergeCell ref="E12:J12"/>
    <mergeCell ref="E8:I8"/>
    <mergeCell ref="E14:I14"/>
    <mergeCell ref="E7:I7"/>
    <mergeCell ref="E13:I13"/>
    <mergeCell ref="O13:S13"/>
    <mergeCell ref="E11:I11"/>
    <mergeCell ref="O11:S11"/>
    <mergeCell ref="D1:W1"/>
    <mergeCell ref="D2:G2"/>
    <mergeCell ref="D3:G3"/>
    <mergeCell ref="D4:T4"/>
    <mergeCell ref="D5:T5"/>
    <mergeCell ref="U5:V5"/>
    <mergeCell ref="E49:I49"/>
    <mergeCell ref="O49:S49"/>
    <mergeCell ref="E51:I51"/>
    <mergeCell ref="O51:S51"/>
    <mergeCell ref="O57:S57"/>
    <mergeCell ref="E52:I52"/>
    <mergeCell ref="O52:S52"/>
    <mergeCell ref="E53:I53"/>
    <mergeCell ref="O53:S53"/>
    <mergeCell ref="E50:I50"/>
    <mergeCell ref="O50:S50"/>
    <mergeCell ref="E58:I58"/>
    <mergeCell ref="O58:S58"/>
    <mergeCell ref="E59:I59"/>
    <mergeCell ref="O54:S54"/>
    <mergeCell ref="O55:S55"/>
    <mergeCell ref="O56:S56"/>
    <mergeCell ref="E48:I48"/>
    <mergeCell ref="O48:S48"/>
    <mergeCell ref="O12:S12"/>
    <mergeCell ref="E18:J18"/>
    <mergeCell ref="O18:S18"/>
    <mergeCell ref="O33:S33"/>
    <mergeCell ref="O34:S34"/>
    <mergeCell ref="O35:S35"/>
    <mergeCell ref="O36:S36"/>
    <mergeCell ref="O22:S22"/>
    <mergeCell ref="O23:S23"/>
    <mergeCell ref="O24:S24"/>
    <mergeCell ref="O25:S25"/>
    <mergeCell ref="O27:S27"/>
    <mergeCell ref="O21:S21"/>
    <mergeCell ref="E16:J16"/>
    <mergeCell ref="E44:J44"/>
    <mergeCell ref="E45:I45"/>
    <mergeCell ref="E46:I46"/>
    <mergeCell ref="O46:S46"/>
    <mergeCell ref="E47:J47"/>
    <mergeCell ref="O47:S47"/>
    <mergeCell ref="E43:I43"/>
    <mergeCell ref="O30:S30"/>
    <mergeCell ref="E31:J31"/>
    <mergeCell ref="O31:S31"/>
    <mergeCell ref="E33:J33"/>
    <mergeCell ref="E40:J40"/>
    <mergeCell ref="O40:S40"/>
    <mergeCell ref="E41:I41"/>
    <mergeCell ref="E34:J34"/>
    <mergeCell ref="E35:J35"/>
    <mergeCell ref="E36:J36"/>
    <mergeCell ref="E37:J37"/>
    <mergeCell ref="E38:J38"/>
    <mergeCell ref="O37:S37"/>
    <mergeCell ref="E39:I39"/>
    <mergeCell ref="E32:I32"/>
    <mergeCell ref="E25:I25"/>
    <mergeCell ref="E19:I19"/>
    <mergeCell ref="O15:S15"/>
    <mergeCell ref="E20:J20"/>
    <mergeCell ref="O20:S20"/>
    <mergeCell ref="O16:S16"/>
    <mergeCell ref="E17:J17"/>
    <mergeCell ref="O17:S17"/>
    <mergeCell ref="O19:S19"/>
    <mergeCell ref="E15:J15"/>
    <mergeCell ref="E22:I22"/>
    <mergeCell ref="E23:I23"/>
    <mergeCell ref="E21:J21"/>
    <mergeCell ref="E24:I24"/>
    <mergeCell ref="O26:S26"/>
    <mergeCell ref="E26:I26"/>
    <mergeCell ref="E28:I28"/>
    <mergeCell ref="O28:S28"/>
    <mergeCell ref="E29:I29"/>
    <mergeCell ref="O29:S29"/>
    <mergeCell ref="E27:I27"/>
  </mergeCells>
  <pageMargins left="0.70866141732283472" right="0.70866141732283472" top="0.28999999999999998" bottom="0.19685039370078741" header="0.23" footer="0.15748031496062992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1.melléklet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Jegyzo</cp:lastModifiedBy>
  <cp:lastPrinted>2019-02-18T09:30:51Z</cp:lastPrinted>
  <dcterms:created xsi:type="dcterms:W3CDTF">2012-02-02T10:48:30Z</dcterms:created>
  <dcterms:modified xsi:type="dcterms:W3CDTF">2019-02-18T09:33:02Z</dcterms:modified>
</cp:coreProperties>
</file>