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<sst xmlns="http://schemas.openxmlformats.org/spreadsheetml/2006/main" count="80" uniqueCount="63">
  <si>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Jásd Község Önkormányzata állami támogatások összevont</t>
  </si>
  <si>
    <t>2. melléklet</t>
  </si>
  <si>
    <t>Jogcím</t>
  </si>
  <si>
    <t>Me.</t>
  </si>
  <si>
    <t>Mutató</t>
  </si>
  <si>
    <t>Fajlagos összeg</t>
  </si>
  <si>
    <t>I.1.a</t>
  </si>
  <si>
    <t>Önkormányzati hivatal támogatása</t>
  </si>
  <si>
    <t>fő</t>
  </si>
  <si>
    <t>I.1.ba</t>
  </si>
  <si>
    <t>Zöldterület-gazdálkodással kapcs. feladatok ellátás tám.</t>
  </si>
  <si>
    <t>hektár</t>
  </si>
  <si>
    <t>I.1.bb</t>
  </si>
  <si>
    <t>Közvilágítás fenntartásának támogatása</t>
  </si>
  <si>
    <t>km</t>
  </si>
  <si>
    <t>I.1.bc</t>
  </si>
  <si>
    <t>Köztemető fenntartási feladatok</t>
  </si>
  <si>
    <t>I.1.bd</t>
  </si>
  <si>
    <t>Közutak fenntartásának támogatása</t>
  </si>
  <si>
    <t>m2</t>
  </si>
  <si>
    <t>I.1.c</t>
  </si>
  <si>
    <t>Beszámítás</t>
  </si>
  <si>
    <t>I.1.d</t>
  </si>
  <si>
    <t>Egyéb kötelező önkormányzati feladatok támogatása</t>
  </si>
  <si>
    <t>Település-üzemeltetéshez kapcsolódó feladatellátás tám. össz.</t>
  </si>
  <si>
    <t>Helyi önkormányzatok működésének ált. tám.</t>
  </si>
  <si>
    <t>II.1.</t>
  </si>
  <si>
    <t>Óvodapedagógusok bértámogatása 8 hó</t>
  </si>
  <si>
    <t>Óvodapedagógusok munkáját segítők bértámogatása 8 hó</t>
  </si>
  <si>
    <t>Óvodapedagógusok bértámogatása 4 hó</t>
  </si>
  <si>
    <t>Óvodapedagógusok munkáját segítők bértámogatása 4 hó</t>
  </si>
  <si>
    <t>Óvodapedagógusok bértámogatása pótlólagos össz. szept.-től</t>
  </si>
  <si>
    <t>II.2.</t>
  </si>
  <si>
    <t>Óvodaműködtetés támogatása 8 hó</t>
  </si>
  <si>
    <t>Óvodaműködtetés támogatása 4 hó</t>
  </si>
  <si>
    <t>Összesen köznevelésű támogatás</t>
  </si>
  <si>
    <t>III.2.</t>
  </si>
  <si>
    <t>Hozzájárulás a szociális pénzbeli ellátásokhoz</t>
  </si>
  <si>
    <t>III.3.c</t>
  </si>
  <si>
    <t>Szociális étkeztetés</t>
  </si>
  <si>
    <t>III.3.m</t>
  </si>
  <si>
    <t>Kistelepülések szociális feladatainak támogatása</t>
  </si>
  <si>
    <t>III.5.</t>
  </si>
  <si>
    <t>Ingyenes és kedvezményes gyermekétkeztetés tám. összesen</t>
  </si>
  <si>
    <t>Összesen szociális feladatok támogatása</t>
  </si>
  <si>
    <t>IV.I.d.</t>
  </si>
  <si>
    <t>Könyvtári és közművelődési feladatok támogatása</t>
  </si>
  <si>
    <t>2. számú melléklet összesen:</t>
  </si>
  <si>
    <t>3. mell. 15.</t>
  </si>
  <si>
    <t>Üdülőhelyi feladatok támogatása</t>
  </si>
  <si>
    <t>3. mell. 17.</t>
  </si>
  <si>
    <t>Lakott küldterülettel kapcsolatos feladatok támogatása</t>
  </si>
  <si>
    <t>3. számú melléklet összesen:</t>
  </si>
  <si>
    <t>Önkormányzat támogatásai összesen</t>
  </si>
  <si>
    <t>Önkormányzat</t>
  </si>
  <si>
    <t>Óvoda</t>
  </si>
  <si>
    <t>eredeti ei.</t>
  </si>
  <si>
    <t>július mód.</t>
  </si>
  <si>
    <t>módosított ei.</t>
  </si>
  <si>
    <t>2014. évi kompenzáció</t>
  </si>
  <si>
    <t>3. mell. 13</t>
  </si>
  <si>
    <t>2013. évi bérkompenzáció támogatása</t>
  </si>
  <si>
    <t>4  mellékelet a 9/2014.(07.03.)önkormányzati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</si>
</sst>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4" fillId="24" borderId="10" xfId="40" applyFont="1" applyFill="1" applyBorder="1">
      <alignment/>
      <protection/>
    </xf>
    <xf numFmtId="0" fontId="5" fillId="24" borderId="11" xfId="40" applyFont="1" applyFill="1" applyBorder="1">
      <alignment/>
      <protection/>
    </xf>
    <xf numFmtId="0" fontId="2" fillId="0" borderId="12" xfId="40" applyFont="1" applyBorder="1">
      <alignment/>
      <protection/>
    </xf>
    <xf numFmtId="0" fontId="2" fillId="0" borderId="13" xfId="40" applyFont="1" applyBorder="1">
      <alignment/>
      <protection/>
    </xf>
    <xf numFmtId="3" fontId="2" fillId="0" borderId="13" xfId="40" applyNumberFormat="1" applyBorder="1">
      <alignment/>
      <protection/>
    </xf>
    <xf numFmtId="0" fontId="5" fillId="0" borderId="13" xfId="40" applyFont="1" applyBorder="1">
      <alignment/>
      <protection/>
    </xf>
    <xf numFmtId="3" fontId="5" fillId="0" borderId="13" xfId="40" applyNumberFormat="1" applyFont="1" applyBorder="1">
      <alignment/>
      <protection/>
    </xf>
    <xf numFmtId="0" fontId="0" fillId="0" borderId="13" xfId="40" applyFont="1" applyBorder="1">
      <alignment/>
      <protection/>
    </xf>
    <xf numFmtId="3" fontId="0" fillId="0" borderId="13" xfId="40" applyNumberFormat="1" applyFont="1" applyBorder="1">
      <alignment/>
      <protection/>
    </xf>
    <xf numFmtId="0" fontId="4" fillId="0" borderId="13" xfId="40" applyFont="1" applyBorder="1">
      <alignment/>
      <protection/>
    </xf>
    <xf numFmtId="3" fontId="4" fillId="0" borderId="13" xfId="40" applyNumberFormat="1" applyFont="1" applyBorder="1">
      <alignment/>
      <protection/>
    </xf>
    <xf numFmtId="0" fontId="4" fillId="25" borderId="13" xfId="40" applyFont="1" applyFill="1" applyBorder="1">
      <alignment/>
      <protection/>
    </xf>
    <xf numFmtId="3" fontId="4" fillId="25" borderId="13" xfId="40" applyNumberFormat="1" applyFont="1" applyFill="1" applyBorder="1">
      <alignment/>
      <protection/>
    </xf>
    <xf numFmtId="3" fontId="4" fillId="25" borderId="14" xfId="40" applyNumberFormat="1" applyFont="1" applyFill="1" applyBorder="1">
      <alignment/>
      <protection/>
    </xf>
    <xf numFmtId="0" fontId="4" fillId="0" borderId="12" xfId="40" applyFont="1" applyFill="1" applyBorder="1">
      <alignment/>
      <protection/>
    </xf>
    <xf numFmtId="0" fontId="4" fillId="0" borderId="13" xfId="40" applyFont="1" applyFill="1" applyBorder="1">
      <alignment/>
      <protection/>
    </xf>
    <xf numFmtId="3" fontId="4" fillId="0" borderId="13" xfId="40" applyNumberFormat="1" applyFont="1" applyFill="1" applyBorder="1">
      <alignment/>
      <protection/>
    </xf>
    <xf numFmtId="0" fontId="2" fillId="0" borderId="12" xfId="40" applyFill="1" applyBorder="1">
      <alignment/>
      <protection/>
    </xf>
    <xf numFmtId="0" fontId="2" fillId="0" borderId="15" xfId="40" applyBorder="1">
      <alignment/>
      <protection/>
    </xf>
    <xf numFmtId="0" fontId="6" fillId="0" borderId="16" xfId="40" applyFont="1" applyBorder="1">
      <alignment/>
      <protection/>
    </xf>
    <xf numFmtId="3" fontId="6" fillId="0" borderId="16" xfId="40" applyNumberFormat="1" applyFont="1" applyBorder="1">
      <alignment/>
      <protection/>
    </xf>
    <xf numFmtId="3" fontId="6" fillId="0" borderId="17" xfId="40" applyNumberFormat="1" applyFont="1" applyBorder="1">
      <alignment/>
      <protection/>
    </xf>
    <xf numFmtId="0" fontId="2" fillId="0" borderId="0" xfId="40" applyFont="1">
      <alignment/>
      <protection/>
    </xf>
    <xf numFmtId="3" fontId="2" fillId="0" borderId="0" xfId="40" applyNumberFormat="1">
      <alignment/>
      <protection/>
    </xf>
    <xf numFmtId="0" fontId="5" fillId="24" borderId="18" xfId="40" applyFont="1" applyFill="1" applyBorder="1" applyAlignment="1">
      <alignment horizontal="center"/>
      <protection/>
    </xf>
    <xf numFmtId="0" fontId="2" fillId="0" borderId="19" xfId="40" applyFill="1" applyBorder="1">
      <alignment/>
      <protection/>
    </xf>
    <xf numFmtId="0" fontId="4" fillId="25" borderId="20" xfId="40" applyFont="1" applyFill="1" applyBorder="1">
      <alignment/>
      <protection/>
    </xf>
    <xf numFmtId="3" fontId="4" fillId="25" borderId="20" xfId="40" applyNumberFormat="1" applyFont="1" applyFill="1" applyBorder="1">
      <alignment/>
      <protection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22" fillId="0" borderId="14" xfId="0" applyNumberFormat="1" applyFont="1" applyBorder="1" applyAlignment="1">
      <alignment/>
    </xf>
    <xf numFmtId="0" fontId="5" fillId="24" borderId="21" xfId="40" applyFont="1" applyFill="1" applyBorder="1" applyAlignment="1">
      <alignment horizontal="center"/>
      <protection/>
    </xf>
    <xf numFmtId="3" fontId="2" fillId="0" borderId="22" xfId="40" applyNumberFormat="1" applyFont="1" applyBorder="1">
      <alignment/>
      <protection/>
    </xf>
    <xf numFmtId="3" fontId="2" fillId="0" borderId="22" xfId="40" applyNumberFormat="1" applyFill="1" applyBorder="1">
      <alignment/>
      <protection/>
    </xf>
    <xf numFmtId="3" fontId="4" fillId="0" borderId="22" xfId="40" applyNumberFormat="1" applyFont="1" applyBorder="1">
      <alignment/>
      <protection/>
    </xf>
    <xf numFmtId="3" fontId="0" fillId="0" borderId="22" xfId="40" applyNumberFormat="1" applyFont="1" applyFill="1" applyBorder="1">
      <alignment/>
      <protection/>
    </xf>
    <xf numFmtId="3" fontId="2" fillId="0" borderId="22" xfId="40" applyNumberFormat="1" applyBorder="1">
      <alignment/>
      <protection/>
    </xf>
    <xf numFmtId="3" fontId="5" fillId="0" borderId="22" xfId="40" applyNumberFormat="1" applyFont="1" applyFill="1" applyBorder="1">
      <alignment/>
      <protection/>
    </xf>
    <xf numFmtId="3" fontId="4" fillId="25" borderId="22" xfId="40" applyNumberFormat="1" applyFont="1" applyFill="1" applyBorder="1">
      <alignment/>
      <protection/>
    </xf>
    <xf numFmtId="3" fontId="4" fillId="25" borderId="23" xfId="40" applyNumberFormat="1" applyFont="1" applyFill="1" applyBorder="1">
      <alignment/>
      <protection/>
    </xf>
    <xf numFmtId="3" fontId="6" fillId="0" borderId="24" xfId="40" applyNumberFormat="1" applyFont="1" applyBorder="1">
      <alignment/>
      <protection/>
    </xf>
    <xf numFmtId="0" fontId="5" fillId="24" borderId="11" xfId="40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125" style="2" customWidth="1"/>
    <col min="2" max="2" width="61.75390625" style="2" customWidth="1"/>
    <col min="3" max="4" width="8.75390625" style="2" customWidth="1"/>
    <col min="5" max="5" width="15.75390625" style="2" customWidth="1"/>
    <col min="6" max="6" width="14.875" style="2" customWidth="1"/>
    <col min="7" max="7" width="12.625" style="0" customWidth="1"/>
    <col min="8" max="8" width="14.75390625" style="0" customWidth="1"/>
  </cols>
  <sheetData>
    <row r="1" ht="15">
      <c r="A1" s="1" t="s">
        <v>62</v>
      </c>
    </row>
    <row r="2" ht="16.5" thickBot="1">
      <c r="A2" s="3" t="s">
        <v>0</v>
      </c>
    </row>
    <row r="3" spans="1:8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35" t="s">
        <v>56</v>
      </c>
      <c r="G3" s="45" t="s">
        <v>57</v>
      </c>
      <c r="H3" s="28" t="s">
        <v>58</v>
      </c>
    </row>
    <row r="4" spans="1:8" ht="15">
      <c r="A4" s="6" t="s">
        <v>6</v>
      </c>
      <c r="B4" s="7" t="s">
        <v>7</v>
      </c>
      <c r="C4" s="7" t="s">
        <v>8</v>
      </c>
      <c r="D4" s="7"/>
      <c r="E4" s="8"/>
      <c r="F4" s="36"/>
      <c r="G4" s="46"/>
      <c r="H4" s="32"/>
    </row>
    <row r="5" spans="1:8" ht="15">
      <c r="A5" s="6" t="s">
        <v>9</v>
      </c>
      <c r="B5" s="7" t="s">
        <v>10</v>
      </c>
      <c r="C5" s="7" t="s">
        <v>11</v>
      </c>
      <c r="D5" s="7">
        <v>183.2</v>
      </c>
      <c r="E5" s="8">
        <v>22300</v>
      </c>
      <c r="F5" s="37">
        <v>1846440</v>
      </c>
      <c r="G5" s="46"/>
      <c r="H5" s="33">
        <f>SUM(F5:G5)</f>
        <v>1846440</v>
      </c>
    </row>
    <row r="6" spans="1:8" ht="15">
      <c r="A6" s="6" t="s">
        <v>12</v>
      </c>
      <c r="B6" s="7" t="s">
        <v>13</v>
      </c>
      <c r="C6" s="7" t="s">
        <v>14</v>
      </c>
      <c r="D6" s="7">
        <v>14.5</v>
      </c>
      <c r="E6" s="8">
        <v>283200</v>
      </c>
      <c r="F6" s="37">
        <v>1954080</v>
      </c>
      <c r="G6" s="46"/>
      <c r="H6" s="33">
        <f aca="true" t="shared" si="0" ref="H6:H34">SUM(F6:G6)</f>
        <v>1954080</v>
      </c>
    </row>
    <row r="7" spans="1:8" ht="15">
      <c r="A7" s="6" t="s">
        <v>15</v>
      </c>
      <c r="B7" s="7" t="s">
        <v>16</v>
      </c>
      <c r="C7" s="7"/>
      <c r="D7" s="7"/>
      <c r="E7" s="8"/>
      <c r="F7" s="37">
        <v>100000</v>
      </c>
      <c r="G7" s="46"/>
      <c r="H7" s="33">
        <f t="shared" si="0"/>
        <v>100000</v>
      </c>
    </row>
    <row r="8" spans="1:8" ht="15">
      <c r="A8" s="6" t="s">
        <v>17</v>
      </c>
      <c r="B8" s="7" t="s">
        <v>18</v>
      </c>
      <c r="C8" s="7" t="s">
        <v>19</v>
      </c>
      <c r="D8" s="7">
        <v>69</v>
      </c>
      <c r="E8" s="8">
        <v>50364</v>
      </c>
      <c r="F8" s="37">
        <v>1368129</v>
      </c>
      <c r="G8" s="46"/>
      <c r="H8" s="33">
        <f t="shared" si="0"/>
        <v>1368129</v>
      </c>
    </row>
    <row r="9" spans="1:8" ht="15">
      <c r="A9" s="6" t="s">
        <v>20</v>
      </c>
      <c r="B9" s="7" t="s">
        <v>21</v>
      </c>
      <c r="C9" s="7"/>
      <c r="D9" s="7"/>
      <c r="E9" s="8"/>
      <c r="F9" s="37"/>
      <c r="G9" s="46"/>
      <c r="H9" s="33">
        <f t="shared" si="0"/>
        <v>0</v>
      </c>
    </row>
    <row r="10" spans="1:8" ht="15">
      <c r="A10" s="6" t="s">
        <v>22</v>
      </c>
      <c r="B10" s="7" t="s">
        <v>23</v>
      </c>
      <c r="C10" s="7" t="s">
        <v>8</v>
      </c>
      <c r="D10" s="7">
        <v>2280</v>
      </c>
      <c r="E10" s="8">
        <v>2700</v>
      </c>
      <c r="F10" s="37">
        <v>4000000</v>
      </c>
      <c r="G10" s="46"/>
      <c r="H10" s="33">
        <f t="shared" si="0"/>
        <v>4000000</v>
      </c>
    </row>
    <row r="11" spans="1:8" ht="15">
      <c r="A11" s="6"/>
      <c r="B11" s="9" t="s">
        <v>24</v>
      </c>
      <c r="C11" s="9"/>
      <c r="D11" s="9"/>
      <c r="E11" s="10"/>
      <c r="F11" s="38">
        <f>SUM(F5:F10)</f>
        <v>9268649</v>
      </c>
      <c r="G11" s="46"/>
      <c r="H11" s="34">
        <f t="shared" si="0"/>
        <v>9268649</v>
      </c>
    </row>
    <row r="12" spans="1:8" ht="15">
      <c r="A12" s="6"/>
      <c r="B12" s="9" t="s">
        <v>25</v>
      </c>
      <c r="C12" s="9"/>
      <c r="D12" s="9"/>
      <c r="E12" s="10"/>
      <c r="F12" s="38">
        <f>F4+F11</f>
        <v>9268649</v>
      </c>
      <c r="G12" s="46"/>
      <c r="H12" s="34">
        <f t="shared" si="0"/>
        <v>9268649</v>
      </c>
    </row>
    <row r="13" spans="1:8" ht="15">
      <c r="A13" s="6" t="s">
        <v>26</v>
      </c>
      <c r="B13" s="11" t="s">
        <v>27</v>
      </c>
      <c r="C13" s="11" t="s">
        <v>8</v>
      </c>
      <c r="D13" s="11">
        <v>1.8</v>
      </c>
      <c r="E13" s="12">
        <v>2675000</v>
      </c>
      <c r="F13" s="39">
        <v>4814400</v>
      </c>
      <c r="G13" s="46"/>
      <c r="H13" s="33">
        <f t="shared" si="0"/>
        <v>4814400</v>
      </c>
    </row>
    <row r="14" spans="1:8" ht="15">
      <c r="A14" s="6" t="s">
        <v>26</v>
      </c>
      <c r="B14" s="11" t="s">
        <v>28</v>
      </c>
      <c r="C14" s="11" t="s">
        <v>8</v>
      </c>
      <c r="D14" s="11">
        <v>1</v>
      </c>
      <c r="E14" s="12">
        <v>1200000</v>
      </c>
      <c r="F14" s="39">
        <v>1200000</v>
      </c>
      <c r="G14" s="46"/>
      <c r="H14" s="33">
        <f t="shared" si="0"/>
        <v>1200000</v>
      </c>
    </row>
    <row r="15" spans="1:8" ht="15">
      <c r="A15" s="6" t="s">
        <v>26</v>
      </c>
      <c r="B15" s="11" t="s">
        <v>29</v>
      </c>
      <c r="C15" s="11" t="s">
        <v>8</v>
      </c>
      <c r="D15" s="11">
        <v>1.8</v>
      </c>
      <c r="E15" s="12">
        <v>1337000</v>
      </c>
      <c r="F15" s="39">
        <v>2407200</v>
      </c>
      <c r="G15" s="46"/>
      <c r="H15" s="33">
        <f t="shared" si="0"/>
        <v>2407200</v>
      </c>
    </row>
    <row r="16" spans="1:8" ht="15">
      <c r="A16" s="6" t="s">
        <v>26</v>
      </c>
      <c r="B16" s="11" t="s">
        <v>30</v>
      </c>
      <c r="C16" s="11" t="s">
        <v>8</v>
      </c>
      <c r="D16" s="11">
        <v>1</v>
      </c>
      <c r="E16" s="12">
        <v>600000</v>
      </c>
      <c r="F16" s="39">
        <v>600000</v>
      </c>
      <c r="G16" s="46"/>
      <c r="H16" s="33">
        <f t="shared" si="0"/>
        <v>600000</v>
      </c>
    </row>
    <row r="17" spans="1:8" ht="15">
      <c r="A17" s="6" t="s">
        <v>26</v>
      </c>
      <c r="B17" s="11" t="s">
        <v>31</v>
      </c>
      <c r="C17" s="11" t="s">
        <v>8</v>
      </c>
      <c r="D17" s="11">
        <v>1.8</v>
      </c>
      <c r="E17" s="12">
        <v>34400</v>
      </c>
      <c r="F17" s="39">
        <v>61920</v>
      </c>
      <c r="G17" s="46"/>
      <c r="H17" s="33">
        <f t="shared" si="0"/>
        <v>61920</v>
      </c>
    </row>
    <row r="18" spans="1:8" ht="15">
      <c r="A18" s="6" t="s">
        <v>32</v>
      </c>
      <c r="B18" s="11" t="s">
        <v>33</v>
      </c>
      <c r="C18" s="11" t="s">
        <v>8</v>
      </c>
      <c r="D18" s="11">
        <v>14</v>
      </c>
      <c r="E18" s="12">
        <v>56000</v>
      </c>
      <c r="F18" s="39">
        <v>522667</v>
      </c>
      <c r="G18" s="46"/>
      <c r="H18" s="33">
        <f t="shared" si="0"/>
        <v>522667</v>
      </c>
    </row>
    <row r="19" spans="1:8" ht="15">
      <c r="A19" s="6" t="s">
        <v>32</v>
      </c>
      <c r="B19" s="11" t="s">
        <v>34</v>
      </c>
      <c r="C19" s="11" t="s">
        <v>8</v>
      </c>
      <c r="D19" s="11">
        <v>15</v>
      </c>
      <c r="E19" s="12">
        <v>56000</v>
      </c>
      <c r="F19" s="40">
        <v>280000</v>
      </c>
      <c r="G19" s="46"/>
      <c r="H19" s="33">
        <f t="shared" si="0"/>
        <v>280000</v>
      </c>
    </row>
    <row r="20" spans="1:8" ht="15">
      <c r="A20" s="6"/>
      <c r="B20" s="9" t="s">
        <v>35</v>
      </c>
      <c r="C20" s="9"/>
      <c r="D20" s="9"/>
      <c r="E20" s="10"/>
      <c r="F20" s="38">
        <f>SUM(F13:F19)</f>
        <v>9886187</v>
      </c>
      <c r="G20" s="46"/>
      <c r="H20" s="34">
        <f t="shared" si="0"/>
        <v>9886187</v>
      </c>
    </row>
    <row r="21" spans="1:8" ht="15">
      <c r="A21" s="6" t="s">
        <v>36</v>
      </c>
      <c r="B21" s="11" t="s">
        <v>37</v>
      </c>
      <c r="C21" s="11"/>
      <c r="D21" s="11"/>
      <c r="E21" s="12"/>
      <c r="F21" s="39">
        <v>2458219</v>
      </c>
      <c r="G21" s="46"/>
      <c r="H21" s="33">
        <f t="shared" si="0"/>
        <v>2458219</v>
      </c>
    </row>
    <row r="22" spans="1:8" ht="15">
      <c r="A22" s="6" t="s">
        <v>38</v>
      </c>
      <c r="B22" s="11" t="s">
        <v>39</v>
      </c>
      <c r="C22" s="11" t="s">
        <v>8</v>
      </c>
      <c r="D22" s="11">
        <v>28</v>
      </c>
      <c r="E22" s="12">
        <v>55360</v>
      </c>
      <c r="F22" s="39">
        <v>1550080</v>
      </c>
      <c r="G22" s="46"/>
      <c r="H22" s="33">
        <f t="shared" si="0"/>
        <v>1550080</v>
      </c>
    </row>
    <row r="23" spans="1:8" ht="15">
      <c r="A23" s="6" t="s">
        <v>40</v>
      </c>
      <c r="B23" s="11" t="s">
        <v>41</v>
      </c>
      <c r="C23" s="11" t="s">
        <v>8</v>
      </c>
      <c r="D23" s="11">
        <v>742</v>
      </c>
      <c r="E23" s="12">
        <v>1000</v>
      </c>
      <c r="F23" s="39">
        <v>742000</v>
      </c>
      <c r="G23" s="46"/>
      <c r="H23" s="33">
        <f t="shared" si="0"/>
        <v>742000</v>
      </c>
    </row>
    <row r="24" spans="1:8" ht="15">
      <c r="A24" s="6" t="s">
        <v>42</v>
      </c>
      <c r="B24" s="11" t="s">
        <v>43</v>
      </c>
      <c r="C24" s="11" t="s">
        <v>8</v>
      </c>
      <c r="D24" s="11">
        <v>0.4</v>
      </c>
      <c r="E24" s="12">
        <v>1632000</v>
      </c>
      <c r="F24" s="39">
        <v>652800</v>
      </c>
      <c r="G24" s="46"/>
      <c r="H24" s="33">
        <f t="shared" si="0"/>
        <v>652800</v>
      </c>
    </row>
    <row r="25" spans="1:8" ht="15">
      <c r="A25" s="6"/>
      <c r="B25" s="11"/>
      <c r="C25" s="11"/>
      <c r="D25" s="11"/>
      <c r="E25" s="12"/>
      <c r="F25" s="39">
        <v>665000</v>
      </c>
      <c r="G25" s="46"/>
      <c r="H25" s="33">
        <f t="shared" si="0"/>
        <v>665000</v>
      </c>
    </row>
    <row r="26" spans="1:8" ht="15">
      <c r="A26" s="6"/>
      <c r="B26" s="9" t="s">
        <v>44</v>
      </c>
      <c r="C26" s="9"/>
      <c r="D26" s="9"/>
      <c r="E26" s="10"/>
      <c r="F26" s="41">
        <f>SUM(F21:F25)</f>
        <v>6068099</v>
      </c>
      <c r="G26" s="46"/>
      <c r="H26" s="34">
        <f t="shared" si="0"/>
        <v>6068099</v>
      </c>
    </row>
    <row r="27" spans="1:8" ht="15">
      <c r="A27" s="6" t="s">
        <v>45</v>
      </c>
      <c r="B27" s="13" t="s">
        <v>46</v>
      </c>
      <c r="C27" s="13" t="s">
        <v>8</v>
      </c>
      <c r="D27" s="13">
        <v>2280</v>
      </c>
      <c r="E27" s="14">
        <v>1140</v>
      </c>
      <c r="F27" s="40">
        <v>845880</v>
      </c>
      <c r="G27" s="46"/>
      <c r="H27" s="33">
        <f t="shared" si="0"/>
        <v>845880</v>
      </c>
    </row>
    <row r="28" spans="1:8" ht="15">
      <c r="A28" s="6"/>
      <c r="B28" s="15" t="s">
        <v>47</v>
      </c>
      <c r="C28" s="15"/>
      <c r="D28" s="15"/>
      <c r="E28" s="16"/>
      <c r="F28" s="42">
        <f>F11+F4+F20+F26+F27</f>
        <v>26068815</v>
      </c>
      <c r="G28" s="16"/>
      <c r="H28" s="17">
        <f t="shared" si="0"/>
        <v>26068815</v>
      </c>
    </row>
    <row r="29" spans="1:8" ht="15">
      <c r="A29" s="18" t="s">
        <v>48</v>
      </c>
      <c r="B29" s="19" t="s">
        <v>49</v>
      </c>
      <c r="C29" s="19"/>
      <c r="D29" s="19"/>
      <c r="E29" s="20"/>
      <c r="F29" s="40">
        <v>211740</v>
      </c>
      <c r="G29" s="46"/>
      <c r="H29" s="33">
        <f t="shared" si="0"/>
        <v>211740</v>
      </c>
    </row>
    <row r="30" spans="1:8" ht="15">
      <c r="A30" s="18" t="s">
        <v>50</v>
      </c>
      <c r="B30" s="19" t="s">
        <v>51</v>
      </c>
      <c r="C30" s="19"/>
      <c r="D30" s="19"/>
      <c r="E30" s="20"/>
      <c r="F30" s="40">
        <v>84828</v>
      </c>
      <c r="G30" s="46"/>
      <c r="H30" s="33">
        <f t="shared" si="0"/>
        <v>84828</v>
      </c>
    </row>
    <row r="31" spans="1:8" ht="15">
      <c r="A31" s="18" t="s">
        <v>60</v>
      </c>
      <c r="B31" s="19" t="s">
        <v>61</v>
      </c>
      <c r="C31" s="19"/>
      <c r="D31" s="19"/>
      <c r="E31" s="20"/>
      <c r="F31" s="40"/>
      <c r="G31" s="47">
        <v>25000</v>
      </c>
      <c r="H31" s="33">
        <f t="shared" si="0"/>
        <v>25000</v>
      </c>
    </row>
    <row r="32" spans="1:8" ht="15">
      <c r="A32" s="21"/>
      <c r="B32" s="15" t="s">
        <v>52</v>
      </c>
      <c r="C32" s="15"/>
      <c r="D32" s="15"/>
      <c r="E32" s="16"/>
      <c r="F32" s="42">
        <f>SUM(F29:F30)</f>
        <v>296568</v>
      </c>
      <c r="G32" s="16"/>
      <c r="H32" s="17">
        <f t="shared" si="0"/>
        <v>296568</v>
      </c>
    </row>
    <row r="33" spans="1:8" ht="15">
      <c r="A33" s="29"/>
      <c r="B33" s="30" t="s">
        <v>59</v>
      </c>
      <c r="C33" s="30"/>
      <c r="D33" s="30"/>
      <c r="E33" s="31"/>
      <c r="F33" s="43"/>
      <c r="G33" s="16">
        <v>261000</v>
      </c>
      <c r="H33" s="17">
        <f t="shared" si="0"/>
        <v>261000</v>
      </c>
    </row>
    <row r="34" spans="1:8" ht="16.5" thickBot="1">
      <c r="A34" s="22"/>
      <c r="B34" s="23" t="s">
        <v>53</v>
      </c>
      <c r="C34" s="23"/>
      <c r="D34" s="23"/>
      <c r="E34" s="24"/>
      <c r="F34" s="44">
        <f>F28+F32</f>
        <v>26365383</v>
      </c>
      <c r="G34" s="24">
        <f>SUM(G31:G33)</f>
        <v>286000</v>
      </c>
      <c r="H34" s="25">
        <f t="shared" si="0"/>
        <v>26651383</v>
      </c>
    </row>
    <row r="35" spans="5:6" ht="15">
      <c r="E35" s="26" t="s">
        <v>54</v>
      </c>
      <c r="F35" s="27">
        <f>SUM(F12,F21,F22,F27,F29,F30)</f>
        <v>14419396</v>
      </c>
    </row>
    <row r="36" spans="5:6" ht="15">
      <c r="E36" s="26" t="s">
        <v>55</v>
      </c>
      <c r="F36" s="27">
        <f>SUM(F20,F23,F24,F25)</f>
        <v>11945987</v>
      </c>
    </row>
    <row r="37" ht="15">
      <c r="F37" s="27">
        <f>SUM(F35:F36)</f>
        <v>26365383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2014-07-08T17:37:23Z</dcterms:modified>
  <cp:category/>
  <cp:version/>
  <cp:contentType/>
  <cp:contentStatus/>
</cp:coreProperties>
</file>