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-225" windowWidth="12660" windowHeight="11640" tabRatio="727" firstSheet="4" activeTab="10"/>
  </bookViews>
  <sheets>
    <sheet name="1.1.sz.mell." sheetId="1" r:id="rId1"/>
    <sheet name="1.2.sz.mell." sheetId="116" r:id="rId2"/>
    <sheet name="1.3.sz.mell." sheetId="117" r:id="rId3"/>
    <sheet name="1.4.sz.mell." sheetId="118" r:id="rId4"/>
    <sheet name="2.1.sz.mell  " sheetId="73" r:id="rId5"/>
    <sheet name="2.2.sz.mell  " sheetId="61" r:id="rId6"/>
    <sheet name="3.sz.mell." sheetId="63" r:id="rId7"/>
    <sheet name="4.1. sz. mell" sheetId="3" r:id="rId8"/>
    <sheet name="4.1.1. sz. mell " sheetId="119" r:id="rId9"/>
    <sheet name="4.1.2. sz. mell " sheetId="120" r:id="rId10"/>
    <sheet name="4.2. sz. mell" sheetId="79" r:id="rId11"/>
    <sheet name="4.2.1. sz. mell" sheetId="122" r:id="rId12"/>
    <sheet name="4.2.3. sz. mell" sheetId="124" r:id="rId13"/>
    <sheet name="4.3. sz. mell" sheetId="105" r:id="rId14"/>
    <sheet name="4.3.1. sz. mell" sheetId="125" r:id="rId15"/>
    <sheet name="5.sz.mell" sheetId="89" r:id="rId16"/>
    <sheet name="Munka1" sheetId="94" r:id="rId17"/>
  </sheets>
  <definedNames>
    <definedName name="_xlnm.Print_Titles" localSheetId="7">'4.1. sz. mell'!$1:$6</definedName>
    <definedName name="_xlnm.Print_Titles" localSheetId="8">'4.1.1. sz. mell '!$1:$6</definedName>
    <definedName name="_xlnm.Print_Titles" localSheetId="9">'4.1.2. sz. mell '!$1:$6</definedName>
    <definedName name="_xlnm.Print_Titles" localSheetId="10">'4.2. sz. mell'!$1:$6</definedName>
    <definedName name="_xlnm.Print_Titles" localSheetId="11">'4.2.1. sz. mell'!$1:$6</definedName>
    <definedName name="_xlnm.Print_Titles" localSheetId="12">'4.2.3. sz. mell'!$1:$6</definedName>
    <definedName name="_xlnm.Print_Titles" localSheetId="13">'4.3. sz. mell'!$1:$6</definedName>
    <definedName name="_xlnm.Print_Titles" localSheetId="14">'4.3.1. sz. mell'!$1:$6</definedName>
    <definedName name="_xlnm.Print_Area" localSheetId="0">'1.1.sz.mell.'!$A$1:$C$159</definedName>
    <definedName name="_xlnm.Print_Area" localSheetId="1">'1.2.sz.mell.'!$A$1:$C$159</definedName>
    <definedName name="_xlnm.Print_Area" localSheetId="2">'1.3.sz.mell.'!$A$1:$C$159</definedName>
    <definedName name="_xlnm.Print_Area" localSheetId="3">'1.4.sz.mell.'!$A$1:$C$159</definedName>
  </definedNames>
  <calcPr calcId="124519"/>
</workbook>
</file>

<file path=xl/calcChain.xml><?xml version="1.0" encoding="utf-8"?>
<calcChain xmlns="http://schemas.openxmlformats.org/spreadsheetml/2006/main">
  <c r="C18" i="73"/>
  <c r="C146" i="120"/>
  <c r="C140"/>
  <c r="C146" i="119"/>
  <c r="C140"/>
  <c r="C140" i="3"/>
  <c r="C51" i="125"/>
  <c r="C45"/>
  <c r="C57"/>
  <c r="C51" i="105"/>
  <c r="C45"/>
  <c r="C52" i="124"/>
  <c r="C46"/>
  <c r="C58" s="1"/>
  <c r="C52" i="122"/>
  <c r="C46"/>
  <c r="C58" s="1"/>
  <c r="C37" i="125"/>
  <c r="C30"/>
  <c r="C26"/>
  <c r="C20"/>
  <c r="C8"/>
  <c r="C36" s="1"/>
  <c r="C41" s="1"/>
  <c r="C38" i="124"/>
  <c r="C31"/>
  <c r="C26"/>
  <c r="C20"/>
  <c r="C8"/>
  <c r="C37" s="1"/>
  <c r="C42" s="1"/>
  <c r="C38" i="122"/>
  <c r="C31"/>
  <c r="C26"/>
  <c r="C20"/>
  <c r="C8"/>
  <c r="C37"/>
  <c r="C42" s="1"/>
  <c r="C133" i="120"/>
  <c r="C129"/>
  <c r="C154" s="1"/>
  <c r="C114"/>
  <c r="C93"/>
  <c r="C128" s="1"/>
  <c r="C155" s="1"/>
  <c r="C82"/>
  <c r="C78"/>
  <c r="C75"/>
  <c r="C70"/>
  <c r="C66"/>
  <c r="C89"/>
  <c r="C60"/>
  <c r="C55"/>
  <c r="C49"/>
  <c r="C37"/>
  <c r="C30"/>
  <c r="C29"/>
  <c r="C22"/>
  <c r="C15"/>
  <c r="C8"/>
  <c r="C65" s="1"/>
  <c r="C90" s="1"/>
  <c r="C133" i="119"/>
  <c r="C129"/>
  <c r="C154" s="1"/>
  <c r="C114"/>
  <c r="C93"/>
  <c r="C82"/>
  <c r="C78"/>
  <c r="C75"/>
  <c r="C70"/>
  <c r="C66"/>
  <c r="C89"/>
  <c r="C60"/>
  <c r="C55"/>
  <c r="C49"/>
  <c r="C37"/>
  <c r="C30"/>
  <c r="C29"/>
  <c r="C22"/>
  <c r="C15"/>
  <c r="C8"/>
  <c r="C145" i="118"/>
  <c r="C140"/>
  <c r="C133"/>
  <c r="C129"/>
  <c r="C153"/>
  <c r="C114"/>
  <c r="C93"/>
  <c r="C128" s="1"/>
  <c r="C154" s="1"/>
  <c r="C79"/>
  <c r="C75"/>
  <c r="C72"/>
  <c r="C67"/>
  <c r="C63"/>
  <c r="C86" s="1"/>
  <c r="C159" s="1"/>
  <c r="C57"/>
  <c r="C52"/>
  <c r="C46"/>
  <c r="C34"/>
  <c r="C27"/>
  <c r="C26" s="1"/>
  <c r="C19"/>
  <c r="C12"/>
  <c r="C5"/>
  <c r="C145" i="117"/>
  <c r="C140"/>
  <c r="C133"/>
  <c r="C129"/>
  <c r="C153" s="1"/>
  <c r="C114"/>
  <c r="C93"/>
  <c r="C128"/>
  <c r="C79"/>
  <c r="C75"/>
  <c r="C72"/>
  <c r="C67"/>
  <c r="C63"/>
  <c r="C86" s="1"/>
  <c r="C159" s="1"/>
  <c r="C57"/>
  <c r="C52"/>
  <c r="C46"/>
  <c r="C34"/>
  <c r="C27"/>
  <c r="C26" s="1"/>
  <c r="C19"/>
  <c r="C12"/>
  <c r="C5"/>
  <c r="C62" s="1"/>
  <c r="C91"/>
  <c r="C145" i="116"/>
  <c r="C140"/>
  <c r="C133"/>
  <c r="C129"/>
  <c r="C153" s="1"/>
  <c r="C114"/>
  <c r="C93"/>
  <c r="C79"/>
  <c r="C75"/>
  <c r="C72"/>
  <c r="C67"/>
  <c r="C63"/>
  <c r="C86" s="1"/>
  <c r="C57"/>
  <c r="C52"/>
  <c r="C46"/>
  <c r="C34"/>
  <c r="C27"/>
  <c r="C26" s="1"/>
  <c r="C19"/>
  <c r="C12"/>
  <c r="C5"/>
  <c r="C26" i="79"/>
  <c r="C146" i="3"/>
  <c r="C133"/>
  <c r="C93"/>
  <c r="C30"/>
  <c r="E29" i="73"/>
  <c r="C145" i="1"/>
  <c r="C133"/>
  <c r="C93"/>
  <c r="C27"/>
  <c r="D3" i="63"/>
  <c r="C4" i="73"/>
  <c r="C37" i="105"/>
  <c r="C30"/>
  <c r="C26"/>
  <c r="C20"/>
  <c r="C8"/>
  <c r="C36"/>
  <c r="C41" s="1"/>
  <c r="C52" i="79"/>
  <c r="C38"/>
  <c r="C31"/>
  <c r="C20"/>
  <c r="C129" i="3"/>
  <c r="C154" s="1"/>
  <c r="C114"/>
  <c r="C82"/>
  <c r="C78"/>
  <c r="C75"/>
  <c r="C70"/>
  <c r="C66"/>
  <c r="C60"/>
  <c r="C55"/>
  <c r="C49"/>
  <c r="C37"/>
  <c r="C29"/>
  <c r="C22"/>
  <c r="C15"/>
  <c r="C8"/>
  <c r="E17" i="61"/>
  <c r="C17"/>
  <c r="C140" i="1"/>
  <c r="C129"/>
  <c r="C114"/>
  <c r="C79"/>
  <c r="C75"/>
  <c r="C72"/>
  <c r="C67"/>
  <c r="C63"/>
  <c r="C57"/>
  <c r="C52"/>
  <c r="C46"/>
  <c r="C62" s="1"/>
  <c r="C34"/>
  <c r="C26"/>
  <c r="C19"/>
  <c r="C12"/>
  <c r="C5"/>
  <c r="E30" i="61"/>
  <c r="C18"/>
  <c r="E18" i="73"/>
  <c r="E30" s="1"/>
  <c r="C19"/>
  <c r="C24" i="61"/>
  <c r="C24" i="73"/>
  <c r="C29" s="1"/>
  <c r="C46" i="79"/>
  <c r="C58" s="1"/>
  <c r="C8"/>
  <c r="C37"/>
  <c r="C42" s="1"/>
  <c r="E16" i="89"/>
  <c r="F16"/>
  <c r="D16"/>
  <c r="C16"/>
  <c r="G15"/>
  <c r="G14"/>
  <c r="G13"/>
  <c r="G12"/>
  <c r="G11"/>
  <c r="G10"/>
  <c r="F5" i="63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3"/>
  <c r="D23"/>
  <c r="E23"/>
  <c r="G16" i="89"/>
  <c r="C32" i="61"/>
  <c r="C30"/>
  <c r="C31"/>
  <c r="C33"/>
  <c r="C89" i="3"/>
  <c r="C57" i="105"/>
  <c r="C128" i="3"/>
  <c r="C65"/>
  <c r="C90" s="1"/>
  <c r="E31" i="61"/>
  <c r="E32"/>
  <c r="C128" i="1"/>
  <c r="C86"/>
  <c r="C159" s="1"/>
  <c r="C153"/>
  <c r="C154"/>
  <c r="E33" i="61"/>
  <c r="C128" i="119"/>
  <c r="C65"/>
  <c r="C90" s="1"/>
  <c r="C128" i="116"/>
  <c r="C31" i="73" l="1"/>
  <c r="E31"/>
  <c r="C158" i="1"/>
  <c r="C87"/>
  <c r="C155" i="119"/>
  <c r="C155" i="3"/>
  <c r="C62" i="118"/>
  <c r="C154" i="116"/>
  <c r="C62"/>
  <c r="C87" s="1"/>
  <c r="C159"/>
  <c r="C154" i="117"/>
  <c r="C32" i="73"/>
  <c r="E32"/>
  <c r="C30"/>
  <c r="C158" i="116"/>
  <c r="C158" i="117"/>
  <c r="C87"/>
  <c r="C158" i="118"/>
  <c r="C87"/>
  <c r="E3" i="63"/>
  <c r="C4" i="61"/>
</calcChain>
</file>

<file path=xl/sharedStrings.xml><?xml version="1.0" encoding="utf-8"?>
<sst xmlns="http://schemas.openxmlformats.org/spreadsheetml/2006/main" count="2953" uniqueCount="465">
  <si>
    <t>Beruházási (felhalmozási) kiadások előirányzata beruházásonként</t>
  </si>
  <si>
    <t>Vállalkozási maradvány igénybevétele</t>
  </si>
  <si>
    <t>Adatszolgáltatás 
az elismert tartozásállományról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</si>
  <si>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</si>
  <si>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</si>
  <si>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</si>
  <si>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</si>
  <si>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</si>
  <si>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</si>
  <si>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</si>
  <si>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</si>
  <si>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</si>
  <si>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</si>
  <si>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</si>
  <si>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</si>
  <si>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</si>
  <si>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</si>
  <si>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</si>
  <si>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</si>
  <si>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</si>
  <si>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</si>
  <si>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</si>
  <si>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</si>
  <si>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</si>
  <si>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</si>
  <si>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</si>
  <si>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</si>
  <si>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</si>
  <si>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</si>
  <si>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</si>
  <si>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</si>
  <si>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</si>
  <si>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</si>
  <si>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</si>
  <si>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</si>
  <si>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</si>
  <si>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</si>
  <si>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</si>
  <si>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</si>
  <si>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</si>
  <si>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</si>
  <si>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</si>
  <si>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</si>
  <si>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</si>
  <si>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</si>
  <si>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</si>
  <si>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</si>
  <si>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</si>
  <si>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</si>
  <si>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</si>
  <si>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</si>
  <si>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</si>
  <si>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</si>
  <si>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</si>
  <si>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</si>
  <si>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</si>
  <si>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</si>
  <si>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</si>
  <si>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</si>
  <si>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</si>
  <si>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</si>
  <si>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</si>
  <si>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</si>
  <si>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</si>
  <si>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</si>
  <si>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</si>
  <si>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</si>
  <si>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</si>
  <si>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</si>
  <si>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</si>
  <si>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</si>
  <si>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</si>
  <si>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</si>
  <si>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</si>
  <si>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</si>
  <si>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</si>
  <si>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</si>
  <si>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</si>
  <si>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</si>
  <si>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</si>
  <si>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</si>
  <si>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</si>
  <si>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</si>
  <si>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</si>
  <si>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</si>
  <si>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</si>
  <si>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</si>
  <si>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</si>
  <si>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</si>
  <si>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</si>
  <si>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</si>
  <si>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</si>
  <si>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</si>
  <si>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</si>
  <si>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</si>
  <si>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</si>
  <si>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</si>
  <si>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</si>
  <si>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</si>
  <si>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</si>
  <si>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</si>
  <si>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</si>
  <si>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</si>
  <si>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</si>
  <si>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</si>
  <si>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</si>
  <si>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</si>
  <si>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</si>
  <si>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</si>
  <si>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</si>
  <si>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</si>
  <si>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</si>
  <si>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</si>
  <si>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</si>
  <si>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</si>
  <si>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</si>
  <si>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</si>
  <si>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</si>
  <si>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</si>
  <si>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</si>
  <si>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</si>
  <si>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</si>
  <si>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</si>
  <si>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</si>
  <si>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</si>
  <si>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</si>
  <si>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</si>
  <si>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</si>
  <si>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</si>
  <si>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</si>
  <si>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</si>
  <si>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</si>
  <si>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</si>
  <si>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</si>
  <si>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</si>
  <si>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</si>
  <si>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</si>
  <si>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</si>
  <si>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</si>
  <si>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</si>
  <si>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</si>
  <si>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</si>
  <si>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</si>
  <si>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</si>
  <si>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</si>
  <si>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</si>
  <si>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</si>
  <si>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</si>
  <si>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</si>
  <si>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</si>
  <si>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</si>
  <si>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</si>
  <si>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</si>
  <si>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</si>
  <si>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</si>
  <si>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</si>
  <si>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</si>
  <si>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</si>
  <si>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</si>
  <si>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</si>
  <si>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</si>
  <si>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</si>
  <si>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</si>
  <si>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</si>
  <si>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</si>
  <si>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</si>
  <si>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</si>
  <si>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</si>
  <si>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</si>
  <si>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</si>
  <si>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</si>
  <si>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</si>
  <si>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</si>
  <si>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</si>
  <si>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</si>
  <si>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</si>
  <si>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</si>
  <si>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</si>
  <si>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</si>
  <si>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</si>
  <si>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</si>
  <si>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</si>
  <si>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</si>
  <si>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</si>
  <si>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</si>
  <si>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</si>
  <si>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</si>
  <si>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</si>
  <si>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</si>
  <si>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</si>
  <si>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</si>
  <si>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</si>
  <si>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</si>
  <si>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</si>
  <si>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</si>
  <si>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</si>
  <si>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</si>
  <si>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</si>
  <si>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</si>
  <si>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</si>
  <si>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</si>
  <si>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</si>
  <si>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</si>
  <si>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</si>
  <si>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</si>
  <si>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</si>
  <si>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</si>
  <si>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</si>
  <si>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</si>
  <si>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</si>
  <si>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</si>
  <si>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</si>
  <si>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</si>
  <si>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</si>
  <si>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</si>
  <si>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</si>
  <si>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</si>
  <si>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</si>
  <si>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</si>
  <si>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</si>
  <si>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</si>
  <si>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</si>
  <si>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</si>
  <si>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</si>
  <si>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</si>
  <si>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</si>
  <si>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</si>
  <si>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</si>
  <si>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</si>
  <si>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</si>
  <si>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</si>
  <si>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</si>
  <si>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</si>
  <si>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</si>
  <si>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</si>
  <si>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</si>
  <si>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</si>
  <si>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</si>
  <si>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</si>
  <si>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</si>
  <si>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</si>
  <si>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</si>
  <si>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</si>
  <si>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</si>
  <si>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</si>
  <si>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</si>
  <si>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</si>
  <si>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</si>
  <si>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</si>
  <si>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</si>
  <si>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</si>
  <si>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</si>
  <si>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</si>
  <si>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</si>
  <si>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</si>
  <si>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</si>
  <si>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</si>
  <si>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</si>
  <si>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</si>
  <si>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</si>
  <si>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</si>
  <si>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</si>
  <si>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</si>
  <si>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</si>
  <si>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</si>
  <si>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</si>
  <si>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</si>
  <si>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</si>
  <si>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</si>
  <si>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</si>
  <si>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</si>
  <si>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</si>
  <si>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</si>
  <si>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</si>
  <si>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</si>
  <si>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</si>
  <si>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</si>
  <si>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</si>
  <si>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</si>
  <si>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</si>
  <si>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</si>
  <si>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</si>
  <si>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</si>
  <si>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</si>
  <si>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</si>
  <si>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</si>
  <si>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</si>
  <si>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</si>
  <si>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</si>
  <si>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</si>
  <si>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</si>
  <si>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</si>
  <si>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</si>
  <si>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</si>
  <si>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</si>
  <si>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</si>
  <si>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</si>
  <si>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</si>
  <si>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</si>
  <si>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</si>
  <si>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</si>
  <si>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</si>
  <si>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</si>
  <si>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</si>
  <si>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</si>
  <si>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</si>
  <si>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</si>
  <si>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</si>
  <si>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</si>
  <si>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</si>
  <si>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</si>
  <si>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</si>
  <si>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</si>
  <si>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</si>
  <si>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</si>
  <si>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</si>
  <si>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</si>
  <si>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</si>
  <si>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</si>
  <si>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</si>
  <si>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</si>
  <si>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</si>
  <si>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</si>
  <si>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</si>
  <si>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</si>
  <si>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</si>
  <si>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</si>
  <si>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</si>
  <si>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</si>
  <si>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</si>
  <si>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</si>
  <si>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</si>
  <si>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</si>
  <si>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</si>
  <si>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</si>
  <si>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</si>
  <si>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</si>
  <si>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</si>
  <si>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</si>
  <si>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</si>
  <si>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</si>
  <si>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</si>
  <si>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</si>
  <si>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</si>
  <si>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</si>
  <si>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</si>
  <si>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</si>
  <si>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</si>
  <si>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</si>
  <si>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</si>
  <si>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</si>
  <si>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</si>
  <si>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</si>
  <si>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</si>
  <si>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</si>
  <si>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</si>
  <si>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</si>
  <si>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</si>
  <si>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</si>
  <si>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</si>
  <si>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</si>
  <si>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</si>
  <si>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</si>
  <si>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</si>
  <si>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</si>
  <si>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</si>
  <si>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</si>
  <si>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</si>
  <si>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</si>
  <si>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</si>
  <si>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</si>
  <si>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</si>
  <si>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</si>
  <si>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</si>
  <si>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</si>
  <si>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</si>
  <si>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</si>
  <si>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</si>
  <si>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</si>
  <si>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</si>
  <si>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</si>
  <si>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</si>
  <si>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</si>
  <si>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</si>
  <si>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</si>
  <si>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</si>
  <si>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</si>
  <si>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</si>
  <si>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</si>
  <si>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</si>
  <si>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</si>
  <si>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</si>
  <si>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</si>
  <si>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</si>
  <si>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</si>
  <si>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</si>
  <si>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</si>
  <si>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</si>
  <si>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</si>
  <si>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</si>
  <si>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</si>
  <si>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</si>
  <si>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</si>
  <si>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</si>
  <si>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</si>
  <si>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</si>
  <si>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</si>
  <si>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</si>
  <si>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</si>
  <si>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</si>
  <si>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</si>
  <si>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</si>
  <si>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</si>
  <si>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</si>
  <si>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</si>
  <si>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</si>
  <si>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</si>
  <si>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</si>
  <si>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</si>
  <si>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</si>
  <si>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</si>
  <si>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F=(B-D-E)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</si>
  <si>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</si>
  <si>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</si>
  <si>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</si>
  <si>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</si>
  <si>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</si>
  <si>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</si>
  <si>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</si>
  <si>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</si>
  <si>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</si>
  <si>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</si>
  <si>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</si>
  <si>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</si>
  <si>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</si>
  <si>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</si>
  <si>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</si>
  <si>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</si>
  <si>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</si>
  <si>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</si>
  <si>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</si>
  <si>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</si>
  <si>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</si>
  <si>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</si>
  <si>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</si>
  <si>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</si>
  <si>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</si>
  <si>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</si>
  <si>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</si>
  <si>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Hangosbemondó rendszer kiépítése</t>
  </si>
  <si>
    <t>2014.</t>
  </si>
  <si>
    <t>Mezőzombori Bóbita Óvoda</t>
  </si>
  <si>
    <t>2015. évi előirányzat</t>
  </si>
  <si>
    <t>2015.évi előirányzat</t>
  </si>
  <si>
    <t>2015. év utáni szükséglet</t>
  </si>
  <si>
    <t>......................,  .......................... hó ..... nap</t>
  </si>
  <si>
    <t>4.2.1. melléklet a 2/2015. (II.13.) önkormányzati rendelethez</t>
  </si>
  <si>
    <t>4.2. melléklet a 2/2015. (II.13.) önkormányzati rendelethez</t>
  </si>
  <si>
    <t>4.1.2. melléklet a 2/2015. (II.13.) önkormányzati rendelethez</t>
  </si>
  <si>
    <t>4.2.3. melléklet a 2/2015. (II.13.) önkormányzati rendelethez</t>
  </si>
  <si>
    <t>4.3. melléklet a 2/2015. (II.13.) önkormányzati rendelethez</t>
  </si>
  <si>
    <t>4.3.1. melléklet a 2/2015. (II.13.) önkormányzati rendelethez</t>
  </si>
  <si>
    <t>2.1. melléklet a 2/2015.(II.13) önkormányzati rendelethez</t>
  </si>
  <si>
    <t>2.2. melléklet a 2/2015.( II.13.) önkormányzati rendelethez</t>
  </si>
  <si>
    <t>4.1.1. melléklet a 2/2015. (II.13.) 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</si>
</sst>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3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318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vertical="center" wrapText="1"/>
    </xf>
    <xf numFmtId="0" fontId="18" fillId="0" borderId="1" xfId="3" applyFont="1" applyFill="1" applyBorder="1" applyAlignment="1" applyProtection="1">
      <alignment horizontal="left" vertical="center" wrapText="1" indent="1"/>
    </xf>
    <xf numFmtId="0" fontId="18" fillId="0" borderId="2" xfId="3" applyFont="1" applyFill="1" applyBorder="1" applyAlignment="1" applyProtection="1">
      <alignment horizontal="left" vertical="center" wrapText="1" indent="1"/>
    </xf>
    <xf numFmtId="0" fontId="18" fillId="0" borderId="3" xfId="3" applyFont="1" applyFill="1" applyBorder="1" applyAlignment="1" applyProtection="1">
      <alignment horizontal="left" vertical="center" wrapText="1" indent="1"/>
    </xf>
    <xf numFmtId="0" fontId="18" fillId="0" borderId="4" xfId="3" applyFont="1" applyFill="1" applyBorder="1" applyAlignment="1" applyProtection="1">
      <alignment horizontal="left" vertical="center" wrapText="1" indent="1"/>
    </xf>
    <xf numFmtId="0" fontId="18" fillId="0" borderId="5" xfId="3" applyFont="1" applyFill="1" applyBorder="1" applyAlignment="1" applyProtection="1">
      <alignment horizontal="left" vertical="center" wrapText="1" indent="1"/>
    </xf>
    <xf numFmtId="0" fontId="18" fillId="0" borderId="6" xfId="3" applyFont="1" applyFill="1" applyBorder="1" applyAlignment="1" applyProtection="1">
      <alignment horizontal="left" vertical="center" wrapText="1" indent="1"/>
    </xf>
    <xf numFmtId="49" fontId="18" fillId="0" borderId="7" xfId="3" applyNumberFormat="1" applyFont="1" applyFill="1" applyBorder="1" applyAlignment="1" applyProtection="1">
      <alignment horizontal="left" vertical="center" wrapText="1" indent="1"/>
    </xf>
    <xf numFmtId="49" fontId="18" fillId="0" borderId="8" xfId="3" applyNumberFormat="1" applyFont="1" applyFill="1" applyBorder="1" applyAlignment="1" applyProtection="1">
      <alignment horizontal="left" vertical="center" wrapText="1" indent="1"/>
    </xf>
    <xf numFmtId="49" fontId="18" fillId="0" borderId="9" xfId="3" applyNumberFormat="1" applyFont="1" applyFill="1" applyBorder="1" applyAlignment="1" applyProtection="1">
      <alignment horizontal="left" vertical="center" wrapText="1" indent="1"/>
    </xf>
    <xf numFmtId="49" fontId="18" fillId="0" borderId="10" xfId="3" applyNumberFormat="1" applyFont="1" applyFill="1" applyBorder="1" applyAlignment="1" applyProtection="1">
      <alignment horizontal="left" vertical="center" wrapText="1" indent="1"/>
    </xf>
    <xf numFmtId="49" fontId="18" fillId="0" borderId="11" xfId="3" applyNumberFormat="1" applyFont="1" applyFill="1" applyBorder="1" applyAlignment="1" applyProtection="1">
      <alignment horizontal="left" vertical="center" wrapText="1" indent="1"/>
    </xf>
    <xf numFmtId="49" fontId="18" fillId="0" borderId="12" xfId="3" applyNumberFormat="1" applyFont="1" applyFill="1" applyBorder="1" applyAlignment="1" applyProtection="1">
      <alignment horizontal="left" vertical="center" wrapText="1" indent="1"/>
    </xf>
    <xf numFmtId="0" fontId="18" fillId="0" borderId="0" xfId="3" applyFont="1" applyFill="1" applyBorder="1" applyAlignment="1" applyProtection="1">
      <alignment horizontal="left" vertical="center" wrapText="1" indent="1"/>
    </xf>
    <xf numFmtId="0" fontId="17" fillId="0" borderId="13" xfId="3" applyFont="1" applyFill="1" applyBorder="1" applyAlignment="1" applyProtection="1">
      <alignment horizontal="left" vertical="center" wrapText="1" indent="1"/>
    </xf>
    <xf numFmtId="0" fontId="17" fillId="0" borderId="14" xfId="3" applyFont="1" applyFill="1" applyBorder="1" applyAlignment="1" applyProtection="1">
      <alignment horizontal="left" vertical="center" wrapText="1" indent="1"/>
    </xf>
    <xf numFmtId="0" fontId="17" fillId="0" borderId="15" xfId="3" applyFont="1" applyFill="1" applyBorder="1" applyAlignment="1" applyProtection="1">
      <alignment horizontal="left" vertical="center" wrapText="1" indent="1"/>
    </xf>
    <xf numFmtId="0" fontId="7" fillId="0" borderId="13" xfId="3" applyFont="1" applyFill="1" applyBorder="1" applyAlignment="1" applyProtection="1">
      <alignment horizontal="center" vertical="center" wrapText="1"/>
    </xf>
    <xf numFmtId="0" fontId="7" fillId="0" borderId="14" xfId="3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3" applyFont="1" applyFill="1" applyBorder="1" applyAlignment="1" applyProtection="1">
      <alignment vertical="center" wrapText="1"/>
    </xf>
    <xf numFmtId="0" fontId="17" fillId="0" borderId="19" xfId="3" applyFont="1" applyFill="1" applyBorder="1" applyAlignment="1" applyProtection="1">
      <alignment vertical="center" wrapText="1"/>
    </xf>
    <xf numFmtId="0" fontId="17" fillId="0" borderId="13" xfId="3" applyFont="1" applyFill="1" applyBorder="1" applyAlignment="1" applyProtection="1">
      <alignment horizontal="center" vertical="center" wrapText="1"/>
    </xf>
    <xf numFmtId="0" fontId="17" fillId="0" borderId="14" xfId="3" applyFont="1" applyFill="1" applyBorder="1" applyAlignment="1" applyProtection="1">
      <alignment horizontal="center" vertical="center" wrapText="1"/>
    </xf>
    <xf numFmtId="0" fontId="17" fillId="0" borderId="21" xfId="3" applyFont="1" applyFill="1" applyBorder="1" applyAlignment="1" applyProtection="1">
      <alignment horizontal="center" vertical="center" wrapText="1"/>
    </xf>
    <xf numFmtId="0" fontId="7" fillId="0" borderId="21" xfId="3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5" fillId="0" borderId="0" xfId="0" applyNumberFormat="1" applyFont="1" applyFill="1" applyAlignment="1" applyProtection="1">
      <alignment horizontal="right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17" fillId="0" borderId="22" xfId="0" applyNumberFormat="1" applyFont="1" applyFill="1" applyBorder="1" applyAlignment="1" applyProtection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6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3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33" xfId="0" applyFont="1" applyFill="1" applyBorder="1" applyAlignment="1" applyProtection="1">
      <alignment horizontal="right"/>
    </xf>
    <xf numFmtId="0" fontId="25" fillId="0" borderId="23" xfId="3" applyFont="1" applyFill="1" applyBorder="1" applyAlignment="1" applyProtection="1">
      <alignment horizontal="left" vertical="center" wrapText="1" indent="1"/>
    </xf>
    <xf numFmtId="0" fontId="18" fillId="0" borderId="2" xfId="3" applyFont="1" applyFill="1" applyBorder="1" applyAlignment="1" applyProtection="1">
      <alignment horizontal="left" indent="6"/>
    </xf>
    <xf numFmtId="0" fontId="18" fillId="0" borderId="2" xfId="3" applyFont="1" applyFill="1" applyBorder="1" applyAlignment="1" applyProtection="1">
      <alignment horizontal="left" vertical="center" wrapText="1" indent="6"/>
    </xf>
    <xf numFmtId="0" fontId="18" fillId="0" borderId="6" xfId="3" applyFont="1" applyFill="1" applyBorder="1" applyAlignment="1" applyProtection="1">
      <alignment horizontal="left" vertical="center" wrapText="1" indent="6"/>
    </xf>
    <xf numFmtId="0" fontId="18" fillId="0" borderId="30" xfId="3" applyFont="1" applyFill="1" applyBorder="1" applyAlignment="1" applyProtection="1">
      <alignment horizontal="left" vertical="center" wrapText="1" indent="6"/>
    </xf>
    <xf numFmtId="0" fontId="33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4" fillId="0" borderId="0" xfId="0" applyFont="1" applyFill="1"/>
    <xf numFmtId="164" fontId="25" fillId="0" borderId="3" xfId="0" applyNumberFormat="1" applyFont="1" applyFill="1" applyBorder="1" applyAlignment="1" applyProtection="1">
      <alignment vertical="center"/>
      <protection locked="0"/>
    </xf>
    <xf numFmtId="164" fontId="25" fillId="0" borderId="2" xfId="0" applyNumberFormat="1" applyFont="1" applyFill="1" applyBorder="1" applyAlignment="1" applyProtection="1">
      <alignment vertical="center"/>
      <protection locked="0"/>
    </xf>
    <xf numFmtId="164" fontId="25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25" fillId="0" borderId="3" xfId="0" applyFont="1" applyFill="1" applyBorder="1" applyAlignment="1" applyProtection="1">
      <alignment vertical="center" wrapText="1"/>
    </xf>
    <xf numFmtId="0" fontId="25" fillId="0" borderId="2" xfId="0" applyFont="1" applyFill="1" applyBorder="1" applyAlignment="1" applyProtection="1">
      <alignment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35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164" fontId="7" fillId="0" borderId="38" xfId="0" applyNumberFormat="1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1" fillId="0" borderId="3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7" fillId="0" borderId="40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9" xfId="0" applyFont="1" applyFill="1" applyBorder="1" applyAlignment="1" applyProtection="1">
      <alignment vertical="center" wrapText="1"/>
    </xf>
    <xf numFmtId="0" fontId="32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34" fillId="0" borderId="0" xfId="0" applyFont="1" applyFill="1" applyProtection="1"/>
    <xf numFmtId="0" fontId="25" fillId="0" borderId="9" xfId="0" applyFont="1" applyFill="1" applyBorder="1" applyAlignment="1" applyProtection="1">
      <alignment horizontal="center" vertical="center"/>
    </xf>
    <xf numFmtId="164" fontId="24" fillId="0" borderId="29" xfId="0" applyNumberFormat="1" applyFont="1" applyFill="1" applyBorder="1" applyAlignment="1" applyProtection="1">
      <alignment vertical="center"/>
    </xf>
    <xf numFmtId="0" fontId="25" fillId="0" borderId="8" xfId="0" applyFont="1" applyFill="1" applyBorder="1" applyAlignment="1" applyProtection="1">
      <alignment horizontal="center" vertical="center"/>
    </xf>
    <xf numFmtId="164" fontId="24" fillId="0" borderId="16" xfId="0" applyNumberFormat="1" applyFont="1" applyFill="1" applyBorder="1" applyAlignment="1" applyProtection="1">
      <alignment vertical="center"/>
    </xf>
    <xf numFmtId="0" fontId="25" fillId="0" borderId="10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vertical="center" wrapText="1"/>
    </xf>
    <xf numFmtId="164" fontId="24" fillId="0" borderId="18" xfId="0" applyNumberFormat="1" applyFont="1" applyFill="1" applyBorder="1" applyAlignment="1" applyProtection="1">
      <alignment vertical="center"/>
    </xf>
    <xf numFmtId="0" fontId="24" fillId="0" borderId="13" xfId="0" applyFont="1" applyFill="1" applyBorder="1" applyAlignment="1" applyProtection="1">
      <alignment horizontal="center" vertical="center"/>
    </xf>
    <xf numFmtId="0" fontId="26" fillId="0" borderId="14" xfId="0" applyFont="1" applyFill="1" applyBorder="1" applyAlignment="1" applyProtection="1">
      <alignment vertical="center" wrapText="1"/>
    </xf>
    <xf numFmtId="164" fontId="24" fillId="0" borderId="14" xfId="0" applyNumberFormat="1" applyFont="1" applyFill="1" applyBorder="1" applyAlignment="1" applyProtection="1">
      <alignment vertical="center"/>
    </xf>
    <xf numFmtId="164" fontId="24" fillId="0" borderId="21" xfId="0" applyNumberFormat="1" applyFont="1" applyFill="1" applyBorder="1" applyAlignment="1" applyProtection="1">
      <alignment vertical="center"/>
    </xf>
    <xf numFmtId="0" fontId="0" fillId="0" borderId="42" xfId="0" applyFill="1" applyBorder="1" applyProtection="1"/>
    <xf numFmtId="0" fontId="5" fillId="0" borderId="42" xfId="0" applyFont="1" applyFill="1" applyBorder="1" applyAlignment="1" applyProtection="1">
      <alignment horizontal="center"/>
    </xf>
    <xf numFmtId="0" fontId="34" fillId="0" borderId="0" xfId="0" applyFont="1" applyFill="1" applyProtection="1">
      <protection locked="0"/>
    </xf>
    <xf numFmtId="0" fontId="29" fillId="0" borderId="0" xfId="0" applyFont="1" applyFill="1" applyProtection="1">
      <protection locked="0"/>
    </xf>
    <xf numFmtId="164" fontId="18" fillId="0" borderId="43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3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22" xfId="0" applyFont="1" applyBorder="1" applyAlignment="1" applyProtection="1">
      <alignment horizontal="left" vertical="center" wrapText="1" indent="1"/>
    </xf>
    <xf numFmtId="164" fontId="17" fillId="0" borderId="32" xfId="3" applyNumberFormat="1" applyFont="1" applyFill="1" applyBorder="1" applyAlignment="1" applyProtection="1">
      <alignment horizontal="right" vertical="center" wrapText="1" indent="1"/>
    </xf>
    <xf numFmtId="164" fontId="17" fillId="0" borderId="21" xfId="3" applyNumberFormat="1" applyFont="1" applyFill="1" applyBorder="1" applyAlignment="1" applyProtection="1">
      <alignment horizontal="right" vertical="center" wrapText="1" indent="1"/>
    </xf>
    <xf numFmtId="164" fontId="18" fillId="0" borderId="20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3" applyNumberFormat="1" applyFont="1" applyFill="1" applyBorder="1" applyAlignment="1" applyProtection="1">
      <alignment horizontal="right" vertical="center" wrapText="1" indent="1"/>
    </xf>
    <xf numFmtId="164" fontId="6" fillId="0" borderId="0" xfId="3" applyNumberFormat="1" applyFont="1" applyFill="1" applyBorder="1" applyAlignment="1" applyProtection="1">
      <alignment horizontal="right" vertical="center" wrapText="1" indent="1"/>
    </xf>
    <xf numFmtId="164" fontId="18" fillId="0" borderId="31" xfId="3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0" fontId="5" fillId="0" borderId="33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5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45" xfId="0" applyNumberFormat="1" applyFont="1" applyFill="1" applyBorder="1" applyAlignment="1" applyProtection="1">
      <alignment horizontal="left" vertical="center" wrapText="1" indent="1"/>
    </xf>
    <xf numFmtId="164" fontId="27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34" xfId="0" applyNumberFormat="1" applyFont="1" applyFill="1" applyBorder="1" applyAlignment="1" applyProtection="1">
      <alignment horizontal="right" vertical="center" wrapText="1" indent="1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0" borderId="20" xfId="0" quotePrefix="1" applyFont="1" applyFill="1" applyBorder="1" applyAlignment="1" applyProtection="1">
      <alignment horizontal="right" vertical="center" indent="1"/>
    </xf>
    <xf numFmtId="0" fontId="7" fillId="0" borderId="32" xfId="0" applyFont="1" applyFill="1" applyBorder="1" applyAlignment="1" applyProtection="1">
      <alignment horizontal="right" vertical="center" wrapText="1" indent="1"/>
    </xf>
    <xf numFmtId="164" fontId="7" fillId="0" borderId="38" xfId="0" applyNumberFormat="1" applyFont="1" applyFill="1" applyBorder="1" applyAlignment="1" applyProtection="1">
      <alignment horizontal="right" vertical="center" wrapText="1" indent="1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4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34" xfId="0" applyNumberFormat="1" applyFont="1" applyFill="1" applyBorder="1" applyAlignment="1" applyProtection="1">
      <alignment horizontal="righ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20" xfId="0" applyNumberFormat="1" applyFont="1" applyFill="1" applyBorder="1" applyAlignment="1" applyProtection="1">
      <alignment horizontal="right" vertical="center"/>
    </xf>
    <xf numFmtId="49" fontId="7" fillId="0" borderId="46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1" fillId="0" borderId="23" xfId="0" applyFont="1" applyBorder="1" applyAlignment="1" applyProtection="1">
      <alignment horizontal="left" vertical="center" wrapText="1" indent="1"/>
    </xf>
    <xf numFmtId="0" fontId="10" fillId="0" borderId="0" xfId="3" applyFont="1" applyFill="1" applyProtection="1"/>
    <xf numFmtId="0" fontId="10" fillId="0" borderId="0" xfId="3" applyFont="1" applyFill="1" applyAlignment="1" applyProtection="1">
      <alignment horizontal="right" vertical="center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17" fillId="0" borderId="15" xfId="3" applyFont="1" applyFill="1" applyBorder="1" applyAlignment="1" applyProtection="1">
      <alignment horizontal="center" vertical="center" wrapText="1"/>
    </xf>
    <xf numFmtId="0" fontId="17" fillId="0" borderId="19" xfId="3" applyFont="1" applyFill="1" applyBorder="1" applyAlignment="1" applyProtection="1">
      <alignment horizontal="center" vertical="center" wrapText="1"/>
    </xf>
    <xf numFmtId="0" fontId="17" fillId="0" borderId="32" xfId="3" applyFont="1" applyFill="1" applyBorder="1" applyAlignment="1" applyProtection="1">
      <alignment horizontal="center" vertical="center" wrapText="1"/>
    </xf>
    <xf numFmtId="164" fontId="18" fillId="0" borderId="29" xfId="3" applyNumberFormat="1" applyFont="1" applyFill="1" applyBorder="1" applyAlignment="1" applyProtection="1">
      <alignment horizontal="right" vertical="center" wrapText="1" indent="1"/>
    </xf>
    <xf numFmtId="0" fontId="18" fillId="0" borderId="3" xfId="3" applyFont="1" applyFill="1" applyBorder="1" applyAlignment="1" applyProtection="1">
      <alignment horizontal="left" vertical="center" wrapText="1" indent="6"/>
    </xf>
    <xf numFmtId="0" fontId="10" fillId="0" borderId="0" xfId="3" applyFill="1" applyProtection="1"/>
    <xf numFmtId="0" fontId="18" fillId="0" borderId="0" xfId="3" applyFont="1" applyFill="1" applyProtection="1"/>
    <xf numFmtId="0" fontId="13" fillId="0" borderId="0" xfId="3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23" xfId="0" applyFont="1" applyBorder="1" applyAlignment="1" applyProtection="1">
      <alignment wrapText="1"/>
    </xf>
    <xf numFmtId="0" fontId="10" fillId="0" borderId="0" xfId="3" applyFill="1" applyAlignment="1" applyProtection="1"/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20" fillId="0" borderId="0" xfId="3" applyFont="1" applyFill="1" applyProtection="1"/>
    <xf numFmtId="0" fontId="19" fillId="0" borderId="0" xfId="3" applyFont="1" applyFill="1" applyProtection="1"/>
    <xf numFmtId="0" fontId="10" fillId="0" borderId="0" xfId="3" applyFill="1" applyBorder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3" applyNumberFormat="1" applyFont="1" applyFill="1" applyBorder="1" applyAlignment="1" applyProtection="1">
      <alignment horizontal="center" vertical="center" wrapText="1"/>
    </xf>
    <xf numFmtId="49" fontId="18" fillId="0" borderId="8" xfId="3" applyNumberFormat="1" applyFont="1" applyFill="1" applyBorder="1" applyAlignment="1" applyProtection="1">
      <alignment horizontal="center" vertical="center" wrapText="1"/>
    </xf>
    <xf numFmtId="49" fontId="18" fillId="0" borderId="10" xfId="3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22" xfId="0" applyFont="1" applyBorder="1" applyAlignment="1" applyProtection="1">
      <alignment horizontal="center" wrapText="1"/>
    </xf>
    <xf numFmtId="49" fontId="18" fillId="0" borderId="11" xfId="3" applyNumberFormat="1" applyFont="1" applyFill="1" applyBorder="1" applyAlignment="1" applyProtection="1">
      <alignment horizontal="center" vertical="center" wrapText="1"/>
    </xf>
    <xf numFmtId="49" fontId="18" fillId="0" borderId="7" xfId="3" applyNumberFormat="1" applyFont="1" applyFill="1" applyBorder="1" applyAlignment="1" applyProtection="1">
      <alignment horizontal="center" vertical="center" wrapText="1"/>
    </xf>
    <xf numFmtId="49" fontId="18" fillId="0" borderId="12" xfId="3" applyNumberFormat="1" applyFont="1" applyFill="1" applyBorder="1" applyAlignment="1" applyProtection="1">
      <alignment horizontal="center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3" applyFont="1" applyFill="1" applyBorder="1" applyAlignment="1" applyProtection="1">
      <alignment horizontal="left" vertical="center" wrapText="1" indent="1"/>
    </xf>
    <xf numFmtId="0" fontId="25" fillId="0" borderId="2" xfId="3" applyFont="1" applyFill="1" applyBorder="1" applyAlignment="1" applyProtection="1">
      <alignment horizontal="left" vertical="center" wrapText="1" indent="1"/>
    </xf>
    <xf numFmtId="0" fontId="32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5" fillId="0" borderId="29" xfId="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22" xfId="0" applyFont="1" applyBorder="1" applyAlignment="1" applyProtection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0" quotePrefix="1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vertical="center" wrapText="1"/>
    </xf>
    <xf numFmtId="0" fontId="17" fillId="0" borderId="22" xfId="3" applyFont="1" applyFill="1" applyBorder="1" applyAlignment="1" applyProtection="1">
      <alignment horizontal="left" vertical="center" wrapText="1" indent="1"/>
    </xf>
    <xf numFmtId="0" fontId="17" fillId="0" borderId="23" xfId="3" applyFont="1" applyFill="1" applyBorder="1" applyAlignment="1" applyProtection="1">
      <alignment vertical="center" wrapText="1"/>
    </xf>
    <xf numFmtId="164" fontId="17" fillId="0" borderId="24" xfId="3" applyNumberFormat="1" applyFont="1" applyFill="1" applyBorder="1" applyAlignment="1" applyProtection="1">
      <alignment horizontal="right" vertical="center" wrapText="1" indent="1"/>
    </xf>
    <xf numFmtId="0" fontId="18" fillId="0" borderId="30" xfId="3" applyFont="1" applyFill="1" applyBorder="1" applyAlignment="1" applyProtection="1">
      <alignment horizontal="left" vertical="center" wrapText="1" indent="7"/>
    </xf>
    <xf numFmtId="164" fontId="23" fillId="0" borderId="21" xfId="0" applyNumberFormat="1" applyFont="1" applyBorder="1" applyAlignment="1" applyProtection="1">
      <alignment horizontal="right" vertical="center" wrapText="1" indent="1"/>
      <protection locked="0"/>
    </xf>
    <xf numFmtId="0" fontId="17" fillId="0" borderId="13" xfId="3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7" fillId="0" borderId="46" xfId="0" applyNumberFormat="1" applyFont="1" applyFill="1" applyBorder="1" applyAlignment="1" applyProtection="1">
      <alignment horizontal="right" vertical="center" indent="1"/>
    </xf>
    <xf numFmtId="49" fontId="24" fillId="0" borderId="13" xfId="3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textRotation="180" wrapText="1"/>
    </xf>
    <xf numFmtId="164" fontId="6" fillId="0" borderId="0" xfId="3" applyNumberFormat="1" applyFont="1" applyFill="1" applyBorder="1" applyAlignment="1" applyProtection="1">
      <alignment horizontal="center" vertical="center"/>
    </xf>
    <xf numFmtId="164" fontId="30" fillId="0" borderId="33" xfId="3" applyNumberFormat="1" applyFont="1" applyFill="1" applyBorder="1" applyAlignment="1" applyProtection="1">
      <alignment horizontal="left" vertical="center"/>
    </xf>
    <xf numFmtId="164" fontId="30" fillId="0" borderId="33" xfId="3" applyNumberFormat="1" applyFont="1" applyFill="1" applyBorder="1" applyAlignment="1" applyProtection="1">
      <alignment horizontal="left"/>
    </xf>
    <xf numFmtId="0" fontId="19" fillId="0" borderId="0" xfId="3" applyFont="1" applyFill="1" applyAlignment="1" applyProtection="1">
      <alignment horizontal="center"/>
    </xf>
    <xf numFmtId="164" fontId="26" fillId="0" borderId="50" xfId="0" applyNumberFormat="1" applyFont="1" applyFill="1" applyBorder="1" applyAlignment="1" applyProtection="1">
      <alignment horizontal="center" vertical="center" wrapText="1"/>
    </xf>
    <xf numFmtId="164" fontId="26" fillId="0" borderId="51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36" fillId="0" borderId="47" xfId="0" applyNumberFormat="1" applyFont="1" applyFill="1" applyBorder="1" applyAlignment="1" applyProtection="1">
      <alignment horizontal="center" vertical="center" wrapText="1"/>
    </xf>
    <xf numFmtId="164" fontId="26" fillId="0" borderId="52" xfId="0" applyNumberFormat="1" applyFont="1" applyFill="1" applyBorder="1" applyAlignment="1" applyProtection="1">
      <alignment horizontal="center" vertical="center" wrapText="1"/>
    </xf>
    <xf numFmtId="164" fontId="26" fillId="0" borderId="53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19" fillId="0" borderId="0" xfId="0" applyFont="1" applyFill="1" applyAlignment="1">
      <alignment horizontal="center" wrapText="1"/>
    </xf>
  </cellXfs>
  <cellStyles count="4">
    <cellStyle name="Hiperhivatkozás" xfId="1"/>
    <cellStyle name="Már látott hiperhivatkozás" xfId="2"/>
    <cellStyle name="Normál" xfId="0" builtinId="0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view="pageLayout" zoomScaleNormal="130" zoomScaleSheetLayoutView="100" workbookViewId="0">
      <selection activeCell="C99" sqref="C99"/>
    </sheetView>
  </sheetViews>
  <sheetFormatPr defaultRowHeight="15.75"/>
  <cols>
    <col min="1" max="1" width="9.5" style="220" customWidth="1"/>
    <col min="2" max="2" width="91.6640625" style="220" customWidth="1"/>
    <col min="3" max="3" width="21.6640625" style="221" customWidth="1"/>
    <col min="4" max="4" width="9" style="239" customWidth="1"/>
    <col min="5" max="16384" width="9.33203125" style="239"/>
  </cols>
  <sheetData>
    <row r="1" spans="1:3" ht="15.95" customHeight="1">
      <c r="A1" s="305" t="s">
        <v>5</v>
      </c>
      <c r="B1" s="305"/>
      <c r="C1" s="305"/>
    </row>
    <row r="2" spans="1:3" ht="15.95" customHeight="1" thickBot="1">
      <c r="A2" s="306" t="s">
        <v>92</v>
      </c>
      <c r="B2" s="306"/>
      <c r="C2" s="155" t="s">
        <v>151</v>
      </c>
    </row>
    <row r="3" spans="1:3" ht="38.1" customHeight="1" thickBot="1">
      <c r="A3" s="21" t="s">
        <v>57</v>
      </c>
      <c r="B3" s="22" t="s">
        <v>7</v>
      </c>
      <c r="C3" s="30" t="s">
        <v>452</v>
      </c>
    </row>
    <row r="4" spans="1:3" s="240" customFormat="1" ht="12" customHeight="1" thickBot="1">
      <c r="A4" s="234" t="s">
        <v>416</v>
      </c>
      <c r="B4" s="235" t="s">
        <v>417</v>
      </c>
      <c r="C4" s="236" t="s">
        <v>418</v>
      </c>
    </row>
    <row r="5" spans="1:3" s="241" customFormat="1" ht="12" customHeight="1" thickBot="1">
      <c r="A5" s="18" t="s">
        <v>8</v>
      </c>
      <c r="B5" s="19" t="s">
        <v>172</v>
      </c>
      <c r="C5" s="145">
        <f>+C6+C7+C8+C9+C10+C11</f>
        <v>202065</v>
      </c>
    </row>
    <row r="6" spans="1:3" s="241" customFormat="1" ht="12" customHeight="1">
      <c r="A6" s="13" t="s">
        <v>69</v>
      </c>
      <c r="B6" s="242" t="s">
        <v>173</v>
      </c>
      <c r="C6" s="148">
        <v>61343</v>
      </c>
    </row>
    <row r="7" spans="1:3" s="241" customFormat="1" ht="12" customHeight="1">
      <c r="A7" s="12" t="s">
        <v>70</v>
      </c>
      <c r="B7" s="243" t="s">
        <v>174</v>
      </c>
      <c r="C7" s="147">
        <v>48586</v>
      </c>
    </row>
    <row r="8" spans="1:3" s="241" customFormat="1" ht="12" customHeight="1">
      <c r="A8" s="12" t="s">
        <v>71</v>
      </c>
      <c r="B8" s="243" t="s">
        <v>175</v>
      </c>
      <c r="C8" s="147">
        <v>89278</v>
      </c>
    </row>
    <row r="9" spans="1:3" s="241" customFormat="1" ht="12" customHeight="1">
      <c r="A9" s="12" t="s">
        <v>72</v>
      </c>
      <c r="B9" s="243" t="s">
        <v>176</v>
      </c>
      <c r="C9" s="147">
        <v>2858</v>
      </c>
    </row>
    <row r="10" spans="1:3" s="241" customFormat="1" ht="12" customHeight="1">
      <c r="A10" s="12" t="s">
        <v>89</v>
      </c>
      <c r="B10" s="141" t="s">
        <v>358</v>
      </c>
      <c r="C10" s="147"/>
    </row>
    <row r="11" spans="1:3" s="241" customFormat="1" ht="12" customHeight="1" thickBot="1">
      <c r="A11" s="14" t="s">
        <v>73</v>
      </c>
      <c r="B11" s="142" t="s">
        <v>359</v>
      </c>
      <c r="C11" s="147"/>
    </row>
    <row r="12" spans="1:3" s="241" customFormat="1" ht="12" customHeight="1" thickBot="1">
      <c r="A12" s="18" t="s">
        <v>9</v>
      </c>
      <c r="B12" s="140" t="s">
        <v>177</v>
      </c>
      <c r="C12" s="145">
        <f>+C13+C14+C15+C16+C17</f>
        <v>19418</v>
      </c>
    </row>
    <row r="13" spans="1:3" s="241" customFormat="1" ht="12" customHeight="1">
      <c r="A13" s="13" t="s">
        <v>75</v>
      </c>
      <c r="B13" s="242" t="s">
        <v>178</v>
      </c>
      <c r="C13" s="148"/>
    </row>
    <row r="14" spans="1:3" s="241" customFormat="1" ht="12" customHeight="1">
      <c r="A14" s="12" t="s">
        <v>76</v>
      </c>
      <c r="B14" s="243" t="s">
        <v>179</v>
      </c>
      <c r="C14" s="147"/>
    </row>
    <row r="15" spans="1:3" s="241" customFormat="1" ht="12" customHeight="1">
      <c r="A15" s="12" t="s">
        <v>77</v>
      </c>
      <c r="B15" s="243" t="s">
        <v>348</v>
      </c>
      <c r="C15" s="147"/>
    </row>
    <row r="16" spans="1:3" s="241" customFormat="1" ht="12" customHeight="1">
      <c r="A16" s="12" t="s">
        <v>78</v>
      </c>
      <c r="B16" s="243" t="s">
        <v>349</v>
      </c>
      <c r="C16" s="147"/>
    </row>
    <row r="17" spans="1:3" s="241" customFormat="1" ht="12" customHeight="1">
      <c r="A17" s="12" t="s">
        <v>79</v>
      </c>
      <c r="B17" s="243" t="s">
        <v>180</v>
      </c>
      <c r="C17" s="147">
        <v>19418</v>
      </c>
    </row>
    <row r="18" spans="1:3" s="241" customFormat="1" ht="12" customHeight="1" thickBot="1">
      <c r="A18" s="14" t="s">
        <v>85</v>
      </c>
      <c r="B18" s="142" t="s">
        <v>181</v>
      </c>
      <c r="C18" s="149"/>
    </row>
    <row r="19" spans="1:3" s="241" customFormat="1" ht="12" customHeight="1" thickBot="1">
      <c r="A19" s="18" t="s">
        <v>10</v>
      </c>
      <c r="B19" s="19" t="s">
        <v>182</v>
      </c>
      <c r="C19" s="145">
        <f>+C20+C21+C22+C23+C24</f>
        <v>0</v>
      </c>
    </row>
    <row r="20" spans="1:3" s="241" customFormat="1" ht="12" customHeight="1">
      <c r="A20" s="13" t="s">
        <v>58</v>
      </c>
      <c r="B20" s="242" t="s">
        <v>183</v>
      </c>
      <c r="C20" s="148"/>
    </row>
    <row r="21" spans="1:3" s="241" customFormat="1" ht="12" customHeight="1">
      <c r="A21" s="12" t="s">
        <v>59</v>
      </c>
      <c r="B21" s="243" t="s">
        <v>184</v>
      </c>
      <c r="C21" s="147"/>
    </row>
    <row r="22" spans="1:3" s="241" customFormat="1" ht="12" customHeight="1">
      <c r="A22" s="12" t="s">
        <v>60</v>
      </c>
      <c r="B22" s="243" t="s">
        <v>350</v>
      </c>
      <c r="C22" s="147"/>
    </row>
    <row r="23" spans="1:3" s="241" customFormat="1" ht="12" customHeight="1">
      <c r="A23" s="12" t="s">
        <v>61</v>
      </c>
      <c r="B23" s="243" t="s">
        <v>351</v>
      </c>
      <c r="C23" s="147"/>
    </row>
    <row r="24" spans="1:3" s="241" customFormat="1" ht="12" customHeight="1">
      <c r="A24" s="12" t="s">
        <v>101</v>
      </c>
      <c r="B24" s="243" t="s">
        <v>185</v>
      </c>
      <c r="C24" s="147"/>
    </row>
    <row r="25" spans="1:3" s="241" customFormat="1" ht="12" customHeight="1" thickBot="1">
      <c r="A25" s="14" t="s">
        <v>102</v>
      </c>
      <c r="B25" s="244" t="s">
        <v>186</v>
      </c>
      <c r="C25" s="149"/>
    </row>
    <row r="26" spans="1:3" s="241" customFormat="1" ht="12" customHeight="1" thickBot="1">
      <c r="A26" s="18" t="s">
        <v>103</v>
      </c>
      <c r="B26" s="19" t="s">
        <v>187</v>
      </c>
      <c r="C26" s="151">
        <f>+C27+C31+C32+C33</f>
        <v>33490</v>
      </c>
    </row>
    <row r="27" spans="1:3" s="241" customFormat="1" ht="12" customHeight="1">
      <c r="A27" s="13" t="s">
        <v>188</v>
      </c>
      <c r="B27" s="242" t="s">
        <v>365</v>
      </c>
      <c r="C27" s="237">
        <f>+C28+C29+C30</f>
        <v>28600</v>
      </c>
    </row>
    <row r="28" spans="1:3" s="241" customFormat="1" ht="12" customHeight="1">
      <c r="A28" s="12" t="s">
        <v>189</v>
      </c>
      <c r="B28" s="243" t="s">
        <v>194</v>
      </c>
      <c r="C28" s="147">
        <v>8500</v>
      </c>
    </row>
    <row r="29" spans="1:3" s="241" customFormat="1" ht="12" customHeight="1">
      <c r="A29" s="12" t="s">
        <v>190</v>
      </c>
      <c r="B29" s="243" t="s">
        <v>195</v>
      </c>
      <c r="C29" s="147">
        <v>100</v>
      </c>
    </row>
    <row r="30" spans="1:3" s="241" customFormat="1" ht="12" customHeight="1">
      <c r="A30" s="12" t="s">
        <v>363</v>
      </c>
      <c r="B30" s="293" t="s">
        <v>364</v>
      </c>
      <c r="C30" s="147">
        <v>20000</v>
      </c>
    </row>
    <row r="31" spans="1:3" s="241" customFormat="1" ht="12" customHeight="1">
      <c r="A31" s="12" t="s">
        <v>191</v>
      </c>
      <c r="B31" s="243" t="s">
        <v>196</v>
      </c>
      <c r="C31" s="147">
        <v>4000</v>
      </c>
    </row>
    <row r="32" spans="1:3" s="241" customFormat="1" ht="12" customHeight="1">
      <c r="A32" s="12" t="s">
        <v>192</v>
      </c>
      <c r="B32" s="243" t="s">
        <v>197</v>
      </c>
      <c r="C32" s="147"/>
    </row>
    <row r="33" spans="1:3" s="241" customFormat="1" ht="12" customHeight="1" thickBot="1">
      <c r="A33" s="14" t="s">
        <v>193</v>
      </c>
      <c r="B33" s="244" t="s">
        <v>198</v>
      </c>
      <c r="C33" s="149">
        <v>890</v>
      </c>
    </row>
    <row r="34" spans="1:3" s="241" customFormat="1" ht="12" customHeight="1" thickBot="1">
      <c r="A34" s="18" t="s">
        <v>12</v>
      </c>
      <c r="B34" s="19" t="s">
        <v>360</v>
      </c>
      <c r="C34" s="145">
        <f>SUM(C35:C45)</f>
        <v>9518</v>
      </c>
    </row>
    <row r="35" spans="1:3" s="241" customFormat="1" ht="12" customHeight="1">
      <c r="A35" s="13" t="s">
        <v>62</v>
      </c>
      <c r="B35" s="242" t="s">
        <v>201</v>
      </c>
      <c r="C35" s="148"/>
    </row>
    <row r="36" spans="1:3" s="241" customFormat="1" ht="12" customHeight="1">
      <c r="A36" s="12" t="s">
        <v>63</v>
      </c>
      <c r="B36" s="243" t="s">
        <v>202</v>
      </c>
      <c r="C36" s="147">
        <v>600</v>
      </c>
    </row>
    <row r="37" spans="1:3" s="241" customFormat="1" ht="12" customHeight="1">
      <c r="A37" s="12" t="s">
        <v>64</v>
      </c>
      <c r="B37" s="243" t="s">
        <v>203</v>
      </c>
      <c r="C37" s="147"/>
    </row>
    <row r="38" spans="1:3" s="241" customFormat="1" ht="12" customHeight="1">
      <c r="A38" s="12" t="s">
        <v>105</v>
      </c>
      <c r="B38" s="243" t="s">
        <v>204</v>
      </c>
      <c r="C38" s="147">
        <v>2100</v>
      </c>
    </row>
    <row r="39" spans="1:3" s="241" customFormat="1" ht="12" customHeight="1">
      <c r="A39" s="12" t="s">
        <v>106</v>
      </c>
      <c r="B39" s="243" t="s">
        <v>205</v>
      </c>
      <c r="C39" s="147">
        <v>4795</v>
      </c>
    </row>
    <row r="40" spans="1:3" s="241" customFormat="1" ht="12" customHeight="1">
      <c r="A40" s="12" t="s">
        <v>107</v>
      </c>
      <c r="B40" s="243" t="s">
        <v>206</v>
      </c>
      <c r="C40" s="147">
        <v>2023</v>
      </c>
    </row>
    <row r="41" spans="1:3" s="241" customFormat="1" ht="12" customHeight="1">
      <c r="A41" s="12" t="s">
        <v>108</v>
      </c>
      <c r="B41" s="243" t="s">
        <v>207</v>
      </c>
      <c r="C41" s="147"/>
    </row>
    <row r="42" spans="1:3" s="241" customFormat="1" ht="12" customHeight="1">
      <c r="A42" s="12" t="s">
        <v>109</v>
      </c>
      <c r="B42" s="243" t="s">
        <v>208</v>
      </c>
      <c r="C42" s="147"/>
    </row>
    <row r="43" spans="1:3" s="241" customFormat="1" ht="12" customHeight="1">
      <c r="A43" s="12" t="s">
        <v>199</v>
      </c>
      <c r="B43" s="243" t="s">
        <v>209</v>
      </c>
      <c r="C43" s="150"/>
    </row>
    <row r="44" spans="1:3" s="241" customFormat="1" ht="12" customHeight="1">
      <c r="A44" s="14" t="s">
        <v>200</v>
      </c>
      <c r="B44" s="244" t="s">
        <v>362</v>
      </c>
      <c r="C44" s="231"/>
    </row>
    <row r="45" spans="1:3" s="241" customFormat="1" ht="12" customHeight="1" thickBot="1">
      <c r="A45" s="14" t="s">
        <v>361</v>
      </c>
      <c r="B45" s="142" t="s">
        <v>210</v>
      </c>
      <c r="C45" s="231"/>
    </row>
    <row r="46" spans="1:3" s="241" customFormat="1" ht="12" customHeight="1" thickBot="1">
      <c r="A46" s="18" t="s">
        <v>13</v>
      </c>
      <c r="B46" s="19" t="s">
        <v>211</v>
      </c>
      <c r="C46" s="145">
        <f>SUM(C47:C51)</f>
        <v>4300</v>
      </c>
    </row>
    <row r="47" spans="1:3" s="241" customFormat="1" ht="12" customHeight="1">
      <c r="A47" s="13" t="s">
        <v>65</v>
      </c>
      <c r="B47" s="242" t="s">
        <v>215</v>
      </c>
      <c r="C47" s="285"/>
    </row>
    <row r="48" spans="1:3" s="241" customFormat="1" ht="12" customHeight="1">
      <c r="A48" s="12" t="s">
        <v>66</v>
      </c>
      <c r="B48" s="243" t="s">
        <v>216</v>
      </c>
      <c r="C48" s="150">
        <v>4300</v>
      </c>
    </row>
    <row r="49" spans="1:3" s="241" customFormat="1" ht="12" customHeight="1">
      <c r="A49" s="12" t="s">
        <v>212</v>
      </c>
      <c r="B49" s="243" t="s">
        <v>217</v>
      </c>
      <c r="C49" s="150"/>
    </row>
    <row r="50" spans="1:3" s="241" customFormat="1" ht="12" customHeight="1">
      <c r="A50" s="12" t="s">
        <v>213</v>
      </c>
      <c r="B50" s="243" t="s">
        <v>218</v>
      </c>
      <c r="C50" s="150"/>
    </row>
    <row r="51" spans="1:3" s="241" customFormat="1" ht="12" customHeight="1" thickBot="1">
      <c r="A51" s="14" t="s">
        <v>214</v>
      </c>
      <c r="B51" s="142" t="s">
        <v>219</v>
      </c>
      <c r="C51" s="231"/>
    </row>
    <row r="52" spans="1:3" s="241" customFormat="1" ht="12" customHeight="1" thickBot="1">
      <c r="A52" s="18" t="s">
        <v>110</v>
      </c>
      <c r="B52" s="19" t="s">
        <v>220</v>
      </c>
      <c r="C52" s="145">
        <f>SUM(C53:C55)</f>
        <v>0</v>
      </c>
    </row>
    <row r="53" spans="1:3" s="241" customFormat="1" ht="12" customHeight="1">
      <c r="A53" s="13" t="s">
        <v>67</v>
      </c>
      <c r="B53" s="242" t="s">
        <v>221</v>
      </c>
      <c r="C53" s="148"/>
    </row>
    <row r="54" spans="1:3" s="241" customFormat="1" ht="12" customHeight="1">
      <c r="A54" s="12" t="s">
        <v>68</v>
      </c>
      <c r="B54" s="243" t="s">
        <v>352</v>
      </c>
      <c r="C54" s="147"/>
    </row>
    <row r="55" spans="1:3" s="241" customFormat="1" ht="12" customHeight="1">
      <c r="A55" s="12" t="s">
        <v>224</v>
      </c>
      <c r="B55" s="243" t="s">
        <v>222</v>
      </c>
      <c r="C55" s="147"/>
    </row>
    <row r="56" spans="1:3" s="241" customFormat="1" ht="12" customHeight="1" thickBot="1">
      <c r="A56" s="14" t="s">
        <v>225</v>
      </c>
      <c r="B56" s="142" t="s">
        <v>223</v>
      </c>
      <c r="C56" s="149"/>
    </row>
    <row r="57" spans="1:3" s="241" customFormat="1" ht="12" customHeight="1" thickBot="1">
      <c r="A57" s="18" t="s">
        <v>15</v>
      </c>
      <c r="B57" s="140" t="s">
        <v>226</v>
      </c>
      <c r="C57" s="145">
        <f>SUM(C58:C60)</f>
        <v>0</v>
      </c>
    </row>
    <row r="58" spans="1:3" s="241" customFormat="1" ht="12" customHeight="1">
      <c r="A58" s="13" t="s">
        <v>111</v>
      </c>
      <c r="B58" s="242" t="s">
        <v>228</v>
      </c>
      <c r="C58" s="150"/>
    </row>
    <row r="59" spans="1:3" s="241" customFormat="1" ht="12" customHeight="1">
      <c r="A59" s="12" t="s">
        <v>112</v>
      </c>
      <c r="B59" s="243" t="s">
        <v>353</v>
      </c>
      <c r="C59" s="150"/>
    </row>
    <row r="60" spans="1:3" s="241" customFormat="1" ht="12" customHeight="1">
      <c r="A60" s="12" t="s">
        <v>152</v>
      </c>
      <c r="B60" s="243" t="s">
        <v>229</v>
      </c>
      <c r="C60" s="150"/>
    </row>
    <row r="61" spans="1:3" s="241" customFormat="1" ht="12" customHeight="1" thickBot="1">
      <c r="A61" s="14" t="s">
        <v>227</v>
      </c>
      <c r="B61" s="142" t="s">
        <v>230</v>
      </c>
      <c r="C61" s="150"/>
    </row>
    <row r="62" spans="1:3" s="241" customFormat="1" ht="12" customHeight="1" thickBot="1">
      <c r="A62" s="300" t="s">
        <v>405</v>
      </c>
      <c r="B62" s="19" t="s">
        <v>231</v>
      </c>
      <c r="C62" s="151">
        <f>+C5+C12+C19+C26+C34+C46+C52+C57</f>
        <v>268791</v>
      </c>
    </row>
    <row r="63" spans="1:3" s="241" customFormat="1" ht="12" customHeight="1" thickBot="1">
      <c r="A63" s="287" t="s">
        <v>232</v>
      </c>
      <c r="B63" s="140" t="s">
        <v>233</v>
      </c>
      <c r="C63" s="145">
        <f>SUM(C64:C66)</f>
        <v>0</v>
      </c>
    </row>
    <row r="64" spans="1:3" s="241" customFormat="1" ht="12" customHeight="1">
      <c r="A64" s="13" t="s">
        <v>264</v>
      </c>
      <c r="B64" s="242" t="s">
        <v>234</v>
      </c>
      <c r="C64" s="150"/>
    </row>
    <row r="65" spans="1:3" s="241" customFormat="1" ht="12" customHeight="1">
      <c r="A65" s="12" t="s">
        <v>273</v>
      </c>
      <c r="B65" s="243" t="s">
        <v>235</v>
      </c>
      <c r="C65" s="150"/>
    </row>
    <row r="66" spans="1:3" s="241" customFormat="1" ht="12" customHeight="1" thickBot="1">
      <c r="A66" s="14" t="s">
        <v>274</v>
      </c>
      <c r="B66" s="294" t="s">
        <v>390</v>
      </c>
      <c r="C66" s="150"/>
    </row>
    <row r="67" spans="1:3" s="241" customFormat="1" ht="12" customHeight="1" thickBot="1">
      <c r="A67" s="287" t="s">
        <v>237</v>
      </c>
      <c r="B67" s="140" t="s">
        <v>238</v>
      </c>
      <c r="C67" s="145">
        <f>SUM(C68:C71)</f>
        <v>0</v>
      </c>
    </row>
    <row r="68" spans="1:3" s="241" customFormat="1" ht="12" customHeight="1">
      <c r="A68" s="13" t="s">
        <v>90</v>
      </c>
      <c r="B68" s="242" t="s">
        <v>239</v>
      </c>
      <c r="C68" s="150"/>
    </row>
    <row r="69" spans="1:3" s="241" customFormat="1" ht="12" customHeight="1">
      <c r="A69" s="12" t="s">
        <v>91</v>
      </c>
      <c r="B69" s="243" t="s">
        <v>240</v>
      </c>
      <c r="C69" s="150"/>
    </row>
    <row r="70" spans="1:3" s="241" customFormat="1" ht="12" customHeight="1">
      <c r="A70" s="12" t="s">
        <v>265</v>
      </c>
      <c r="B70" s="243" t="s">
        <v>241</v>
      </c>
      <c r="C70" s="150"/>
    </row>
    <row r="71" spans="1:3" s="241" customFormat="1" ht="12" customHeight="1" thickBot="1">
      <c r="A71" s="14" t="s">
        <v>266</v>
      </c>
      <c r="B71" s="142" t="s">
        <v>242</v>
      </c>
      <c r="C71" s="150"/>
    </row>
    <row r="72" spans="1:3" s="241" customFormat="1" ht="12" customHeight="1" thickBot="1">
      <c r="A72" s="287" t="s">
        <v>243</v>
      </c>
      <c r="B72" s="140" t="s">
        <v>244</v>
      </c>
      <c r="C72" s="145">
        <f>SUM(C73:C74)</f>
        <v>0</v>
      </c>
    </row>
    <row r="73" spans="1:3" s="241" customFormat="1" ht="12" customHeight="1">
      <c r="A73" s="13" t="s">
        <v>267</v>
      </c>
      <c r="B73" s="242" t="s">
        <v>245</v>
      </c>
      <c r="C73" s="150"/>
    </row>
    <row r="74" spans="1:3" s="241" customFormat="1" ht="12" customHeight="1" thickBot="1">
      <c r="A74" s="14" t="s">
        <v>268</v>
      </c>
      <c r="B74" s="142" t="s">
        <v>246</v>
      </c>
      <c r="C74" s="150"/>
    </row>
    <row r="75" spans="1:3" s="241" customFormat="1" ht="12" customHeight="1" thickBot="1">
      <c r="A75" s="287" t="s">
        <v>247</v>
      </c>
      <c r="B75" s="140" t="s">
        <v>248</v>
      </c>
      <c r="C75" s="145">
        <f>SUM(C76:C78)</f>
        <v>0</v>
      </c>
    </row>
    <row r="76" spans="1:3" s="241" customFormat="1" ht="12" customHeight="1">
      <c r="A76" s="13" t="s">
        <v>269</v>
      </c>
      <c r="B76" s="242" t="s">
        <v>249</v>
      </c>
      <c r="C76" s="150"/>
    </row>
    <row r="77" spans="1:3" s="241" customFormat="1" ht="12" customHeight="1">
      <c r="A77" s="12" t="s">
        <v>270</v>
      </c>
      <c r="B77" s="243" t="s">
        <v>250</v>
      </c>
      <c r="C77" s="150"/>
    </row>
    <row r="78" spans="1:3" s="241" customFormat="1" ht="12" customHeight="1" thickBot="1">
      <c r="A78" s="14" t="s">
        <v>271</v>
      </c>
      <c r="B78" s="142" t="s">
        <v>251</v>
      </c>
      <c r="C78" s="150"/>
    </row>
    <row r="79" spans="1:3" s="241" customFormat="1" ht="12" customHeight="1" thickBot="1">
      <c r="A79" s="287" t="s">
        <v>252</v>
      </c>
      <c r="B79" s="140" t="s">
        <v>272</v>
      </c>
      <c r="C79" s="145">
        <f>SUM(C80:C83)</f>
        <v>0</v>
      </c>
    </row>
    <row r="80" spans="1:3" s="241" customFormat="1" ht="12" customHeight="1">
      <c r="A80" s="246" t="s">
        <v>253</v>
      </c>
      <c r="B80" s="242" t="s">
        <v>254</v>
      </c>
      <c r="C80" s="150"/>
    </row>
    <row r="81" spans="1:3" s="241" customFormat="1" ht="12" customHeight="1">
      <c r="A81" s="247" t="s">
        <v>255</v>
      </c>
      <c r="B81" s="243" t="s">
        <v>256</v>
      </c>
      <c r="C81" s="150"/>
    </row>
    <row r="82" spans="1:3" s="241" customFormat="1" ht="12" customHeight="1">
      <c r="A82" s="247" t="s">
        <v>257</v>
      </c>
      <c r="B82" s="243" t="s">
        <v>258</v>
      </c>
      <c r="C82" s="150"/>
    </row>
    <row r="83" spans="1:3" s="241" customFormat="1" ht="12" customHeight="1" thickBot="1">
      <c r="A83" s="248" t="s">
        <v>259</v>
      </c>
      <c r="B83" s="142" t="s">
        <v>260</v>
      </c>
      <c r="C83" s="150"/>
    </row>
    <row r="84" spans="1:3" s="241" customFormat="1" ht="12" customHeight="1" thickBot="1">
      <c r="A84" s="287" t="s">
        <v>261</v>
      </c>
      <c r="B84" s="140" t="s">
        <v>404</v>
      </c>
      <c r="C84" s="286"/>
    </row>
    <row r="85" spans="1:3" s="241" customFormat="1" ht="13.5" customHeight="1" thickBot="1">
      <c r="A85" s="287" t="s">
        <v>263</v>
      </c>
      <c r="B85" s="140" t="s">
        <v>262</v>
      </c>
      <c r="C85" s="286"/>
    </row>
    <row r="86" spans="1:3" s="241" customFormat="1" ht="15.75" customHeight="1" thickBot="1">
      <c r="A86" s="287" t="s">
        <v>275</v>
      </c>
      <c r="B86" s="249" t="s">
        <v>407</v>
      </c>
      <c r="C86" s="151">
        <f>+C63+C67+C72+C75+C79+C85+C84</f>
        <v>0</v>
      </c>
    </row>
    <row r="87" spans="1:3" s="241" customFormat="1" ht="16.5" customHeight="1" thickBot="1">
      <c r="A87" s="288" t="s">
        <v>406</v>
      </c>
      <c r="B87" s="250" t="s">
        <v>408</v>
      </c>
      <c r="C87" s="151">
        <f>+C62+C86</f>
        <v>268791</v>
      </c>
    </row>
    <row r="88" spans="1:3" s="241" customFormat="1" ht="83.25" customHeight="1">
      <c r="A88" s="3"/>
      <c r="B88" s="4"/>
      <c r="C88" s="152"/>
    </row>
    <row r="89" spans="1:3" ht="16.5" customHeight="1">
      <c r="A89" s="305" t="s">
        <v>36</v>
      </c>
      <c r="B89" s="305"/>
      <c r="C89" s="305"/>
    </row>
    <row r="90" spans="1:3" s="251" customFormat="1" ht="16.5" customHeight="1" thickBot="1">
      <c r="A90" s="307" t="s">
        <v>93</v>
      </c>
      <c r="B90" s="307"/>
      <c r="C90" s="64" t="s">
        <v>151</v>
      </c>
    </row>
    <row r="91" spans="1:3" ht="38.1" customHeight="1" thickBot="1">
      <c r="A91" s="21" t="s">
        <v>57</v>
      </c>
      <c r="B91" s="22" t="s">
        <v>37</v>
      </c>
      <c r="C91" s="30"/>
    </row>
    <row r="92" spans="1:3" s="240" customFormat="1" ht="12" customHeight="1" thickBot="1">
      <c r="A92" s="27" t="s">
        <v>416</v>
      </c>
      <c r="B92" s="28" t="s">
        <v>417</v>
      </c>
      <c r="C92" s="29" t="s">
        <v>418</v>
      </c>
    </row>
    <row r="93" spans="1:3" ht="12" customHeight="1" thickBot="1">
      <c r="A93" s="20" t="s">
        <v>8</v>
      </c>
      <c r="B93" s="26" t="s">
        <v>366</v>
      </c>
      <c r="C93" s="144">
        <f>C94+C95+C96+C97+C98+C111</f>
        <v>265631</v>
      </c>
    </row>
    <row r="94" spans="1:3" ht="12" customHeight="1">
      <c r="A94" s="15" t="s">
        <v>69</v>
      </c>
      <c r="B94" s="8" t="s">
        <v>38</v>
      </c>
      <c r="C94" s="146">
        <v>117039</v>
      </c>
    </row>
    <row r="95" spans="1:3" ht="12" customHeight="1">
      <c r="A95" s="12" t="s">
        <v>70</v>
      </c>
      <c r="B95" s="6" t="s">
        <v>113</v>
      </c>
      <c r="C95" s="147">
        <v>31126</v>
      </c>
    </row>
    <row r="96" spans="1:3" ht="12" customHeight="1">
      <c r="A96" s="12" t="s">
        <v>71</v>
      </c>
      <c r="B96" s="6" t="s">
        <v>88</v>
      </c>
      <c r="C96" s="149">
        <v>73535</v>
      </c>
    </row>
    <row r="97" spans="1:3" ht="12" customHeight="1">
      <c r="A97" s="12" t="s">
        <v>72</v>
      </c>
      <c r="B97" s="9" t="s">
        <v>114</v>
      </c>
      <c r="C97" s="149">
        <v>32836</v>
      </c>
    </row>
    <row r="98" spans="1:3" ht="12" customHeight="1">
      <c r="A98" s="12" t="s">
        <v>80</v>
      </c>
      <c r="B98" s="17" t="s">
        <v>115</v>
      </c>
      <c r="C98" s="149">
        <v>11095</v>
      </c>
    </row>
    <row r="99" spans="1:3" ht="12" customHeight="1">
      <c r="A99" s="12" t="s">
        <v>73</v>
      </c>
      <c r="B99" s="6" t="s">
        <v>371</v>
      </c>
      <c r="C99" s="149"/>
    </row>
    <row r="100" spans="1:3" ht="12" customHeight="1">
      <c r="A100" s="12" t="s">
        <v>74</v>
      </c>
      <c r="B100" s="68" t="s">
        <v>370</v>
      </c>
      <c r="C100" s="149"/>
    </row>
    <row r="101" spans="1:3" ht="12" customHeight="1">
      <c r="A101" s="12" t="s">
        <v>81</v>
      </c>
      <c r="B101" s="68" t="s">
        <v>369</v>
      </c>
      <c r="C101" s="149"/>
    </row>
    <row r="102" spans="1:3" ht="12" customHeight="1">
      <c r="A102" s="12" t="s">
        <v>82</v>
      </c>
      <c r="B102" s="66" t="s">
        <v>278</v>
      </c>
      <c r="C102" s="149"/>
    </row>
    <row r="103" spans="1:3" ht="12" customHeight="1">
      <c r="A103" s="12" t="s">
        <v>83</v>
      </c>
      <c r="B103" s="67" t="s">
        <v>279</v>
      </c>
      <c r="C103" s="149"/>
    </row>
    <row r="104" spans="1:3" ht="12" customHeight="1">
      <c r="A104" s="12" t="s">
        <v>84</v>
      </c>
      <c r="B104" s="67" t="s">
        <v>280</v>
      </c>
      <c r="C104" s="149"/>
    </row>
    <row r="105" spans="1:3" ht="12" customHeight="1">
      <c r="A105" s="12" t="s">
        <v>86</v>
      </c>
      <c r="B105" s="66" t="s">
        <v>281</v>
      </c>
      <c r="C105" s="149">
        <v>9235</v>
      </c>
    </row>
    <row r="106" spans="1:3" ht="12" customHeight="1">
      <c r="A106" s="12" t="s">
        <v>116</v>
      </c>
      <c r="B106" s="66" t="s">
        <v>282</v>
      </c>
      <c r="C106" s="149"/>
    </row>
    <row r="107" spans="1:3" ht="12" customHeight="1">
      <c r="A107" s="12" t="s">
        <v>276</v>
      </c>
      <c r="B107" s="67" t="s">
        <v>283</v>
      </c>
      <c r="C107" s="149"/>
    </row>
    <row r="108" spans="1:3" ht="12" customHeight="1">
      <c r="A108" s="11" t="s">
        <v>277</v>
      </c>
      <c r="B108" s="68" t="s">
        <v>284</v>
      </c>
      <c r="C108" s="149"/>
    </row>
    <row r="109" spans="1:3" ht="12" customHeight="1">
      <c r="A109" s="12" t="s">
        <v>367</v>
      </c>
      <c r="B109" s="68" t="s">
        <v>285</v>
      </c>
      <c r="C109" s="149"/>
    </row>
    <row r="110" spans="1:3" ht="12" customHeight="1">
      <c r="A110" s="14" t="s">
        <v>368</v>
      </c>
      <c r="B110" s="68" t="s">
        <v>286</v>
      </c>
      <c r="C110" s="149">
        <v>1860</v>
      </c>
    </row>
    <row r="111" spans="1:3" ht="12" customHeight="1">
      <c r="A111" s="12" t="s">
        <v>372</v>
      </c>
      <c r="B111" s="9" t="s">
        <v>39</v>
      </c>
      <c r="C111" s="147"/>
    </row>
    <row r="112" spans="1:3" ht="12" customHeight="1">
      <c r="A112" s="12" t="s">
        <v>373</v>
      </c>
      <c r="B112" s="6" t="s">
        <v>375</v>
      </c>
      <c r="C112" s="147"/>
    </row>
    <row r="113" spans="1:3" ht="12" customHeight="1" thickBot="1">
      <c r="A113" s="16" t="s">
        <v>374</v>
      </c>
      <c r="B113" s="298" t="s">
        <v>376</v>
      </c>
      <c r="C113" s="153"/>
    </row>
    <row r="114" spans="1:3" ht="12" customHeight="1" thickBot="1">
      <c r="A114" s="295" t="s">
        <v>9</v>
      </c>
      <c r="B114" s="296" t="s">
        <v>287</v>
      </c>
      <c r="C114" s="297">
        <f>+C115+C117+C119</f>
        <v>3160</v>
      </c>
    </row>
    <row r="115" spans="1:3" ht="12" customHeight="1">
      <c r="A115" s="13" t="s">
        <v>75</v>
      </c>
      <c r="B115" s="6" t="s">
        <v>150</v>
      </c>
      <c r="C115" s="148">
        <v>2500</v>
      </c>
    </row>
    <row r="116" spans="1:3" ht="12" customHeight="1">
      <c r="A116" s="13" t="s">
        <v>76</v>
      </c>
      <c r="B116" s="10" t="s">
        <v>291</v>
      </c>
      <c r="C116" s="148"/>
    </row>
    <row r="117" spans="1:3" ht="12" customHeight="1">
      <c r="A117" s="13" t="s">
        <v>77</v>
      </c>
      <c r="B117" s="10" t="s">
        <v>117</v>
      </c>
      <c r="C117" s="147"/>
    </row>
    <row r="118" spans="1:3" ht="12" customHeight="1">
      <c r="A118" s="13" t="s">
        <v>78</v>
      </c>
      <c r="B118" s="10" t="s">
        <v>292</v>
      </c>
      <c r="C118" s="138"/>
    </row>
    <row r="119" spans="1:3" ht="12" customHeight="1">
      <c r="A119" s="13" t="s">
        <v>79</v>
      </c>
      <c r="B119" s="142" t="s">
        <v>153</v>
      </c>
      <c r="C119" s="138">
        <v>660</v>
      </c>
    </row>
    <row r="120" spans="1:3" ht="12" customHeight="1">
      <c r="A120" s="13" t="s">
        <v>85</v>
      </c>
      <c r="B120" s="141" t="s">
        <v>354</v>
      </c>
      <c r="C120" s="138"/>
    </row>
    <row r="121" spans="1:3" ht="12" customHeight="1">
      <c r="A121" s="13" t="s">
        <v>87</v>
      </c>
      <c r="B121" s="238" t="s">
        <v>297</v>
      </c>
      <c r="C121" s="138"/>
    </row>
    <row r="122" spans="1:3">
      <c r="A122" s="13" t="s">
        <v>118</v>
      </c>
      <c r="B122" s="67" t="s">
        <v>280</v>
      </c>
      <c r="C122" s="138"/>
    </row>
    <row r="123" spans="1:3" ht="12" customHeight="1">
      <c r="A123" s="13" t="s">
        <v>119</v>
      </c>
      <c r="B123" s="67" t="s">
        <v>296</v>
      </c>
      <c r="C123" s="138"/>
    </row>
    <row r="124" spans="1:3" ht="12" customHeight="1">
      <c r="A124" s="13" t="s">
        <v>120</v>
      </c>
      <c r="B124" s="67" t="s">
        <v>295</v>
      </c>
      <c r="C124" s="138"/>
    </row>
    <row r="125" spans="1:3" ht="12" customHeight="1">
      <c r="A125" s="13" t="s">
        <v>288</v>
      </c>
      <c r="B125" s="67" t="s">
        <v>283</v>
      </c>
      <c r="C125" s="138"/>
    </row>
    <row r="126" spans="1:3" ht="12" customHeight="1">
      <c r="A126" s="13" t="s">
        <v>289</v>
      </c>
      <c r="B126" s="67" t="s">
        <v>294</v>
      </c>
      <c r="C126" s="138"/>
    </row>
    <row r="127" spans="1:3" ht="16.5" thickBot="1">
      <c r="A127" s="11" t="s">
        <v>290</v>
      </c>
      <c r="B127" s="67" t="s">
        <v>293</v>
      </c>
      <c r="C127" s="139"/>
    </row>
    <row r="128" spans="1:3" ht="12" customHeight="1" thickBot="1">
      <c r="A128" s="18" t="s">
        <v>10</v>
      </c>
      <c r="B128" s="62" t="s">
        <v>377</v>
      </c>
      <c r="C128" s="145">
        <f>+C93+C114</f>
        <v>268791</v>
      </c>
    </row>
    <row r="129" spans="1:3" ht="12" customHeight="1" thickBot="1">
      <c r="A129" s="18" t="s">
        <v>11</v>
      </c>
      <c r="B129" s="62" t="s">
        <v>378</v>
      </c>
      <c r="C129" s="145">
        <f>+C130+C131+C132</f>
        <v>0</v>
      </c>
    </row>
    <row r="130" spans="1:3" ht="12" customHeight="1">
      <c r="A130" s="13" t="s">
        <v>188</v>
      </c>
      <c r="B130" s="10" t="s">
        <v>385</v>
      </c>
      <c r="C130" s="138"/>
    </row>
    <row r="131" spans="1:3" ht="12" customHeight="1">
      <c r="A131" s="13" t="s">
        <v>191</v>
      </c>
      <c r="B131" s="10" t="s">
        <v>386</v>
      </c>
      <c r="C131" s="138"/>
    </row>
    <row r="132" spans="1:3" ht="12" customHeight="1" thickBot="1">
      <c r="A132" s="11" t="s">
        <v>192</v>
      </c>
      <c r="B132" s="10" t="s">
        <v>387</v>
      </c>
      <c r="C132" s="138"/>
    </row>
    <row r="133" spans="1:3" ht="12" customHeight="1" thickBot="1">
      <c r="A133" s="18" t="s">
        <v>12</v>
      </c>
      <c r="B133" s="62" t="s">
        <v>379</v>
      </c>
      <c r="C133" s="145">
        <f>SUM(C134:C139)</f>
        <v>0</v>
      </c>
    </row>
    <row r="134" spans="1:3" ht="12" customHeight="1">
      <c r="A134" s="13" t="s">
        <v>62</v>
      </c>
      <c r="B134" s="7" t="s">
        <v>388</v>
      </c>
      <c r="C134" s="138"/>
    </row>
    <row r="135" spans="1:3" ht="12" customHeight="1">
      <c r="A135" s="13" t="s">
        <v>63</v>
      </c>
      <c r="B135" s="7" t="s">
        <v>380</v>
      </c>
      <c r="C135" s="138"/>
    </row>
    <row r="136" spans="1:3" ht="12" customHeight="1">
      <c r="A136" s="13" t="s">
        <v>64</v>
      </c>
      <c r="B136" s="7" t="s">
        <v>381</v>
      </c>
      <c r="C136" s="138"/>
    </row>
    <row r="137" spans="1:3" ht="12" customHeight="1">
      <c r="A137" s="13" t="s">
        <v>105</v>
      </c>
      <c r="B137" s="7" t="s">
        <v>382</v>
      </c>
      <c r="C137" s="138"/>
    </row>
    <row r="138" spans="1:3" ht="12" customHeight="1">
      <c r="A138" s="13" t="s">
        <v>106</v>
      </c>
      <c r="B138" s="7" t="s">
        <v>383</v>
      </c>
      <c r="C138" s="138"/>
    </row>
    <row r="139" spans="1:3" ht="12" customHeight="1" thickBot="1">
      <c r="A139" s="11" t="s">
        <v>107</v>
      </c>
      <c r="B139" s="7" t="s">
        <v>384</v>
      </c>
      <c r="C139" s="138"/>
    </row>
    <row r="140" spans="1:3" ht="12" customHeight="1" thickBot="1">
      <c r="A140" s="18" t="s">
        <v>13</v>
      </c>
      <c r="B140" s="62" t="s">
        <v>392</v>
      </c>
      <c r="C140" s="151">
        <f>+C141+C142+C143+C144</f>
        <v>0</v>
      </c>
    </row>
    <row r="141" spans="1:3" ht="12" customHeight="1">
      <c r="A141" s="13" t="s">
        <v>65</v>
      </c>
      <c r="B141" s="7" t="s">
        <v>298</v>
      </c>
      <c r="C141" s="138"/>
    </row>
    <row r="142" spans="1:3" ht="12" customHeight="1">
      <c r="A142" s="13" t="s">
        <v>66</v>
      </c>
      <c r="B142" s="7" t="s">
        <v>299</v>
      </c>
      <c r="C142" s="138"/>
    </row>
    <row r="143" spans="1:3" ht="12" customHeight="1">
      <c r="A143" s="13" t="s">
        <v>212</v>
      </c>
      <c r="B143" s="7" t="s">
        <v>393</v>
      </c>
      <c r="C143" s="138"/>
    </row>
    <row r="144" spans="1:3" ht="12" customHeight="1" thickBot="1">
      <c r="A144" s="11" t="s">
        <v>213</v>
      </c>
      <c r="B144" s="5" t="s">
        <v>318</v>
      </c>
      <c r="C144" s="138"/>
    </row>
    <row r="145" spans="1:9" ht="12" customHeight="1" thickBot="1">
      <c r="A145" s="18" t="s">
        <v>14</v>
      </c>
      <c r="B145" s="62" t="s">
        <v>394</v>
      </c>
      <c r="C145" s="154">
        <f>SUM(C146:C150)</f>
        <v>0</v>
      </c>
    </row>
    <row r="146" spans="1:9" ht="12" customHeight="1">
      <c r="A146" s="13" t="s">
        <v>67</v>
      </c>
      <c r="B146" s="7" t="s">
        <v>389</v>
      </c>
      <c r="C146" s="138"/>
    </row>
    <row r="147" spans="1:9" ht="12" customHeight="1">
      <c r="A147" s="13" t="s">
        <v>68</v>
      </c>
      <c r="B147" s="7" t="s">
        <v>396</v>
      </c>
      <c r="C147" s="138"/>
    </row>
    <row r="148" spans="1:9" ht="12" customHeight="1">
      <c r="A148" s="13" t="s">
        <v>224</v>
      </c>
      <c r="B148" s="7" t="s">
        <v>391</v>
      </c>
      <c r="C148" s="138"/>
    </row>
    <row r="149" spans="1:9" ht="12" customHeight="1">
      <c r="A149" s="13" t="s">
        <v>225</v>
      </c>
      <c r="B149" s="7" t="s">
        <v>397</v>
      </c>
      <c r="C149" s="138"/>
    </row>
    <row r="150" spans="1:9" ht="12" customHeight="1" thickBot="1">
      <c r="A150" s="13" t="s">
        <v>395</v>
      </c>
      <c r="B150" s="7" t="s">
        <v>398</v>
      </c>
      <c r="C150" s="138"/>
    </row>
    <row r="151" spans="1:9" ht="12" customHeight="1" thickBot="1">
      <c r="A151" s="18" t="s">
        <v>15</v>
      </c>
      <c r="B151" s="62" t="s">
        <v>399</v>
      </c>
      <c r="C151" s="299"/>
    </row>
    <row r="152" spans="1:9" ht="12" customHeight="1" thickBot="1">
      <c r="A152" s="18" t="s">
        <v>16</v>
      </c>
      <c r="B152" s="62" t="s">
        <v>400</v>
      </c>
      <c r="C152" s="299"/>
    </row>
    <row r="153" spans="1:9" ht="15" customHeight="1" thickBot="1">
      <c r="A153" s="18" t="s">
        <v>17</v>
      </c>
      <c r="B153" s="62" t="s">
        <v>402</v>
      </c>
      <c r="C153" s="252">
        <f>+C129+C133+C140+C145+C151+C152</f>
        <v>0</v>
      </c>
      <c r="F153" s="253"/>
      <c r="G153" s="254"/>
      <c r="H153" s="254"/>
      <c r="I153" s="254"/>
    </row>
    <row r="154" spans="1:9" s="241" customFormat="1" ht="12.95" customHeight="1" thickBot="1">
      <c r="A154" s="143" t="s">
        <v>18</v>
      </c>
      <c r="B154" s="219" t="s">
        <v>401</v>
      </c>
      <c r="C154" s="252">
        <f>+C128+C153</f>
        <v>268791</v>
      </c>
    </row>
    <row r="155" spans="1:9" ht="7.5" customHeight="1"/>
    <row r="156" spans="1:9">
      <c r="A156" s="308" t="s">
        <v>300</v>
      </c>
      <c r="B156" s="308"/>
      <c r="C156" s="308"/>
    </row>
    <row r="157" spans="1:9" ht="15" customHeight="1" thickBot="1">
      <c r="A157" s="306" t="s">
        <v>94</v>
      </c>
      <c r="B157" s="306"/>
      <c r="C157" s="155" t="s">
        <v>151</v>
      </c>
    </row>
    <row r="158" spans="1:9" ht="13.5" customHeight="1" thickBot="1">
      <c r="A158" s="18">
        <v>1</v>
      </c>
      <c r="B158" s="25" t="s">
        <v>403</v>
      </c>
      <c r="C158" s="145">
        <f>+C62-C128</f>
        <v>0</v>
      </c>
      <c r="D158" s="255"/>
    </row>
    <row r="159" spans="1:9" ht="27.75" customHeight="1" thickBot="1">
      <c r="A159" s="18" t="s">
        <v>9</v>
      </c>
      <c r="B159" s="25" t="s">
        <v>409</v>
      </c>
      <c r="C159" s="145">
        <f>+C86-C153</f>
        <v>0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MEZŐZOMBOR KÖZSÉGI ÖNKORMÁNYZAT
2015. ÉVI KÖLTSÉGVETÉSÉNEK ÖSSZEVONT MÉRLEGE&amp;10
&amp;R&amp;"Times New Roman CE,Félkövér dőlt"&amp;11 1.1. melléklet a 2/2015. (II. 13.)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/>
  <cols>
    <col min="1" max="1" width="19.5" style="225" customWidth="1"/>
    <col min="2" max="2" width="72" style="226" customWidth="1"/>
    <col min="3" max="3" width="25" style="227" customWidth="1"/>
    <col min="4" max="16384" width="9.33203125" style="2"/>
  </cols>
  <sheetData>
    <row r="1" spans="1:3" s="1" customFormat="1" ht="16.5" customHeight="1" thickBot="1">
      <c r="A1" s="95"/>
      <c r="B1" s="97"/>
      <c r="C1" s="120" t="s">
        <v>458</v>
      </c>
    </row>
    <row r="2" spans="1:3" s="54" customFormat="1" ht="21" customHeight="1">
      <c r="A2" s="232" t="s">
        <v>51</v>
      </c>
      <c r="B2" s="202" t="s">
        <v>147</v>
      </c>
      <c r="C2" s="204" t="s">
        <v>41</v>
      </c>
    </row>
    <row r="3" spans="1:3" s="54" customFormat="1" ht="16.5" thickBot="1">
      <c r="A3" s="98" t="s">
        <v>126</v>
      </c>
      <c r="B3" s="203" t="s">
        <v>356</v>
      </c>
      <c r="C3" s="302" t="s">
        <v>49</v>
      </c>
    </row>
    <row r="4" spans="1:3" s="55" customFormat="1" ht="15.95" customHeight="1" thickBot="1">
      <c r="A4" s="99"/>
      <c r="B4" s="99"/>
      <c r="C4" s="100" t="s">
        <v>42</v>
      </c>
    </row>
    <row r="5" spans="1:3" ht="13.5" thickBot="1">
      <c r="A5" s="233" t="s">
        <v>128</v>
      </c>
      <c r="B5" s="101" t="s">
        <v>43</v>
      </c>
      <c r="C5" s="205" t="s">
        <v>44</v>
      </c>
    </row>
    <row r="6" spans="1:3" s="48" customFormat="1" ht="12.95" customHeight="1" thickBot="1">
      <c r="A6" s="88" t="s">
        <v>416</v>
      </c>
      <c r="B6" s="89" t="s">
        <v>417</v>
      </c>
      <c r="C6" s="90" t="s">
        <v>418</v>
      </c>
    </row>
    <row r="7" spans="1:3" s="48" customFormat="1" ht="15.95" customHeight="1" thickBot="1">
      <c r="A7" s="103"/>
      <c r="B7" s="104" t="s">
        <v>45</v>
      </c>
      <c r="C7" s="206"/>
    </row>
    <row r="8" spans="1:3" s="48" customFormat="1" ht="12" customHeight="1" thickBot="1">
      <c r="A8" s="27" t="s">
        <v>8</v>
      </c>
      <c r="B8" s="19" t="s">
        <v>172</v>
      </c>
      <c r="C8" s="145">
        <f>+C9+C10+C11+C12+C13+C14</f>
        <v>0</v>
      </c>
    </row>
    <row r="9" spans="1:3" s="56" customFormat="1" ht="12" customHeight="1">
      <c r="A9" s="261" t="s">
        <v>69</v>
      </c>
      <c r="B9" s="242" t="s">
        <v>173</v>
      </c>
      <c r="C9" s="148"/>
    </row>
    <row r="10" spans="1:3" s="57" customFormat="1" ht="12" customHeight="1">
      <c r="A10" s="262" t="s">
        <v>70</v>
      </c>
      <c r="B10" s="243" t="s">
        <v>174</v>
      </c>
      <c r="C10" s="147"/>
    </row>
    <row r="11" spans="1:3" s="57" customFormat="1" ht="12" customHeight="1">
      <c r="A11" s="262" t="s">
        <v>71</v>
      </c>
      <c r="B11" s="243" t="s">
        <v>175</v>
      </c>
      <c r="C11" s="147"/>
    </row>
    <row r="12" spans="1:3" s="57" customFormat="1" ht="12" customHeight="1">
      <c r="A12" s="262" t="s">
        <v>72</v>
      </c>
      <c r="B12" s="243" t="s">
        <v>176</v>
      </c>
      <c r="C12" s="147"/>
    </row>
    <row r="13" spans="1:3" s="57" customFormat="1" ht="12" customHeight="1">
      <c r="A13" s="262" t="s">
        <v>89</v>
      </c>
      <c r="B13" s="243" t="s">
        <v>422</v>
      </c>
      <c r="C13" s="147"/>
    </row>
    <row r="14" spans="1:3" s="56" customFormat="1" ht="12" customHeight="1" thickBot="1">
      <c r="A14" s="263" t="s">
        <v>73</v>
      </c>
      <c r="B14" s="244" t="s">
        <v>359</v>
      </c>
      <c r="C14" s="147"/>
    </row>
    <row r="15" spans="1:3" s="56" customFormat="1" ht="12" customHeight="1" thickBot="1">
      <c r="A15" s="27" t="s">
        <v>9</v>
      </c>
      <c r="B15" s="140" t="s">
        <v>177</v>
      </c>
      <c r="C15" s="145">
        <f>+C16+C17+C18+C19+C20</f>
        <v>0</v>
      </c>
    </row>
    <row r="16" spans="1:3" s="56" customFormat="1" ht="12" customHeight="1">
      <c r="A16" s="261" t="s">
        <v>75</v>
      </c>
      <c r="B16" s="242" t="s">
        <v>178</v>
      </c>
      <c r="C16" s="148"/>
    </row>
    <row r="17" spans="1:3" s="56" customFormat="1" ht="12" customHeight="1">
      <c r="A17" s="262" t="s">
        <v>76</v>
      </c>
      <c r="B17" s="243" t="s">
        <v>179</v>
      </c>
      <c r="C17" s="147"/>
    </row>
    <row r="18" spans="1:3" s="56" customFormat="1" ht="12" customHeight="1">
      <c r="A18" s="262" t="s">
        <v>77</v>
      </c>
      <c r="B18" s="243" t="s">
        <v>348</v>
      </c>
      <c r="C18" s="147"/>
    </row>
    <row r="19" spans="1:3" s="56" customFormat="1" ht="12" customHeight="1">
      <c r="A19" s="262" t="s">
        <v>78</v>
      </c>
      <c r="B19" s="243" t="s">
        <v>349</v>
      </c>
      <c r="C19" s="147"/>
    </row>
    <row r="20" spans="1:3" s="56" customFormat="1" ht="12" customHeight="1">
      <c r="A20" s="262" t="s">
        <v>79</v>
      </c>
      <c r="B20" s="243" t="s">
        <v>180</v>
      </c>
      <c r="C20" s="147"/>
    </row>
    <row r="21" spans="1:3" s="57" customFormat="1" ht="12" customHeight="1" thickBot="1">
      <c r="A21" s="263" t="s">
        <v>85</v>
      </c>
      <c r="B21" s="244" t="s">
        <v>181</v>
      </c>
      <c r="C21" s="149"/>
    </row>
    <row r="22" spans="1:3" s="57" customFormat="1" ht="12" customHeight="1" thickBot="1">
      <c r="A22" s="27" t="s">
        <v>10</v>
      </c>
      <c r="B22" s="19" t="s">
        <v>182</v>
      </c>
      <c r="C22" s="145">
        <f>+C23+C24+C25+C26+C27</f>
        <v>0</v>
      </c>
    </row>
    <row r="23" spans="1:3" s="57" customFormat="1" ht="12" customHeight="1">
      <c r="A23" s="261" t="s">
        <v>58</v>
      </c>
      <c r="B23" s="242" t="s">
        <v>183</v>
      </c>
      <c r="C23" s="148"/>
    </row>
    <row r="24" spans="1:3" s="56" customFormat="1" ht="12" customHeight="1">
      <c r="A24" s="262" t="s">
        <v>59</v>
      </c>
      <c r="B24" s="243" t="s">
        <v>184</v>
      </c>
      <c r="C24" s="147"/>
    </row>
    <row r="25" spans="1:3" s="57" customFormat="1" ht="12" customHeight="1">
      <c r="A25" s="262" t="s">
        <v>60</v>
      </c>
      <c r="B25" s="243" t="s">
        <v>350</v>
      </c>
      <c r="C25" s="147"/>
    </row>
    <row r="26" spans="1:3" s="57" customFormat="1" ht="12" customHeight="1">
      <c r="A26" s="262" t="s">
        <v>61</v>
      </c>
      <c r="B26" s="243" t="s">
        <v>351</v>
      </c>
      <c r="C26" s="147"/>
    </row>
    <row r="27" spans="1:3" s="57" customFormat="1" ht="12" customHeight="1">
      <c r="A27" s="262" t="s">
        <v>101</v>
      </c>
      <c r="B27" s="243" t="s">
        <v>185</v>
      </c>
      <c r="C27" s="147"/>
    </row>
    <row r="28" spans="1:3" s="57" customFormat="1" ht="12" customHeight="1" thickBot="1">
      <c r="A28" s="263" t="s">
        <v>102</v>
      </c>
      <c r="B28" s="244" t="s">
        <v>186</v>
      </c>
      <c r="C28" s="149"/>
    </row>
    <row r="29" spans="1:3" s="57" customFormat="1" ht="12" customHeight="1" thickBot="1">
      <c r="A29" s="27" t="s">
        <v>103</v>
      </c>
      <c r="B29" s="19" t="s">
        <v>187</v>
      </c>
      <c r="C29" s="151">
        <f>+C30+C34+C35+C36</f>
        <v>1860</v>
      </c>
    </row>
    <row r="30" spans="1:3" s="57" customFormat="1" ht="12" customHeight="1">
      <c r="A30" s="261" t="s">
        <v>188</v>
      </c>
      <c r="B30" s="242" t="s">
        <v>423</v>
      </c>
      <c r="C30" s="237">
        <f>+C31+C32+C33</f>
        <v>1860</v>
      </c>
    </row>
    <row r="31" spans="1:3" s="57" customFormat="1" ht="12" customHeight="1">
      <c r="A31" s="262" t="s">
        <v>189</v>
      </c>
      <c r="B31" s="243" t="s">
        <v>194</v>
      </c>
      <c r="C31" s="147"/>
    </row>
    <row r="32" spans="1:3" s="57" customFormat="1" ht="12" customHeight="1">
      <c r="A32" s="262" t="s">
        <v>190</v>
      </c>
      <c r="B32" s="243" t="s">
        <v>195</v>
      </c>
      <c r="C32" s="147"/>
    </row>
    <row r="33" spans="1:3" s="57" customFormat="1" ht="12" customHeight="1">
      <c r="A33" s="262" t="s">
        <v>363</v>
      </c>
      <c r="B33" s="293" t="s">
        <v>364</v>
      </c>
      <c r="C33" s="147">
        <v>1860</v>
      </c>
    </row>
    <row r="34" spans="1:3" s="57" customFormat="1" ht="12" customHeight="1">
      <c r="A34" s="262" t="s">
        <v>191</v>
      </c>
      <c r="B34" s="243" t="s">
        <v>196</v>
      </c>
      <c r="C34" s="147"/>
    </row>
    <row r="35" spans="1:3" s="57" customFormat="1" ht="12" customHeight="1">
      <c r="A35" s="262" t="s">
        <v>192</v>
      </c>
      <c r="B35" s="243" t="s">
        <v>197</v>
      </c>
      <c r="C35" s="147"/>
    </row>
    <row r="36" spans="1:3" s="57" customFormat="1" ht="12" customHeight="1" thickBot="1">
      <c r="A36" s="263" t="s">
        <v>193</v>
      </c>
      <c r="B36" s="244" t="s">
        <v>198</v>
      </c>
      <c r="C36" s="149"/>
    </row>
    <row r="37" spans="1:3" s="57" customFormat="1" ht="12" customHeight="1" thickBot="1">
      <c r="A37" s="27" t="s">
        <v>12</v>
      </c>
      <c r="B37" s="19" t="s">
        <v>360</v>
      </c>
      <c r="C37" s="145">
        <f>SUM(C38:C48)</f>
        <v>0</v>
      </c>
    </row>
    <row r="38" spans="1:3" s="57" customFormat="1" ht="12" customHeight="1">
      <c r="A38" s="261" t="s">
        <v>62</v>
      </c>
      <c r="B38" s="242" t="s">
        <v>201</v>
      </c>
      <c r="C38" s="148"/>
    </row>
    <row r="39" spans="1:3" s="57" customFormat="1" ht="12" customHeight="1">
      <c r="A39" s="262" t="s">
        <v>63</v>
      </c>
      <c r="B39" s="243" t="s">
        <v>202</v>
      </c>
      <c r="C39" s="147"/>
    </row>
    <row r="40" spans="1:3" s="57" customFormat="1" ht="12" customHeight="1">
      <c r="A40" s="262" t="s">
        <v>64</v>
      </c>
      <c r="B40" s="243" t="s">
        <v>203</v>
      </c>
      <c r="C40" s="147"/>
    </row>
    <row r="41" spans="1:3" s="57" customFormat="1" ht="12" customHeight="1">
      <c r="A41" s="262" t="s">
        <v>105</v>
      </c>
      <c r="B41" s="243" t="s">
        <v>204</v>
      </c>
      <c r="C41" s="147"/>
    </row>
    <row r="42" spans="1:3" s="57" customFormat="1" ht="12" customHeight="1">
      <c r="A42" s="262" t="s">
        <v>106</v>
      </c>
      <c r="B42" s="243" t="s">
        <v>205</v>
      </c>
      <c r="C42" s="147"/>
    </row>
    <row r="43" spans="1:3" s="57" customFormat="1" ht="12" customHeight="1">
      <c r="A43" s="262" t="s">
        <v>107</v>
      </c>
      <c r="B43" s="243" t="s">
        <v>206</v>
      </c>
      <c r="C43" s="147"/>
    </row>
    <row r="44" spans="1:3" s="57" customFormat="1" ht="12" customHeight="1">
      <c r="A44" s="262" t="s">
        <v>108</v>
      </c>
      <c r="B44" s="243" t="s">
        <v>207</v>
      </c>
      <c r="C44" s="147"/>
    </row>
    <row r="45" spans="1:3" s="57" customFormat="1" ht="12" customHeight="1">
      <c r="A45" s="262" t="s">
        <v>109</v>
      </c>
      <c r="B45" s="243" t="s">
        <v>208</v>
      </c>
      <c r="C45" s="147"/>
    </row>
    <row r="46" spans="1:3" s="57" customFormat="1" ht="12" customHeight="1">
      <c r="A46" s="262" t="s">
        <v>199</v>
      </c>
      <c r="B46" s="243" t="s">
        <v>209</v>
      </c>
      <c r="C46" s="150"/>
    </row>
    <row r="47" spans="1:3" s="57" customFormat="1" ht="12" customHeight="1">
      <c r="A47" s="263" t="s">
        <v>200</v>
      </c>
      <c r="B47" s="244" t="s">
        <v>362</v>
      </c>
      <c r="C47" s="231"/>
    </row>
    <row r="48" spans="1:3" s="57" customFormat="1" ht="12" customHeight="1" thickBot="1">
      <c r="A48" s="263" t="s">
        <v>361</v>
      </c>
      <c r="B48" s="244" t="s">
        <v>210</v>
      </c>
      <c r="C48" s="231"/>
    </row>
    <row r="49" spans="1:3" s="57" customFormat="1" ht="12" customHeight="1" thickBot="1">
      <c r="A49" s="27" t="s">
        <v>13</v>
      </c>
      <c r="B49" s="19" t="s">
        <v>211</v>
      </c>
      <c r="C49" s="145">
        <f>SUM(C50:C54)</f>
        <v>0</v>
      </c>
    </row>
    <row r="50" spans="1:3" s="57" customFormat="1" ht="12" customHeight="1">
      <c r="A50" s="261" t="s">
        <v>65</v>
      </c>
      <c r="B50" s="242" t="s">
        <v>215</v>
      </c>
      <c r="C50" s="285"/>
    </row>
    <row r="51" spans="1:3" s="57" customFormat="1" ht="12" customHeight="1">
      <c r="A51" s="262" t="s">
        <v>66</v>
      </c>
      <c r="B51" s="243" t="s">
        <v>216</v>
      </c>
      <c r="C51" s="150"/>
    </row>
    <row r="52" spans="1:3" s="57" customFormat="1" ht="12" customHeight="1">
      <c r="A52" s="262" t="s">
        <v>212</v>
      </c>
      <c r="B52" s="243" t="s">
        <v>217</v>
      </c>
      <c r="C52" s="150"/>
    </row>
    <row r="53" spans="1:3" s="57" customFormat="1" ht="12" customHeight="1">
      <c r="A53" s="262" t="s">
        <v>213</v>
      </c>
      <c r="B53" s="243" t="s">
        <v>218</v>
      </c>
      <c r="C53" s="150"/>
    </row>
    <row r="54" spans="1:3" s="57" customFormat="1" ht="12" customHeight="1" thickBot="1">
      <c r="A54" s="263" t="s">
        <v>214</v>
      </c>
      <c r="B54" s="244" t="s">
        <v>219</v>
      </c>
      <c r="C54" s="231"/>
    </row>
    <row r="55" spans="1:3" s="57" customFormat="1" ht="12" customHeight="1" thickBot="1">
      <c r="A55" s="27" t="s">
        <v>110</v>
      </c>
      <c r="B55" s="19" t="s">
        <v>220</v>
      </c>
      <c r="C55" s="145">
        <f>SUM(C56:C58)</f>
        <v>0</v>
      </c>
    </row>
    <row r="56" spans="1:3" s="57" customFormat="1" ht="12" customHeight="1">
      <c r="A56" s="261" t="s">
        <v>67</v>
      </c>
      <c r="B56" s="242" t="s">
        <v>221</v>
      </c>
      <c r="C56" s="148"/>
    </row>
    <row r="57" spans="1:3" s="57" customFormat="1" ht="12" customHeight="1">
      <c r="A57" s="262" t="s">
        <v>68</v>
      </c>
      <c r="B57" s="243" t="s">
        <v>352</v>
      </c>
      <c r="C57" s="147"/>
    </row>
    <row r="58" spans="1:3" s="57" customFormat="1" ht="12" customHeight="1">
      <c r="A58" s="262" t="s">
        <v>224</v>
      </c>
      <c r="B58" s="243" t="s">
        <v>222</v>
      </c>
      <c r="C58" s="147"/>
    </row>
    <row r="59" spans="1:3" s="57" customFormat="1" ht="12" customHeight="1" thickBot="1">
      <c r="A59" s="263" t="s">
        <v>225</v>
      </c>
      <c r="B59" s="244" t="s">
        <v>223</v>
      </c>
      <c r="C59" s="149"/>
    </row>
    <row r="60" spans="1:3" s="57" customFormat="1" ht="12" customHeight="1" thickBot="1">
      <c r="A60" s="27" t="s">
        <v>15</v>
      </c>
      <c r="B60" s="140" t="s">
        <v>226</v>
      </c>
      <c r="C60" s="145">
        <f>SUM(C61:C63)</f>
        <v>0</v>
      </c>
    </row>
    <row r="61" spans="1:3" s="57" customFormat="1" ht="12" customHeight="1">
      <c r="A61" s="261" t="s">
        <v>111</v>
      </c>
      <c r="B61" s="242" t="s">
        <v>228</v>
      </c>
      <c r="C61" s="150"/>
    </row>
    <row r="62" spans="1:3" s="57" customFormat="1" ht="12" customHeight="1">
      <c r="A62" s="262" t="s">
        <v>112</v>
      </c>
      <c r="B62" s="243" t="s">
        <v>353</v>
      </c>
      <c r="C62" s="150"/>
    </row>
    <row r="63" spans="1:3" s="57" customFormat="1" ht="12" customHeight="1">
      <c r="A63" s="262" t="s">
        <v>152</v>
      </c>
      <c r="B63" s="243" t="s">
        <v>229</v>
      </c>
      <c r="C63" s="150"/>
    </row>
    <row r="64" spans="1:3" s="57" customFormat="1" ht="12" customHeight="1" thickBot="1">
      <c r="A64" s="263" t="s">
        <v>227</v>
      </c>
      <c r="B64" s="244" t="s">
        <v>230</v>
      </c>
      <c r="C64" s="150"/>
    </row>
    <row r="65" spans="1:3" s="57" customFormat="1" ht="12" customHeight="1" thickBot="1">
      <c r="A65" s="27" t="s">
        <v>16</v>
      </c>
      <c r="B65" s="19" t="s">
        <v>231</v>
      </c>
      <c r="C65" s="151">
        <f>+C8+C15+C22+C29+C37+C49+C55+C60</f>
        <v>1860</v>
      </c>
    </row>
    <row r="66" spans="1:3" s="57" customFormat="1" ht="12" customHeight="1" thickBot="1">
      <c r="A66" s="264" t="s">
        <v>322</v>
      </c>
      <c r="B66" s="140" t="s">
        <v>233</v>
      </c>
      <c r="C66" s="145">
        <f>SUM(C67:C69)</f>
        <v>0</v>
      </c>
    </row>
    <row r="67" spans="1:3" s="57" customFormat="1" ht="12" customHeight="1">
      <c r="A67" s="261" t="s">
        <v>264</v>
      </c>
      <c r="B67" s="242" t="s">
        <v>234</v>
      </c>
      <c r="C67" s="150"/>
    </row>
    <row r="68" spans="1:3" s="57" customFormat="1" ht="12" customHeight="1">
      <c r="A68" s="262" t="s">
        <v>273</v>
      </c>
      <c r="B68" s="243" t="s">
        <v>235</v>
      </c>
      <c r="C68" s="150"/>
    </row>
    <row r="69" spans="1:3" s="57" customFormat="1" ht="12" customHeight="1" thickBot="1">
      <c r="A69" s="263" t="s">
        <v>274</v>
      </c>
      <c r="B69" s="245" t="s">
        <v>236</v>
      </c>
      <c r="C69" s="150"/>
    </row>
    <row r="70" spans="1:3" s="57" customFormat="1" ht="12" customHeight="1" thickBot="1">
      <c r="A70" s="264" t="s">
        <v>237</v>
      </c>
      <c r="B70" s="140" t="s">
        <v>238</v>
      </c>
      <c r="C70" s="145">
        <f>SUM(C71:C74)</f>
        <v>0</v>
      </c>
    </row>
    <row r="71" spans="1:3" s="57" customFormat="1" ht="12" customHeight="1">
      <c r="A71" s="261" t="s">
        <v>90</v>
      </c>
      <c r="B71" s="242" t="s">
        <v>239</v>
      </c>
      <c r="C71" s="150"/>
    </row>
    <row r="72" spans="1:3" s="57" customFormat="1" ht="12" customHeight="1">
      <c r="A72" s="262" t="s">
        <v>91</v>
      </c>
      <c r="B72" s="243" t="s">
        <v>240</v>
      </c>
      <c r="C72" s="150"/>
    </row>
    <row r="73" spans="1:3" s="57" customFormat="1" ht="12" customHeight="1">
      <c r="A73" s="262" t="s">
        <v>265</v>
      </c>
      <c r="B73" s="243" t="s">
        <v>241</v>
      </c>
      <c r="C73" s="150"/>
    </row>
    <row r="74" spans="1:3" s="57" customFormat="1" ht="12" customHeight="1" thickBot="1">
      <c r="A74" s="263" t="s">
        <v>266</v>
      </c>
      <c r="B74" s="244" t="s">
        <v>242</v>
      </c>
      <c r="C74" s="150"/>
    </row>
    <row r="75" spans="1:3" s="57" customFormat="1" ht="12" customHeight="1" thickBot="1">
      <c r="A75" s="264" t="s">
        <v>243</v>
      </c>
      <c r="B75" s="140" t="s">
        <v>244</v>
      </c>
      <c r="C75" s="145">
        <f>SUM(C76:C77)</f>
        <v>0</v>
      </c>
    </row>
    <row r="76" spans="1:3" s="57" customFormat="1" ht="12" customHeight="1">
      <c r="A76" s="261" t="s">
        <v>267</v>
      </c>
      <c r="B76" s="242" t="s">
        <v>245</v>
      </c>
      <c r="C76" s="150"/>
    </row>
    <row r="77" spans="1:3" s="57" customFormat="1" ht="12" customHeight="1" thickBot="1">
      <c r="A77" s="263" t="s">
        <v>268</v>
      </c>
      <c r="B77" s="244" t="s">
        <v>246</v>
      </c>
      <c r="C77" s="150"/>
    </row>
    <row r="78" spans="1:3" s="56" customFormat="1" ht="12" customHeight="1" thickBot="1">
      <c r="A78" s="264" t="s">
        <v>247</v>
      </c>
      <c r="B78" s="140" t="s">
        <v>248</v>
      </c>
      <c r="C78" s="145">
        <f>SUM(C79:C81)</f>
        <v>0</v>
      </c>
    </row>
    <row r="79" spans="1:3" s="57" customFormat="1" ht="12" customHeight="1">
      <c r="A79" s="261" t="s">
        <v>269</v>
      </c>
      <c r="B79" s="242" t="s">
        <v>249</v>
      </c>
      <c r="C79" s="150"/>
    </row>
    <row r="80" spans="1:3" s="57" customFormat="1" ht="12" customHeight="1">
      <c r="A80" s="262" t="s">
        <v>270</v>
      </c>
      <c r="B80" s="243" t="s">
        <v>250</v>
      </c>
      <c r="C80" s="150"/>
    </row>
    <row r="81" spans="1:3" s="57" customFormat="1" ht="12" customHeight="1" thickBot="1">
      <c r="A81" s="263" t="s">
        <v>271</v>
      </c>
      <c r="B81" s="244" t="s">
        <v>251</v>
      </c>
      <c r="C81" s="150"/>
    </row>
    <row r="82" spans="1:3" s="57" customFormat="1" ht="12" customHeight="1" thickBot="1">
      <c r="A82" s="264" t="s">
        <v>252</v>
      </c>
      <c r="B82" s="140" t="s">
        <v>272</v>
      </c>
      <c r="C82" s="145">
        <f>SUM(C83:C86)</f>
        <v>0</v>
      </c>
    </row>
    <row r="83" spans="1:3" s="57" customFormat="1" ht="12" customHeight="1">
      <c r="A83" s="265" t="s">
        <v>253</v>
      </c>
      <c r="B83" s="242" t="s">
        <v>254</v>
      </c>
      <c r="C83" s="150"/>
    </row>
    <row r="84" spans="1:3" s="57" customFormat="1" ht="12" customHeight="1">
      <c r="A84" s="266" t="s">
        <v>255</v>
      </c>
      <c r="B84" s="243" t="s">
        <v>256</v>
      </c>
      <c r="C84" s="150"/>
    </row>
    <row r="85" spans="1:3" s="57" customFormat="1" ht="12" customHeight="1">
      <c r="A85" s="266" t="s">
        <v>257</v>
      </c>
      <c r="B85" s="243" t="s">
        <v>258</v>
      </c>
      <c r="C85" s="150"/>
    </row>
    <row r="86" spans="1:3" s="56" customFormat="1" ht="12" customHeight="1" thickBot="1">
      <c r="A86" s="267" t="s">
        <v>259</v>
      </c>
      <c r="B86" s="244" t="s">
        <v>260</v>
      </c>
      <c r="C86" s="150"/>
    </row>
    <row r="87" spans="1:3" s="56" customFormat="1" ht="12" customHeight="1" thickBot="1">
      <c r="A87" s="264" t="s">
        <v>261</v>
      </c>
      <c r="B87" s="140" t="s">
        <v>404</v>
      </c>
      <c r="C87" s="286"/>
    </row>
    <row r="88" spans="1:3" s="56" customFormat="1" ht="12" customHeight="1" thickBot="1">
      <c r="A88" s="264" t="s">
        <v>424</v>
      </c>
      <c r="B88" s="140" t="s">
        <v>262</v>
      </c>
      <c r="C88" s="286"/>
    </row>
    <row r="89" spans="1:3" s="56" customFormat="1" ht="12" customHeight="1" thickBot="1">
      <c r="A89" s="264" t="s">
        <v>425</v>
      </c>
      <c r="B89" s="249" t="s">
        <v>407</v>
      </c>
      <c r="C89" s="151">
        <f>+C66+C70+C75+C78+C82+C88+C87</f>
        <v>0</v>
      </c>
    </row>
    <row r="90" spans="1:3" s="56" customFormat="1" ht="12" customHeight="1" thickBot="1">
      <c r="A90" s="268" t="s">
        <v>426</v>
      </c>
      <c r="B90" s="250" t="s">
        <v>427</v>
      </c>
      <c r="C90" s="151">
        <f>+C65+C89</f>
        <v>1860</v>
      </c>
    </row>
    <row r="91" spans="1:3" s="57" customFormat="1" ht="15" customHeight="1" thickBot="1">
      <c r="A91" s="109"/>
      <c r="B91" s="110"/>
      <c r="C91" s="211"/>
    </row>
    <row r="92" spans="1:3" s="48" customFormat="1" ht="16.5" customHeight="1" thickBot="1">
      <c r="A92" s="113"/>
      <c r="B92" s="114" t="s">
        <v>46</v>
      </c>
      <c r="C92" s="213"/>
    </row>
    <row r="93" spans="1:3" s="58" customFormat="1" ht="12" customHeight="1" thickBot="1">
      <c r="A93" s="234" t="s">
        <v>8</v>
      </c>
      <c r="B93" s="26" t="s">
        <v>431</v>
      </c>
      <c r="C93" s="144">
        <f>+C94+C95+C96+C97+C98+C111</f>
        <v>1860</v>
      </c>
    </row>
    <row r="94" spans="1:3" ht="12" customHeight="1">
      <c r="A94" s="269" t="s">
        <v>69</v>
      </c>
      <c r="B94" s="8" t="s">
        <v>38</v>
      </c>
      <c r="C94" s="146"/>
    </row>
    <row r="95" spans="1:3" ht="12" customHeight="1">
      <c r="A95" s="262" t="s">
        <v>70</v>
      </c>
      <c r="B95" s="6" t="s">
        <v>113</v>
      </c>
      <c r="C95" s="147"/>
    </row>
    <row r="96" spans="1:3" ht="12" customHeight="1">
      <c r="A96" s="262" t="s">
        <v>71</v>
      </c>
      <c r="B96" s="6" t="s">
        <v>88</v>
      </c>
      <c r="C96" s="149"/>
    </row>
    <row r="97" spans="1:3" ht="12" customHeight="1">
      <c r="A97" s="262" t="s">
        <v>72</v>
      </c>
      <c r="B97" s="9" t="s">
        <v>114</v>
      </c>
      <c r="C97" s="149"/>
    </row>
    <row r="98" spans="1:3" ht="12" customHeight="1">
      <c r="A98" s="262" t="s">
        <v>80</v>
      </c>
      <c r="B98" s="17" t="s">
        <v>115</v>
      </c>
      <c r="C98" s="149">
        <v>1860</v>
      </c>
    </row>
    <row r="99" spans="1:3" ht="12" customHeight="1">
      <c r="A99" s="262" t="s">
        <v>73</v>
      </c>
      <c r="B99" s="6" t="s">
        <v>428</v>
      </c>
      <c r="C99" s="149"/>
    </row>
    <row r="100" spans="1:3" ht="12" customHeight="1">
      <c r="A100" s="262" t="s">
        <v>74</v>
      </c>
      <c r="B100" s="66" t="s">
        <v>370</v>
      </c>
      <c r="C100" s="149"/>
    </row>
    <row r="101" spans="1:3" ht="12" customHeight="1">
      <c r="A101" s="262" t="s">
        <v>81</v>
      </c>
      <c r="B101" s="66" t="s">
        <v>369</v>
      </c>
      <c r="C101" s="149"/>
    </row>
    <row r="102" spans="1:3" ht="12" customHeight="1">
      <c r="A102" s="262" t="s">
        <v>82</v>
      </c>
      <c r="B102" s="66" t="s">
        <v>278</v>
      </c>
      <c r="C102" s="149"/>
    </row>
    <row r="103" spans="1:3" ht="12" customHeight="1">
      <c r="A103" s="262" t="s">
        <v>83</v>
      </c>
      <c r="B103" s="67" t="s">
        <v>279</v>
      </c>
      <c r="C103" s="149"/>
    </row>
    <row r="104" spans="1:3" ht="12" customHeight="1">
      <c r="A104" s="262" t="s">
        <v>84</v>
      </c>
      <c r="B104" s="67" t="s">
        <v>280</v>
      </c>
      <c r="C104" s="149"/>
    </row>
    <row r="105" spans="1:3" ht="12" customHeight="1">
      <c r="A105" s="262" t="s">
        <v>86</v>
      </c>
      <c r="B105" s="66" t="s">
        <v>281</v>
      </c>
      <c r="C105" s="149"/>
    </row>
    <row r="106" spans="1:3" ht="12" customHeight="1">
      <c r="A106" s="262" t="s">
        <v>116</v>
      </c>
      <c r="B106" s="66" t="s">
        <v>282</v>
      </c>
      <c r="C106" s="149"/>
    </row>
    <row r="107" spans="1:3" ht="12" customHeight="1">
      <c r="A107" s="262" t="s">
        <v>276</v>
      </c>
      <c r="B107" s="67" t="s">
        <v>283</v>
      </c>
      <c r="C107" s="149"/>
    </row>
    <row r="108" spans="1:3" ht="12" customHeight="1">
      <c r="A108" s="270" t="s">
        <v>277</v>
      </c>
      <c r="B108" s="68" t="s">
        <v>284</v>
      </c>
      <c r="C108" s="149"/>
    </row>
    <row r="109" spans="1:3" ht="12" customHeight="1">
      <c r="A109" s="262" t="s">
        <v>367</v>
      </c>
      <c r="B109" s="68" t="s">
        <v>285</v>
      </c>
      <c r="C109" s="149"/>
    </row>
    <row r="110" spans="1:3" ht="12" customHeight="1">
      <c r="A110" s="262" t="s">
        <v>368</v>
      </c>
      <c r="B110" s="67" t="s">
        <v>286</v>
      </c>
      <c r="C110" s="147">
        <v>1860</v>
      </c>
    </row>
    <row r="111" spans="1:3" ht="12" customHeight="1">
      <c r="A111" s="262" t="s">
        <v>372</v>
      </c>
      <c r="B111" s="9" t="s">
        <v>39</v>
      </c>
      <c r="C111" s="147"/>
    </row>
    <row r="112" spans="1:3" ht="12" customHeight="1">
      <c r="A112" s="263" t="s">
        <v>373</v>
      </c>
      <c r="B112" s="6" t="s">
        <v>429</v>
      </c>
      <c r="C112" s="149"/>
    </row>
    <row r="113" spans="1:3" ht="12" customHeight="1" thickBot="1">
      <c r="A113" s="271" t="s">
        <v>374</v>
      </c>
      <c r="B113" s="69" t="s">
        <v>430</v>
      </c>
      <c r="C113" s="153"/>
    </row>
    <row r="114" spans="1:3" ht="12" customHeight="1" thickBot="1">
      <c r="A114" s="27" t="s">
        <v>9</v>
      </c>
      <c r="B114" s="25" t="s">
        <v>287</v>
      </c>
      <c r="C114" s="145">
        <f>+C115+C117+C119</f>
        <v>0</v>
      </c>
    </row>
    <row r="115" spans="1:3" ht="12" customHeight="1">
      <c r="A115" s="261" t="s">
        <v>75</v>
      </c>
      <c r="B115" s="6" t="s">
        <v>150</v>
      </c>
      <c r="C115" s="148"/>
    </row>
    <row r="116" spans="1:3" ht="12" customHeight="1">
      <c r="A116" s="261" t="s">
        <v>76</v>
      </c>
      <c r="B116" s="10" t="s">
        <v>291</v>
      </c>
      <c r="C116" s="148"/>
    </row>
    <row r="117" spans="1:3" ht="12" customHeight="1">
      <c r="A117" s="261" t="s">
        <v>77</v>
      </c>
      <c r="B117" s="10" t="s">
        <v>117</v>
      </c>
      <c r="C117" s="147"/>
    </row>
    <row r="118" spans="1:3" ht="12" customHeight="1">
      <c r="A118" s="261" t="s">
        <v>78</v>
      </c>
      <c r="B118" s="10" t="s">
        <v>292</v>
      </c>
      <c r="C118" s="138"/>
    </row>
    <row r="119" spans="1:3" ht="12" customHeight="1">
      <c r="A119" s="261" t="s">
        <v>79</v>
      </c>
      <c r="B119" s="142" t="s">
        <v>153</v>
      </c>
      <c r="C119" s="138"/>
    </row>
    <row r="120" spans="1:3" ht="12" customHeight="1">
      <c r="A120" s="261" t="s">
        <v>85</v>
      </c>
      <c r="B120" s="141" t="s">
        <v>354</v>
      </c>
      <c r="C120" s="138"/>
    </row>
    <row r="121" spans="1:3" ht="12" customHeight="1">
      <c r="A121" s="261" t="s">
        <v>87</v>
      </c>
      <c r="B121" s="238" t="s">
        <v>297</v>
      </c>
      <c r="C121" s="138"/>
    </row>
    <row r="122" spans="1:3" ht="12" customHeight="1">
      <c r="A122" s="261" t="s">
        <v>118</v>
      </c>
      <c r="B122" s="67" t="s">
        <v>280</v>
      </c>
      <c r="C122" s="138"/>
    </row>
    <row r="123" spans="1:3" ht="12" customHeight="1">
      <c r="A123" s="261" t="s">
        <v>119</v>
      </c>
      <c r="B123" s="67" t="s">
        <v>296</v>
      </c>
      <c r="C123" s="138"/>
    </row>
    <row r="124" spans="1:3" ht="12" customHeight="1">
      <c r="A124" s="261" t="s">
        <v>120</v>
      </c>
      <c r="B124" s="67" t="s">
        <v>295</v>
      </c>
      <c r="C124" s="138"/>
    </row>
    <row r="125" spans="1:3" ht="12" customHeight="1">
      <c r="A125" s="261" t="s">
        <v>288</v>
      </c>
      <c r="B125" s="67" t="s">
        <v>283</v>
      </c>
      <c r="C125" s="138"/>
    </row>
    <row r="126" spans="1:3" ht="12" customHeight="1">
      <c r="A126" s="261" t="s">
        <v>289</v>
      </c>
      <c r="B126" s="67" t="s">
        <v>294</v>
      </c>
      <c r="C126" s="138"/>
    </row>
    <row r="127" spans="1:3" ht="12" customHeight="1" thickBot="1">
      <c r="A127" s="270" t="s">
        <v>290</v>
      </c>
      <c r="B127" s="67" t="s">
        <v>293</v>
      </c>
      <c r="C127" s="139"/>
    </row>
    <row r="128" spans="1:3" ht="12" customHeight="1" thickBot="1">
      <c r="A128" s="27" t="s">
        <v>10</v>
      </c>
      <c r="B128" s="62" t="s">
        <v>377</v>
      </c>
      <c r="C128" s="145">
        <f>+C93+C114</f>
        <v>1860</v>
      </c>
    </row>
    <row r="129" spans="1:11" ht="12" customHeight="1" thickBot="1">
      <c r="A129" s="27" t="s">
        <v>11</v>
      </c>
      <c r="B129" s="62" t="s">
        <v>378</v>
      </c>
      <c r="C129" s="145">
        <f>+C130+C131+C132</f>
        <v>0</v>
      </c>
    </row>
    <row r="130" spans="1:11" s="58" customFormat="1" ht="12" customHeight="1">
      <c r="A130" s="261" t="s">
        <v>188</v>
      </c>
      <c r="B130" s="7" t="s">
        <v>434</v>
      </c>
      <c r="C130" s="138"/>
    </row>
    <row r="131" spans="1:11" ht="12" customHeight="1">
      <c r="A131" s="261" t="s">
        <v>191</v>
      </c>
      <c r="B131" s="7" t="s">
        <v>386</v>
      </c>
      <c r="C131" s="138"/>
    </row>
    <row r="132" spans="1:11" ht="12" customHeight="1" thickBot="1">
      <c r="A132" s="270" t="s">
        <v>192</v>
      </c>
      <c r="B132" s="5" t="s">
        <v>433</v>
      </c>
      <c r="C132" s="138"/>
    </row>
    <row r="133" spans="1:11" ht="12" customHeight="1" thickBot="1">
      <c r="A133" s="27" t="s">
        <v>12</v>
      </c>
      <c r="B133" s="62" t="s">
        <v>379</v>
      </c>
      <c r="C133" s="145">
        <f>+C134+C135+C136+C137+C138+C139</f>
        <v>0</v>
      </c>
    </row>
    <row r="134" spans="1:11" ht="12" customHeight="1">
      <c r="A134" s="261" t="s">
        <v>62</v>
      </c>
      <c r="B134" s="7" t="s">
        <v>388</v>
      </c>
      <c r="C134" s="138"/>
    </row>
    <row r="135" spans="1:11" ht="12" customHeight="1">
      <c r="A135" s="261" t="s">
        <v>63</v>
      </c>
      <c r="B135" s="7" t="s">
        <v>380</v>
      </c>
      <c r="C135" s="138"/>
    </row>
    <row r="136" spans="1:11" ht="12" customHeight="1">
      <c r="A136" s="261" t="s">
        <v>64</v>
      </c>
      <c r="B136" s="7" t="s">
        <v>381</v>
      </c>
      <c r="C136" s="138"/>
    </row>
    <row r="137" spans="1:11" ht="12" customHeight="1">
      <c r="A137" s="261" t="s">
        <v>105</v>
      </c>
      <c r="B137" s="7" t="s">
        <v>432</v>
      </c>
      <c r="C137" s="138"/>
    </row>
    <row r="138" spans="1:11" ht="12" customHeight="1">
      <c r="A138" s="261" t="s">
        <v>106</v>
      </c>
      <c r="B138" s="7" t="s">
        <v>383</v>
      </c>
      <c r="C138" s="138"/>
    </row>
    <row r="139" spans="1:11" s="58" customFormat="1" ht="12" customHeight="1" thickBot="1">
      <c r="A139" s="270" t="s">
        <v>107</v>
      </c>
      <c r="B139" s="5" t="s">
        <v>384</v>
      </c>
      <c r="C139" s="138"/>
    </row>
    <row r="140" spans="1:11" ht="12" customHeight="1" thickBot="1">
      <c r="A140" s="27" t="s">
        <v>13</v>
      </c>
      <c r="B140" s="62" t="s">
        <v>448</v>
      </c>
      <c r="C140" s="151">
        <f>+C141+C142+C144+C145+C143</f>
        <v>0</v>
      </c>
      <c r="K140" s="121"/>
    </row>
    <row r="141" spans="1:11">
      <c r="A141" s="261" t="s">
        <v>65</v>
      </c>
      <c r="B141" s="7" t="s">
        <v>298</v>
      </c>
      <c r="C141" s="138"/>
    </row>
    <row r="142" spans="1:11" ht="12" customHeight="1">
      <c r="A142" s="261" t="s">
        <v>66</v>
      </c>
      <c r="B142" s="7" t="s">
        <v>299</v>
      </c>
      <c r="C142" s="138"/>
    </row>
    <row r="143" spans="1:11" s="58" customFormat="1" ht="12" customHeight="1">
      <c r="A143" s="261" t="s">
        <v>212</v>
      </c>
      <c r="B143" s="7" t="s">
        <v>447</v>
      </c>
      <c r="C143" s="138"/>
    </row>
    <row r="144" spans="1:11" s="58" customFormat="1" ht="12" customHeight="1">
      <c r="A144" s="261" t="s">
        <v>213</v>
      </c>
      <c r="B144" s="7" t="s">
        <v>393</v>
      </c>
      <c r="C144" s="138"/>
    </row>
    <row r="145" spans="1:3" s="58" customFormat="1" ht="12" customHeight="1" thickBot="1">
      <c r="A145" s="270" t="s">
        <v>214</v>
      </c>
      <c r="B145" s="5" t="s">
        <v>318</v>
      </c>
      <c r="C145" s="138"/>
    </row>
    <row r="146" spans="1:3" s="58" customFormat="1" ht="12" customHeight="1" thickBot="1">
      <c r="A146" s="27" t="s">
        <v>14</v>
      </c>
      <c r="B146" s="62" t="s">
        <v>394</v>
      </c>
      <c r="C146" s="154">
        <f>+C147+C148+C149+C150+C151</f>
        <v>0</v>
      </c>
    </row>
    <row r="147" spans="1:3" s="58" customFormat="1" ht="12" customHeight="1">
      <c r="A147" s="261" t="s">
        <v>67</v>
      </c>
      <c r="B147" s="7" t="s">
        <v>389</v>
      </c>
      <c r="C147" s="138"/>
    </row>
    <row r="148" spans="1:3" s="58" customFormat="1" ht="12" customHeight="1">
      <c r="A148" s="261" t="s">
        <v>68</v>
      </c>
      <c r="B148" s="7" t="s">
        <v>396</v>
      </c>
      <c r="C148" s="138"/>
    </row>
    <row r="149" spans="1:3" s="58" customFormat="1" ht="12" customHeight="1">
      <c r="A149" s="261" t="s">
        <v>224</v>
      </c>
      <c r="B149" s="7" t="s">
        <v>391</v>
      </c>
      <c r="C149" s="138"/>
    </row>
    <row r="150" spans="1:3" ht="12.75" customHeight="1">
      <c r="A150" s="261" t="s">
        <v>225</v>
      </c>
      <c r="B150" s="7" t="s">
        <v>435</v>
      </c>
      <c r="C150" s="138"/>
    </row>
    <row r="151" spans="1:3" ht="12.75" customHeight="1" thickBot="1">
      <c r="A151" s="270" t="s">
        <v>395</v>
      </c>
      <c r="B151" s="5" t="s">
        <v>398</v>
      </c>
      <c r="C151" s="139"/>
    </row>
    <row r="152" spans="1:3" ht="12.75" customHeight="1" thickBot="1">
      <c r="A152" s="303" t="s">
        <v>15</v>
      </c>
      <c r="B152" s="62" t="s">
        <v>399</v>
      </c>
      <c r="C152" s="154"/>
    </row>
    <row r="153" spans="1:3" ht="12" customHeight="1" thickBot="1">
      <c r="A153" s="303" t="s">
        <v>16</v>
      </c>
      <c r="B153" s="62" t="s">
        <v>400</v>
      </c>
      <c r="C153" s="154"/>
    </row>
    <row r="154" spans="1:3" ht="15" customHeight="1" thickBot="1">
      <c r="A154" s="27" t="s">
        <v>17</v>
      </c>
      <c r="B154" s="62" t="s">
        <v>402</v>
      </c>
      <c r="C154" s="252">
        <f>+C129+C133+C140+C146+C152+C153</f>
        <v>0</v>
      </c>
    </row>
    <row r="155" spans="1:3" ht="13.5" thickBot="1">
      <c r="A155" s="272" t="s">
        <v>18</v>
      </c>
      <c r="B155" s="219" t="s">
        <v>401</v>
      </c>
      <c r="C155" s="252">
        <f>+C128+C154</f>
        <v>1860</v>
      </c>
    </row>
    <row r="156" spans="1:3" ht="15" customHeight="1" thickBot="1">
      <c r="A156" s="222"/>
      <c r="B156" s="223"/>
      <c r="C156" s="224"/>
    </row>
    <row r="157" spans="1:3" ht="14.25" customHeight="1" thickBot="1">
      <c r="A157" s="118" t="s">
        <v>436</v>
      </c>
      <c r="B157" s="119"/>
      <c r="C157" s="60">
        <v>0</v>
      </c>
    </row>
    <row r="158" spans="1:3" ht="13.5" thickBot="1">
      <c r="A158" s="118" t="s">
        <v>129</v>
      </c>
      <c r="B158" s="119"/>
      <c r="C158" s="6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abSelected="1" zoomScale="130" zoomScaleNormal="130" workbookViewId="0">
      <selection activeCell="C1" sqref="C1"/>
    </sheetView>
  </sheetViews>
  <sheetFormatPr defaultRowHeight="12.75"/>
  <cols>
    <col min="1" max="1" width="13.83203125" style="116" customWidth="1"/>
    <col min="2" max="2" width="79.1640625" style="117" customWidth="1"/>
    <col min="3" max="3" width="25" style="117" customWidth="1"/>
    <col min="4" max="16384" width="9.33203125" style="117"/>
  </cols>
  <sheetData>
    <row r="1" spans="1:3" s="96" customFormat="1" ht="21" customHeight="1" thickBot="1">
      <c r="A1" s="95"/>
      <c r="B1" s="97"/>
      <c r="C1" s="279" t="s">
        <v>457</v>
      </c>
    </row>
    <row r="2" spans="1:3" s="280" customFormat="1" ht="25.5" customHeight="1">
      <c r="A2" s="232" t="s">
        <v>127</v>
      </c>
      <c r="B2" s="202" t="s">
        <v>327</v>
      </c>
      <c r="C2" s="216" t="s">
        <v>48</v>
      </c>
    </row>
    <row r="3" spans="1:3" s="280" customFormat="1" ht="24.75" thickBot="1">
      <c r="A3" s="273" t="s">
        <v>126</v>
      </c>
      <c r="B3" s="203" t="s">
        <v>326</v>
      </c>
      <c r="C3" s="217" t="s">
        <v>41</v>
      </c>
    </row>
    <row r="4" spans="1:3" s="281" customFormat="1" ht="15.95" customHeight="1" thickBot="1">
      <c r="A4" s="99"/>
      <c r="B4" s="99"/>
      <c r="C4" s="100" t="s">
        <v>42</v>
      </c>
    </row>
    <row r="5" spans="1:3" ht="13.5" thickBot="1">
      <c r="A5" s="233" t="s">
        <v>128</v>
      </c>
      <c r="B5" s="101" t="s">
        <v>43</v>
      </c>
      <c r="C5" s="102" t="s">
        <v>44</v>
      </c>
    </row>
    <row r="6" spans="1:3" s="282" customFormat="1" ht="12.95" customHeight="1" thickBot="1">
      <c r="A6" s="88" t="s">
        <v>416</v>
      </c>
      <c r="B6" s="89" t="s">
        <v>417</v>
      </c>
      <c r="C6" s="90" t="s">
        <v>418</v>
      </c>
    </row>
    <row r="7" spans="1:3" s="282" customFormat="1" ht="15.95" customHeight="1" thickBot="1">
      <c r="A7" s="103"/>
      <c r="B7" s="104" t="s">
        <v>45</v>
      </c>
      <c r="C7" s="105"/>
    </row>
    <row r="8" spans="1:3" s="218" customFormat="1" ht="12" customHeight="1" thickBot="1">
      <c r="A8" s="88" t="s">
        <v>8</v>
      </c>
      <c r="B8" s="106" t="s">
        <v>437</v>
      </c>
      <c r="C8" s="165">
        <f>SUM(C9:C19)</f>
        <v>0</v>
      </c>
    </row>
    <row r="9" spans="1:3" s="218" customFormat="1" ht="12" customHeight="1">
      <c r="A9" s="274" t="s">
        <v>69</v>
      </c>
      <c r="B9" s="8" t="s">
        <v>201</v>
      </c>
      <c r="C9" s="207"/>
    </row>
    <row r="10" spans="1:3" s="218" customFormat="1" ht="12" customHeight="1">
      <c r="A10" s="275" t="s">
        <v>70</v>
      </c>
      <c r="B10" s="6" t="s">
        <v>202</v>
      </c>
      <c r="C10" s="163"/>
    </row>
    <row r="11" spans="1:3" s="218" customFormat="1" ht="12" customHeight="1">
      <c r="A11" s="275" t="s">
        <v>71</v>
      </c>
      <c r="B11" s="6" t="s">
        <v>203</v>
      </c>
      <c r="C11" s="163"/>
    </row>
    <row r="12" spans="1:3" s="218" customFormat="1" ht="12" customHeight="1">
      <c r="A12" s="275" t="s">
        <v>72</v>
      </c>
      <c r="B12" s="6" t="s">
        <v>204</v>
      </c>
      <c r="C12" s="163"/>
    </row>
    <row r="13" spans="1:3" s="218" customFormat="1" ht="12" customHeight="1">
      <c r="A13" s="275" t="s">
        <v>89</v>
      </c>
      <c r="B13" s="6" t="s">
        <v>205</v>
      </c>
      <c r="C13" s="163"/>
    </row>
    <row r="14" spans="1:3" s="218" customFormat="1" ht="12" customHeight="1">
      <c r="A14" s="275" t="s">
        <v>73</v>
      </c>
      <c r="B14" s="6" t="s">
        <v>328</v>
      </c>
      <c r="C14" s="163"/>
    </row>
    <row r="15" spans="1:3" s="218" customFormat="1" ht="12" customHeight="1">
      <c r="A15" s="275" t="s">
        <v>74</v>
      </c>
      <c r="B15" s="5" t="s">
        <v>329</v>
      </c>
      <c r="C15" s="163"/>
    </row>
    <row r="16" spans="1:3" s="218" customFormat="1" ht="12" customHeight="1">
      <c r="A16" s="275" t="s">
        <v>81</v>
      </c>
      <c r="B16" s="6" t="s">
        <v>208</v>
      </c>
      <c r="C16" s="208"/>
    </row>
    <row r="17" spans="1:3" s="283" customFormat="1" ht="12" customHeight="1">
      <c r="A17" s="275" t="s">
        <v>82</v>
      </c>
      <c r="B17" s="6" t="s">
        <v>209</v>
      </c>
      <c r="C17" s="163"/>
    </row>
    <row r="18" spans="1:3" s="283" customFormat="1" ht="12" customHeight="1">
      <c r="A18" s="275" t="s">
        <v>83</v>
      </c>
      <c r="B18" s="6" t="s">
        <v>362</v>
      </c>
      <c r="C18" s="164"/>
    </row>
    <row r="19" spans="1:3" s="283" customFormat="1" ht="12" customHeight="1" thickBot="1">
      <c r="A19" s="275" t="s">
        <v>84</v>
      </c>
      <c r="B19" s="5" t="s">
        <v>210</v>
      </c>
      <c r="C19" s="164"/>
    </row>
    <row r="20" spans="1:3" s="218" customFormat="1" ht="12" customHeight="1" thickBot="1">
      <c r="A20" s="88" t="s">
        <v>9</v>
      </c>
      <c r="B20" s="106" t="s">
        <v>330</v>
      </c>
      <c r="C20" s="165">
        <f>SUM(C21:C23)</f>
        <v>0</v>
      </c>
    </row>
    <row r="21" spans="1:3" s="283" customFormat="1" ht="12" customHeight="1">
      <c r="A21" s="275" t="s">
        <v>75</v>
      </c>
      <c r="B21" s="7" t="s">
        <v>178</v>
      </c>
      <c r="C21" s="163"/>
    </row>
    <row r="22" spans="1:3" s="283" customFormat="1" ht="12" customHeight="1">
      <c r="A22" s="275" t="s">
        <v>76</v>
      </c>
      <c r="B22" s="6" t="s">
        <v>331</v>
      </c>
      <c r="C22" s="163"/>
    </row>
    <row r="23" spans="1:3" s="283" customFormat="1" ht="12" customHeight="1">
      <c r="A23" s="275" t="s">
        <v>77</v>
      </c>
      <c r="B23" s="6" t="s">
        <v>332</v>
      </c>
      <c r="C23" s="163"/>
    </row>
    <row r="24" spans="1:3" s="283" customFormat="1" ht="12" customHeight="1" thickBot="1">
      <c r="A24" s="275" t="s">
        <v>78</v>
      </c>
      <c r="B24" s="6" t="s">
        <v>438</v>
      </c>
      <c r="C24" s="163"/>
    </row>
    <row r="25" spans="1:3" s="283" customFormat="1" ht="12" customHeight="1" thickBot="1">
      <c r="A25" s="93" t="s">
        <v>10</v>
      </c>
      <c r="B25" s="62" t="s">
        <v>104</v>
      </c>
      <c r="C25" s="192"/>
    </row>
    <row r="26" spans="1:3" s="283" customFormat="1" ht="12" customHeight="1" thickBot="1">
      <c r="A26" s="93" t="s">
        <v>11</v>
      </c>
      <c r="B26" s="62" t="s">
        <v>439</v>
      </c>
      <c r="C26" s="165">
        <f>+C27+C28+C29</f>
        <v>0</v>
      </c>
    </row>
    <row r="27" spans="1:3" s="283" customFormat="1" ht="12" customHeight="1">
      <c r="A27" s="276" t="s">
        <v>188</v>
      </c>
      <c r="B27" s="277" t="s">
        <v>183</v>
      </c>
      <c r="C27" s="50"/>
    </row>
    <row r="28" spans="1:3" s="283" customFormat="1" ht="12" customHeight="1">
      <c r="A28" s="276" t="s">
        <v>191</v>
      </c>
      <c r="B28" s="277" t="s">
        <v>331</v>
      </c>
      <c r="C28" s="163"/>
    </row>
    <row r="29" spans="1:3" s="283" customFormat="1" ht="12" customHeight="1">
      <c r="A29" s="276" t="s">
        <v>192</v>
      </c>
      <c r="B29" s="278" t="s">
        <v>334</v>
      </c>
      <c r="C29" s="163"/>
    </row>
    <row r="30" spans="1:3" s="283" customFormat="1" ht="12" customHeight="1" thickBot="1">
      <c r="A30" s="275" t="s">
        <v>193</v>
      </c>
      <c r="B30" s="65" t="s">
        <v>440</v>
      </c>
      <c r="C30" s="53"/>
    </row>
    <row r="31" spans="1:3" s="283" customFormat="1" ht="12" customHeight="1" thickBot="1">
      <c r="A31" s="93" t="s">
        <v>12</v>
      </c>
      <c r="B31" s="62" t="s">
        <v>335</v>
      </c>
      <c r="C31" s="165">
        <f>+C32+C33+C34</f>
        <v>0</v>
      </c>
    </row>
    <row r="32" spans="1:3" s="283" customFormat="1" ht="12" customHeight="1">
      <c r="A32" s="276" t="s">
        <v>62</v>
      </c>
      <c r="B32" s="277" t="s">
        <v>215</v>
      </c>
      <c r="C32" s="50"/>
    </row>
    <row r="33" spans="1:3" s="283" customFormat="1" ht="12" customHeight="1">
      <c r="A33" s="276" t="s">
        <v>63</v>
      </c>
      <c r="B33" s="278" t="s">
        <v>216</v>
      </c>
      <c r="C33" s="166"/>
    </row>
    <row r="34" spans="1:3" s="283" customFormat="1" ht="12" customHeight="1" thickBot="1">
      <c r="A34" s="275" t="s">
        <v>64</v>
      </c>
      <c r="B34" s="65" t="s">
        <v>217</v>
      </c>
      <c r="C34" s="53"/>
    </row>
    <row r="35" spans="1:3" s="218" customFormat="1" ht="12" customHeight="1" thickBot="1">
      <c r="A35" s="93" t="s">
        <v>13</v>
      </c>
      <c r="B35" s="62" t="s">
        <v>303</v>
      </c>
      <c r="C35" s="192"/>
    </row>
    <row r="36" spans="1:3" s="218" customFormat="1" ht="12" customHeight="1" thickBot="1">
      <c r="A36" s="93" t="s">
        <v>14</v>
      </c>
      <c r="B36" s="62" t="s">
        <v>336</v>
      </c>
      <c r="C36" s="209"/>
    </row>
    <row r="37" spans="1:3" s="218" customFormat="1" ht="12" customHeight="1" thickBot="1">
      <c r="A37" s="88" t="s">
        <v>15</v>
      </c>
      <c r="B37" s="62" t="s">
        <v>337</v>
      </c>
      <c r="C37" s="210">
        <f>+C8+C20+C25+C26+C31+C35+C36</f>
        <v>0</v>
      </c>
    </row>
    <row r="38" spans="1:3" s="218" customFormat="1" ht="12" customHeight="1" thickBot="1">
      <c r="A38" s="107" t="s">
        <v>16</v>
      </c>
      <c r="B38" s="62" t="s">
        <v>338</v>
      </c>
      <c r="C38" s="210">
        <f>+C39+C40+C41</f>
        <v>85882</v>
      </c>
    </row>
    <row r="39" spans="1:3" s="218" customFormat="1" ht="12" customHeight="1">
      <c r="A39" s="276" t="s">
        <v>339</v>
      </c>
      <c r="B39" s="277" t="s">
        <v>160</v>
      </c>
      <c r="C39" s="50"/>
    </row>
    <row r="40" spans="1:3" s="218" customFormat="1" ht="12" customHeight="1">
      <c r="A40" s="276" t="s">
        <v>340</v>
      </c>
      <c r="B40" s="278" t="s">
        <v>1</v>
      </c>
      <c r="C40" s="166"/>
    </row>
    <row r="41" spans="1:3" s="283" customFormat="1" ht="12" customHeight="1" thickBot="1">
      <c r="A41" s="275" t="s">
        <v>341</v>
      </c>
      <c r="B41" s="65" t="s">
        <v>342</v>
      </c>
      <c r="C41" s="53">
        <v>85882</v>
      </c>
    </row>
    <row r="42" spans="1:3" s="283" customFormat="1" ht="15" customHeight="1" thickBot="1">
      <c r="A42" s="107" t="s">
        <v>17</v>
      </c>
      <c r="B42" s="108" t="s">
        <v>343</v>
      </c>
      <c r="C42" s="213">
        <f>+C37+C38</f>
        <v>85882</v>
      </c>
    </row>
    <row r="43" spans="1:3" s="283" customFormat="1" ht="15" customHeight="1">
      <c r="A43" s="109"/>
      <c r="B43" s="110"/>
      <c r="C43" s="211"/>
    </row>
    <row r="44" spans="1:3" ht="13.5" thickBot="1">
      <c r="A44" s="111"/>
      <c r="B44" s="112"/>
      <c r="C44" s="212"/>
    </row>
    <row r="45" spans="1:3" s="282" customFormat="1" ht="16.5" customHeight="1" thickBot="1">
      <c r="A45" s="113"/>
      <c r="B45" s="114" t="s">
        <v>46</v>
      </c>
      <c r="C45" s="213"/>
    </row>
    <row r="46" spans="1:3" s="284" customFormat="1" ht="12" customHeight="1" thickBot="1">
      <c r="A46" s="93" t="s">
        <v>8</v>
      </c>
      <c r="B46" s="62" t="s">
        <v>344</v>
      </c>
      <c r="C46" s="165">
        <f>SUM(C47:C51)</f>
        <v>85882</v>
      </c>
    </row>
    <row r="47" spans="1:3" ht="12" customHeight="1">
      <c r="A47" s="275" t="s">
        <v>69</v>
      </c>
      <c r="B47" s="7" t="s">
        <v>38</v>
      </c>
      <c r="C47" s="50">
        <v>37884</v>
      </c>
    </row>
    <row r="48" spans="1:3" ht="12" customHeight="1">
      <c r="A48" s="275" t="s">
        <v>70</v>
      </c>
      <c r="B48" s="6" t="s">
        <v>113</v>
      </c>
      <c r="C48" s="52">
        <v>9604</v>
      </c>
    </row>
    <row r="49" spans="1:3" ht="12" customHeight="1">
      <c r="A49" s="275" t="s">
        <v>71</v>
      </c>
      <c r="B49" s="6" t="s">
        <v>88</v>
      </c>
      <c r="C49" s="52">
        <v>5558</v>
      </c>
    </row>
    <row r="50" spans="1:3" ht="12" customHeight="1">
      <c r="A50" s="275" t="s">
        <v>72</v>
      </c>
      <c r="B50" s="6" t="s">
        <v>114</v>
      </c>
      <c r="C50" s="52">
        <v>32836</v>
      </c>
    </row>
    <row r="51" spans="1:3" ht="12" customHeight="1" thickBot="1">
      <c r="A51" s="275" t="s">
        <v>89</v>
      </c>
      <c r="B51" s="6" t="s">
        <v>115</v>
      </c>
      <c r="C51" s="52"/>
    </row>
    <row r="52" spans="1:3" ht="12" customHeight="1" thickBot="1">
      <c r="A52" s="93" t="s">
        <v>9</v>
      </c>
      <c r="B52" s="62" t="s">
        <v>345</v>
      </c>
      <c r="C52" s="165">
        <f>SUM(C53:C55)</f>
        <v>0</v>
      </c>
    </row>
    <row r="53" spans="1:3" s="284" customFormat="1" ht="12" customHeight="1">
      <c r="A53" s="275" t="s">
        <v>75</v>
      </c>
      <c r="B53" s="7" t="s">
        <v>150</v>
      </c>
      <c r="C53" s="50"/>
    </row>
    <row r="54" spans="1:3" ht="12" customHeight="1">
      <c r="A54" s="275" t="s">
        <v>76</v>
      </c>
      <c r="B54" s="6" t="s">
        <v>117</v>
      </c>
      <c r="C54" s="52"/>
    </row>
    <row r="55" spans="1:3" ht="12" customHeight="1">
      <c r="A55" s="275" t="s">
        <v>77</v>
      </c>
      <c r="B55" s="6" t="s">
        <v>47</v>
      </c>
      <c r="C55" s="52"/>
    </row>
    <row r="56" spans="1:3" ht="12" customHeight="1" thickBot="1">
      <c r="A56" s="275" t="s">
        <v>78</v>
      </c>
      <c r="B56" s="6" t="s">
        <v>441</v>
      </c>
      <c r="C56" s="52"/>
    </row>
    <row r="57" spans="1:3" ht="12" customHeight="1" thickBot="1">
      <c r="A57" s="93" t="s">
        <v>10</v>
      </c>
      <c r="B57" s="62" t="s">
        <v>4</v>
      </c>
      <c r="C57" s="192"/>
    </row>
    <row r="58" spans="1:3" ht="15" customHeight="1" thickBot="1">
      <c r="A58" s="93" t="s">
        <v>11</v>
      </c>
      <c r="B58" s="115" t="s">
        <v>445</v>
      </c>
      <c r="C58" s="214">
        <f>+C46+C52+C57</f>
        <v>85882</v>
      </c>
    </row>
    <row r="59" spans="1:3" ht="13.5" thickBot="1">
      <c r="C59" s="215"/>
    </row>
    <row r="60" spans="1:3" ht="15" customHeight="1" thickBot="1">
      <c r="A60" s="118" t="s">
        <v>436</v>
      </c>
      <c r="B60" s="119"/>
      <c r="C60" s="60">
        <v>8</v>
      </c>
    </row>
    <row r="61" spans="1:3" ht="14.25" customHeight="1" thickBot="1">
      <c r="A61" s="118" t="s">
        <v>129</v>
      </c>
      <c r="B61" s="119"/>
      <c r="C61" s="60"/>
    </row>
  </sheetData>
  <sheetProtection formatCells="0"/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B21" sqref="B21"/>
    </sheetView>
  </sheetViews>
  <sheetFormatPr defaultRowHeight="12.75"/>
  <cols>
    <col min="1" max="1" width="13.83203125" style="116" customWidth="1"/>
    <col min="2" max="2" width="79.1640625" style="117" customWidth="1"/>
    <col min="3" max="3" width="25" style="117" customWidth="1"/>
    <col min="4" max="16384" width="9.33203125" style="117"/>
  </cols>
  <sheetData>
    <row r="1" spans="1:3" s="96" customFormat="1" ht="21" customHeight="1" thickBot="1">
      <c r="A1" s="95"/>
      <c r="B1" s="97"/>
      <c r="C1" s="279" t="s">
        <v>456</v>
      </c>
    </row>
    <row r="2" spans="1:3" s="280" customFormat="1" ht="25.5" customHeight="1">
      <c r="A2" s="232" t="s">
        <v>127</v>
      </c>
      <c r="B2" s="202" t="s">
        <v>327</v>
      </c>
      <c r="C2" s="216" t="s">
        <v>48</v>
      </c>
    </row>
    <row r="3" spans="1:3" s="280" customFormat="1" ht="24.75" thickBot="1">
      <c r="A3" s="273" t="s">
        <v>126</v>
      </c>
      <c r="B3" s="203" t="s">
        <v>346</v>
      </c>
      <c r="C3" s="217" t="s">
        <v>48</v>
      </c>
    </row>
    <row r="4" spans="1:3" s="281" customFormat="1" ht="15.95" customHeight="1" thickBot="1">
      <c r="A4" s="99"/>
      <c r="B4" s="99"/>
      <c r="C4" s="100" t="s">
        <v>42</v>
      </c>
    </row>
    <row r="5" spans="1:3" ht="13.5" thickBot="1">
      <c r="A5" s="233" t="s">
        <v>128</v>
      </c>
      <c r="B5" s="101" t="s">
        <v>43</v>
      </c>
      <c r="C5" s="102" t="s">
        <v>44</v>
      </c>
    </row>
    <row r="6" spans="1:3" s="282" customFormat="1" ht="12.95" customHeight="1" thickBot="1">
      <c r="A6" s="88" t="s">
        <v>416</v>
      </c>
      <c r="B6" s="89" t="s">
        <v>417</v>
      </c>
      <c r="C6" s="90" t="s">
        <v>418</v>
      </c>
    </row>
    <row r="7" spans="1:3" s="282" customFormat="1" ht="15.95" customHeight="1" thickBot="1">
      <c r="A7" s="103"/>
      <c r="B7" s="104" t="s">
        <v>45</v>
      </c>
      <c r="C7" s="105"/>
    </row>
    <row r="8" spans="1:3" s="218" customFormat="1" ht="12" customHeight="1" thickBot="1">
      <c r="A8" s="88" t="s">
        <v>8</v>
      </c>
      <c r="B8" s="106" t="s">
        <v>437</v>
      </c>
      <c r="C8" s="165">
        <f>SUM(C9:C19)</f>
        <v>0</v>
      </c>
    </row>
    <row r="9" spans="1:3" s="218" customFormat="1" ht="12" customHeight="1">
      <c r="A9" s="274" t="s">
        <v>69</v>
      </c>
      <c r="B9" s="8" t="s">
        <v>201</v>
      </c>
      <c r="C9" s="207"/>
    </row>
    <row r="10" spans="1:3" s="218" customFormat="1" ht="12" customHeight="1">
      <c r="A10" s="275" t="s">
        <v>70</v>
      </c>
      <c r="B10" s="6" t="s">
        <v>202</v>
      </c>
      <c r="C10" s="163"/>
    </row>
    <row r="11" spans="1:3" s="218" customFormat="1" ht="12" customHeight="1">
      <c r="A11" s="275" t="s">
        <v>71</v>
      </c>
      <c r="B11" s="6" t="s">
        <v>203</v>
      </c>
      <c r="C11" s="163"/>
    </row>
    <row r="12" spans="1:3" s="218" customFormat="1" ht="12" customHeight="1">
      <c r="A12" s="275" t="s">
        <v>72</v>
      </c>
      <c r="B12" s="6" t="s">
        <v>204</v>
      </c>
      <c r="C12" s="163"/>
    </row>
    <row r="13" spans="1:3" s="218" customFormat="1" ht="12" customHeight="1">
      <c r="A13" s="275" t="s">
        <v>89</v>
      </c>
      <c r="B13" s="6" t="s">
        <v>205</v>
      </c>
      <c r="C13" s="163"/>
    </row>
    <row r="14" spans="1:3" s="218" customFormat="1" ht="12" customHeight="1">
      <c r="A14" s="275" t="s">
        <v>73</v>
      </c>
      <c r="B14" s="6" t="s">
        <v>328</v>
      </c>
      <c r="C14" s="163"/>
    </row>
    <row r="15" spans="1:3" s="218" customFormat="1" ht="12" customHeight="1">
      <c r="A15" s="275" t="s">
        <v>74</v>
      </c>
      <c r="B15" s="5" t="s">
        <v>329</v>
      </c>
      <c r="C15" s="163"/>
    </row>
    <row r="16" spans="1:3" s="218" customFormat="1" ht="12" customHeight="1">
      <c r="A16" s="275" t="s">
        <v>81</v>
      </c>
      <c r="B16" s="6" t="s">
        <v>208</v>
      </c>
      <c r="C16" s="208"/>
    </row>
    <row r="17" spans="1:3" s="283" customFormat="1" ht="12" customHeight="1">
      <c r="A17" s="275" t="s">
        <v>82</v>
      </c>
      <c r="B17" s="6" t="s">
        <v>209</v>
      </c>
      <c r="C17" s="163"/>
    </row>
    <row r="18" spans="1:3" s="283" customFormat="1" ht="12" customHeight="1">
      <c r="A18" s="275" t="s">
        <v>83</v>
      </c>
      <c r="B18" s="6" t="s">
        <v>362</v>
      </c>
      <c r="C18" s="164"/>
    </row>
    <row r="19" spans="1:3" s="283" customFormat="1" ht="12" customHeight="1" thickBot="1">
      <c r="A19" s="275" t="s">
        <v>84</v>
      </c>
      <c r="B19" s="5" t="s">
        <v>210</v>
      </c>
      <c r="C19" s="164"/>
    </row>
    <row r="20" spans="1:3" s="218" customFormat="1" ht="12" customHeight="1" thickBot="1">
      <c r="A20" s="88" t="s">
        <v>9</v>
      </c>
      <c r="B20" s="106" t="s">
        <v>330</v>
      </c>
      <c r="C20" s="165">
        <f>SUM(C21:C23)</f>
        <v>0</v>
      </c>
    </row>
    <row r="21" spans="1:3" s="283" customFormat="1" ht="12" customHeight="1">
      <c r="A21" s="275" t="s">
        <v>75</v>
      </c>
      <c r="B21" s="7" t="s">
        <v>178</v>
      </c>
      <c r="C21" s="163"/>
    </row>
    <row r="22" spans="1:3" s="283" customFormat="1" ht="12" customHeight="1">
      <c r="A22" s="275" t="s">
        <v>76</v>
      </c>
      <c r="B22" s="6" t="s">
        <v>331</v>
      </c>
      <c r="C22" s="163"/>
    </row>
    <row r="23" spans="1:3" s="283" customFormat="1" ht="12" customHeight="1">
      <c r="A23" s="275" t="s">
        <v>77</v>
      </c>
      <c r="B23" s="6" t="s">
        <v>332</v>
      </c>
      <c r="C23" s="163"/>
    </row>
    <row r="24" spans="1:3" s="283" customFormat="1" ht="12" customHeight="1" thickBot="1">
      <c r="A24" s="275" t="s">
        <v>78</v>
      </c>
      <c r="B24" s="6" t="s">
        <v>438</v>
      </c>
      <c r="C24" s="163"/>
    </row>
    <row r="25" spans="1:3" s="283" customFormat="1" ht="12" customHeight="1" thickBot="1">
      <c r="A25" s="93" t="s">
        <v>10</v>
      </c>
      <c r="B25" s="62" t="s">
        <v>104</v>
      </c>
      <c r="C25" s="192"/>
    </row>
    <row r="26" spans="1:3" s="283" customFormat="1" ht="12" customHeight="1" thickBot="1">
      <c r="A26" s="93" t="s">
        <v>11</v>
      </c>
      <c r="B26" s="62" t="s">
        <v>439</v>
      </c>
      <c r="C26" s="165">
        <f>+C27+C28+C29</f>
        <v>0</v>
      </c>
    </row>
    <row r="27" spans="1:3" s="283" customFormat="1" ht="12" customHeight="1">
      <c r="A27" s="276" t="s">
        <v>188</v>
      </c>
      <c r="B27" s="277" t="s">
        <v>183</v>
      </c>
      <c r="C27" s="50"/>
    </row>
    <row r="28" spans="1:3" s="283" customFormat="1" ht="12" customHeight="1">
      <c r="A28" s="276" t="s">
        <v>191</v>
      </c>
      <c r="B28" s="277" t="s">
        <v>331</v>
      </c>
      <c r="C28" s="163"/>
    </row>
    <row r="29" spans="1:3" s="283" customFormat="1" ht="12" customHeight="1">
      <c r="A29" s="276" t="s">
        <v>192</v>
      </c>
      <c r="B29" s="278" t="s">
        <v>334</v>
      </c>
      <c r="C29" s="163"/>
    </row>
    <row r="30" spans="1:3" s="283" customFormat="1" ht="12" customHeight="1" thickBot="1">
      <c r="A30" s="275" t="s">
        <v>193</v>
      </c>
      <c r="B30" s="65" t="s">
        <v>440</v>
      </c>
      <c r="C30" s="53"/>
    </row>
    <row r="31" spans="1:3" s="283" customFormat="1" ht="12" customHeight="1" thickBot="1">
      <c r="A31" s="93" t="s">
        <v>12</v>
      </c>
      <c r="B31" s="62" t="s">
        <v>335</v>
      </c>
      <c r="C31" s="165">
        <f>+C32+C33+C34</f>
        <v>0</v>
      </c>
    </row>
    <row r="32" spans="1:3" s="283" customFormat="1" ht="12" customHeight="1">
      <c r="A32" s="276" t="s">
        <v>62</v>
      </c>
      <c r="B32" s="277" t="s">
        <v>215</v>
      </c>
      <c r="C32" s="50"/>
    </row>
    <row r="33" spans="1:3" s="283" customFormat="1" ht="12" customHeight="1">
      <c r="A33" s="276" t="s">
        <v>63</v>
      </c>
      <c r="B33" s="278" t="s">
        <v>216</v>
      </c>
      <c r="C33" s="166"/>
    </row>
    <row r="34" spans="1:3" s="283" customFormat="1" ht="12" customHeight="1" thickBot="1">
      <c r="A34" s="275" t="s">
        <v>64</v>
      </c>
      <c r="B34" s="65" t="s">
        <v>217</v>
      </c>
      <c r="C34" s="53"/>
    </row>
    <row r="35" spans="1:3" s="218" customFormat="1" ht="12" customHeight="1" thickBot="1">
      <c r="A35" s="93" t="s">
        <v>13</v>
      </c>
      <c r="B35" s="62" t="s">
        <v>303</v>
      </c>
      <c r="C35" s="192"/>
    </row>
    <row r="36" spans="1:3" s="218" customFormat="1" ht="12" customHeight="1" thickBot="1">
      <c r="A36" s="93" t="s">
        <v>14</v>
      </c>
      <c r="B36" s="62" t="s">
        <v>336</v>
      </c>
      <c r="C36" s="209"/>
    </row>
    <row r="37" spans="1:3" s="218" customFormat="1" ht="12" customHeight="1" thickBot="1">
      <c r="A37" s="88" t="s">
        <v>15</v>
      </c>
      <c r="B37" s="62" t="s">
        <v>337</v>
      </c>
      <c r="C37" s="210">
        <f>+C8+C20+C25+C26+C31+C35+C36</f>
        <v>0</v>
      </c>
    </row>
    <row r="38" spans="1:3" s="218" customFormat="1" ht="12" customHeight="1" thickBot="1">
      <c r="A38" s="107" t="s">
        <v>16</v>
      </c>
      <c r="B38" s="62" t="s">
        <v>338</v>
      </c>
      <c r="C38" s="210">
        <f>+C39+C40+C41</f>
        <v>53046</v>
      </c>
    </row>
    <row r="39" spans="1:3" s="218" customFormat="1" ht="12" customHeight="1">
      <c r="A39" s="276" t="s">
        <v>339</v>
      </c>
      <c r="B39" s="277" t="s">
        <v>160</v>
      </c>
      <c r="C39" s="50"/>
    </row>
    <row r="40" spans="1:3" s="218" customFormat="1" ht="12" customHeight="1">
      <c r="A40" s="276" t="s">
        <v>340</v>
      </c>
      <c r="B40" s="278" t="s">
        <v>1</v>
      </c>
      <c r="C40" s="166"/>
    </row>
    <row r="41" spans="1:3" s="283" customFormat="1" ht="12" customHeight="1" thickBot="1">
      <c r="A41" s="275" t="s">
        <v>341</v>
      </c>
      <c r="B41" s="65" t="s">
        <v>342</v>
      </c>
      <c r="C41" s="53">
        <v>53046</v>
      </c>
    </row>
    <row r="42" spans="1:3" s="283" customFormat="1" ht="15" customHeight="1" thickBot="1">
      <c r="A42" s="107" t="s">
        <v>17</v>
      </c>
      <c r="B42" s="108" t="s">
        <v>343</v>
      </c>
      <c r="C42" s="213">
        <f>+C37+C38</f>
        <v>53046</v>
      </c>
    </row>
    <row r="43" spans="1:3" s="283" customFormat="1" ht="15" customHeight="1">
      <c r="A43" s="109"/>
      <c r="B43" s="110"/>
      <c r="C43" s="211"/>
    </row>
    <row r="44" spans="1:3" ht="13.5" thickBot="1">
      <c r="A44" s="111"/>
      <c r="B44" s="112"/>
      <c r="C44" s="212"/>
    </row>
    <row r="45" spans="1:3" s="282" customFormat="1" ht="16.5" customHeight="1" thickBot="1">
      <c r="A45" s="113"/>
      <c r="B45" s="114" t="s">
        <v>46</v>
      </c>
      <c r="C45" s="213"/>
    </row>
    <row r="46" spans="1:3" s="284" customFormat="1" ht="12" customHeight="1" thickBot="1">
      <c r="A46" s="93" t="s">
        <v>8</v>
      </c>
      <c r="B46" s="62" t="s">
        <v>344</v>
      </c>
      <c r="C46" s="165">
        <f>SUM(C47:C51)</f>
        <v>53046</v>
      </c>
    </row>
    <row r="47" spans="1:3" ht="12" customHeight="1">
      <c r="A47" s="275" t="s">
        <v>69</v>
      </c>
      <c r="B47" s="7" t="s">
        <v>38</v>
      </c>
      <c r="C47" s="50">
        <v>37884</v>
      </c>
    </row>
    <row r="48" spans="1:3" ht="12" customHeight="1">
      <c r="A48" s="275" t="s">
        <v>70</v>
      </c>
      <c r="B48" s="6" t="s">
        <v>113</v>
      </c>
      <c r="C48" s="52">
        <v>9604</v>
      </c>
    </row>
    <row r="49" spans="1:3" ht="12" customHeight="1">
      <c r="A49" s="275" t="s">
        <v>71</v>
      </c>
      <c r="B49" s="6" t="s">
        <v>88</v>
      </c>
      <c r="C49" s="52">
        <v>5558</v>
      </c>
    </row>
    <row r="50" spans="1:3" ht="12" customHeight="1">
      <c r="A50" s="275" t="s">
        <v>72</v>
      </c>
      <c r="B50" s="6" t="s">
        <v>114</v>
      </c>
      <c r="C50" s="52"/>
    </row>
    <row r="51" spans="1:3" ht="12" customHeight="1" thickBot="1">
      <c r="A51" s="275" t="s">
        <v>89</v>
      </c>
      <c r="B51" s="6" t="s">
        <v>115</v>
      </c>
      <c r="C51" s="52"/>
    </row>
    <row r="52" spans="1:3" ht="12" customHeight="1" thickBot="1">
      <c r="A52" s="93" t="s">
        <v>9</v>
      </c>
      <c r="B52" s="62" t="s">
        <v>345</v>
      </c>
      <c r="C52" s="165">
        <f>SUM(C53:C55)</f>
        <v>0</v>
      </c>
    </row>
    <row r="53" spans="1:3" s="284" customFormat="1" ht="12" customHeight="1">
      <c r="A53" s="275" t="s">
        <v>75</v>
      </c>
      <c r="B53" s="7" t="s">
        <v>150</v>
      </c>
      <c r="C53" s="50"/>
    </row>
    <row r="54" spans="1:3" ht="12" customHeight="1">
      <c r="A54" s="275" t="s">
        <v>76</v>
      </c>
      <c r="B54" s="6" t="s">
        <v>117</v>
      </c>
      <c r="C54" s="52"/>
    </row>
    <row r="55" spans="1:3" ht="12" customHeight="1">
      <c r="A55" s="275" t="s">
        <v>77</v>
      </c>
      <c r="B55" s="6" t="s">
        <v>47</v>
      </c>
      <c r="C55" s="52"/>
    </row>
    <row r="56" spans="1:3" ht="12" customHeight="1" thickBot="1">
      <c r="A56" s="275" t="s">
        <v>78</v>
      </c>
      <c r="B56" s="6" t="s">
        <v>441</v>
      </c>
      <c r="C56" s="52"/>
    </row>
    <row r="57" spans="1:3" ht="15" customHeight="1" thickBot="1">
      <c r="A57" s="93" t="s">
        <v>10</v>
      </c>
      <c r="B57" s="62" t="s">
        <v>4</v>
      </c>
      <c r="C57" s="192"/>
    </row>
    <row r="58" spans="1:3" ht="13.5" thickBot="1">
      <c r="A58" s="93" t="s">
        <v>11</v>
      </c>
      <c r="B58" s="115" t="s">
        <v>445</v>
      </c>
      <c r="C58" s="214">
        <f>+C46+C52+C57</f>
        <v>53046</v>
      </c>
    </row>
    <row r="59" spans="1:3" ht="15" customHeight="1" thickBot="1">
      <c r="C59" s="215"/>
    </row>
    <row r="60" spans="1:3" ht="14.25" customHeight="1" thickBot="1">
      <c r="A60" s="118" t="s">
        <v>436</v>
      </c>
      <c r="B60" s="119"/>
      <c r="C60" s="60">
        <v>8</v>
      </c>
    </row>
    <row r="61" spans="1:3" ht="13.5" thickBot="1">
      <c r="A61" s="118" t="s">
        <v>129</v>
      </c>
      <c r="B61" s="119"/>
      <c r="C61" s="6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14" sqref="C14"/>
    </sheetView>
  </sheetViews>
  <sheetFormatPr defaultRowHeight="12.75"/>
  <cols>
    <col min="1" max="1" width="13.83203125" style="116" customWidth="1"/>
    <col min="2" max="2" width="79.1640625" style="117" customWidth="1"/>
    <col min="3" max="3" width="25" style="117" customWidth="1"/>
    <col min="4" max="16384" width="9.33203125" style="117"/>
  </cols>
  <sheetData>
    <row r="1" spans="1:3" s="96" customFormat="1" ht="21" customHeight="1" thickBot="1">
      <c r="A1" s="95"/>
      <c r="B1" s="97"/>
      <c r="C1" s="279" t="s">
        <v>459</v>
      </c>
    </row>
    <row r="2" spans="1:3" s="280" customFormat="1" ht="25.5" customHeight="1">
      <c r="A2" s="232" t="s">
        <v>127</v>
      </c>
      <c r="B2" s="202" t="s">
        <v>327</v>
      </c>
      <c r="C2" s="216" t="s">
        <v>48</v>
      </c>
    </row>
    <row r="3" spans="1:3" s="280" customFormat="1" ht="24.75" thickBot="1">
      <c r="A3" s="273" t="s">
        <v>126</v>
      </c>
      <c r="B3" s="203" t="s">
        <v>446</v>
      </c>
      <c r="C3" s="217" t="s">
        <v>357</v>
      </c>
    </row>
    <row r="4" spans="1:3" s="281" customFormat="1" ht="15.95" customHeight="1" thickBot="1">
      <c r="A4" s="99"/>
      <c r="B4" s="99"/>
      <c r="C4" s="100" t="s">
        <v>42</v>
      </c>
    </row>
    <row r="5" spans="1:3" ht="13.5" thickBot="1">
      <c r="A5" s="233" t="s">
        <v>128</v>
      </c>
      <c r="B5" s="101" t="s">
        <v>43</v>
      </c>
      <c r="C5" s="102" t="s">
        <v>44</v>
      </c>
    </row>
    <row r="6" spans="1:3" s="282" customFormat="1" ht="12.95" customHeight="1" thickBot="1">
      <c r="A6" s="88" t="s">
        <v>416</v>
      </c>
      <c r="B6" s="89" t="s">
        <v>417</v>
      </c>
      <c r="C6" s="90" t="s">
        <v>418</v>
      </c>
    </row>
    <row r="7" spans="1:3" s="282" customFormat="1" ht="15.95" customHeight="1" thickBot="1">
      <c r="A7" s="103"/>
      <c r="B7" s="104" t="s">
        <v>45</v>
      </c>
      <c r="C7" s="105"/>
    </row>
    <row r="8" spans="1:3" s="218" customFormat="1" ht="12" customHeight="1" thickBot="1">
      <c r="A8" s="88" t="s">
        <v>8</v>
      </c>
      <c r="B8" s="106" t="s">
        <v>437</v>
      </c>
      <c r="C8" s="165">
        <f>SUM(C9:C19)</f>
        <v>0</v>
      </c>
    </row>
    <row r="9" spans="1:3" s="218" customFormat="1" ht="12" customHeight="1">
      <c r="A9" s="274" t="s">
        <v>69</v>
      </c>
      <c r="B9" s="8" t="s">
        <v>201</v>
      </c>
      <c r="C9" s="207"/>
    </row>
    <row r="10" spans="1:3" s="218" customFormat="1" ht="12" customHeight="1">
      <c r="A10" s="275" t="s">
        <v>70</v>
      </c>
      <c r="B10" s="6" t="s">
        <v>202</v>
      </c>
      <c r="C10" s="163"/>
    </row>
    <row r="11" spans="1:3" s="218" customFormat="1" ht="12" customHeight="1">
      <c r="A11" s="275" t="s">
        <v>71</v>
      </c>
      <c r="B11" s="6" t="s">
        <v>203</v>
      </c>
      <c r="C11" s="163"/>
    </row>
    <row r="12" spans="1:3" s="218" customFormat="1" ht="12" customHeight="1">
      <c r="A12" s="275" t="s">
        <v>72</v>
      </c>
      <c r="B12" s="6" t="s">
        <v>204</v>
      </c>
      <c r="C12" s="163"/>
    </row>
    <row r="13" spans="1:3" s="218" customFormat="1" ht="12" customHeight="1">
      <c r="A13" s="275" t="s">
        <v>89</v>
      </c>
      <c r="B13" s="6" t="s">
        <v>205</v>
      </c>
      <c r="C13" s="163"/>
    </row>
    <row r="14" spans="1:3" s="218" customFormat="1" ht="12" customHeight="1">
      <c r="A14" s="275" t="s">
        <v>73</v>
      </c>
      <c r="B14" s="6" t="s">
        <v>328</v>
      </c>
      <c r="C14" s="163"/>
    </row>
    <row r="15" spans="1:3" s="218" customFormat="1" ht="12" customHeight="1">
      <c r="A15" s="275" t="s">
        <v>74</v>
      </c>
      <c r="B15" s="5" t="s">
        <v>329</v>
      </c>
      <c r="C15" s="163"/>
    </row>
    <row r="16" spans="1:3" s="218" customFormat="1" ht="12" customHeight="1">
      <c r="A16" s="275" t="s">
        <v>81</v>
      </c>
      <c r="B16" s="6" t="s">
        <v>208</v>
      </c>
      <c r="C16" s="208"/>
    </row>
    <row r="17" spans="1:3" s="283" customFormat="1" ht="12" customHeight="1">
      <c r="A17" s="275" t="s">
        <v>82</v>
      </c>
      <c r="B17" s="6" t="s">
        <v>209</v>
      </c>
      <c r="C17" s="163"/>
    </row>
    <row r="18" spans="1:3" s="283" customFormat="1" ht="12" customHeight="1">
      <c r="A18" s="275" t="s">
        <v>83</v>
      </c>
      <c r="B18" s="6" t="s">
        <v>362</v>
      </c>
      <c r="C18" s="164"/>
    </row>
    <row r="19" spans="1:3" s="283" customFormat="1" ht="12" customHeight="1" thickBot="1">
      <c r="A19" s="275" t="s">
        <v>84</v>
      </c>
      <c r="B19" s="5" t="s">
        <v>210</v>
      </c>
      <c r="C19" s="164"/>
    </row>
    <row r="20" spans="1:3" s="218" customFormat="1" ht="12" customHeight="1" thickBot="1">
      <c r="A20" s="88" t="s">
        <v>9</v>
      </c>
      <c r="B20" s="106" t="s">
        <v>330</v>
      </c>
      <c r="C20" s="165">
        <f>SUM(C21:C23)</f>
        <v>0</v>
      </c>
    </row>
    <row r="21" spans="1:3" s="283" customFormat="1" ht="12" customHeight="1">
      <c r="A21" s="275" t="s">
        <v>75</v>
      </c>
      <c r="B21" s="7" t="s">
        <v>178</v>
      </c>
      <c r="C21" s="163"/>
    </row>
    <row r="22" spans="1:3" s="283" customFormat="1" ht="12" customHeight="1">
      <c r="A22" s="275" t="s">
        <v>76</v>
      </c>
      <c r="B22" s="6" t="s">
        <v>331</v>
      </c>
      <c r="C22" s="163"/>
    </row>
    <row r="23" spans="1:3" s="283" customFormat="1" ht="12" customHeight="1">
      <c r="A23" s="275" t="s">
        <v>77</v>
      </c>
      <c r="B23" s="6" t="s">
        <v>332</v>
      </c>
      <c r="C23" s="163"/>
    </row>
    <row r="24" spans="1:3" s="283" customFormat="1" ht="12" customHeight="1" thickBot="1">
      <c r="A24" s="275" t="s">
        <v>78</v>
      </c>
      <c r="B24" s="6" t="s">
        <v>438</v>
      </c>
      <c r="C24" s="163"/>
    </row>
    <row r="25" spans="1:3" s="283" customFormat="1" ht="12" customHeight="1" thickBot="1">
      <c r="A25" s="93" t="s">
        <v>10</v>
      </c>
      <c r="B25" s="62" t="s">
        <v>104</v>
      </c>
      <c r="C25" s="192"/>
    </row>
    <row r="26" spans="1:3" s="283" customFormat="1" ht="12" customHeight="1" thickBot="1">
      <c r="A26" s="93" t="s">
        <v>11</v>
      </c>
      <c r="B26" s="62" t="s">
        <v>439</v>
      </c>
      <c r="C26" s="165">
        <f>+C27+C28+C29</f>
        <v>0</v>
      </c>
    </row>
    <row r="27" spans="1:3" s="283" customFormat="1" ht="12" customHeight="1">
      <c r="A27" s="276" t="s">
        <v>188</v>
      </c>
      <c r="B27" s="277" t="s">
        <v>183</v>
      </c>
      <c r="C27" s="50"/>
    </row>
    <row r="28" spans="1:3" s="283" customFormat="1" ht="12" customHeight="1">
      <c r="A28" s="276" t="s">
        <v>191</v>
      </c>
      <c r="B28" s="277" t="s">
        <v>331</v>
      </c>
      <c r="C28" s="163"/>
    </row>
    <row r="29" spans="1:3" s="283" customFormat="1" ht="12" customHeight="1">
      <c r="A29" s="276" t="s">
        <v>192</v>
      </c>
      <c r="B29" s="278" t="s">
        <v>334</v>
      </c>
      <c r="C29" s="163"/>
    </row>
    <row r="30" spans="1:3" s="283" customFormat="1" ht="12" customHeight="1" thickBot="1">
      <c r="A30" s="275" t="s">
        <v>193</v>
      </c>
      <c r="B30" s="65" t="s">
        <v>440</v>
      </c>
      <c r="C30" s="53"/>
    </row>
    <row r="31" spans="1:3" s="283" customFormat="1" ht="12" customHeight="1" thickBot="1">
      <c r="A31" s="93" t="s">
        <v>12</v>
      </c>
      <c r="B31" s="62" t="s">
        <v>335</v>
      </c>
      <c r="C31" s="165">
        <f>+C32+C33+C34</f>
        <v>0</v>
      </c>
    </row>
    <row r="32" spans="1:3" s="283" customFormat="1" ht="12" customHeight="1">
      <c r="A32" s="276" t="s">
        <v>62</v>
      </c>
      <c r="B32" s="277" t="s">
        <v>215</v>
      </c>
      <c r="C32" s="50"/>
    </row>
    <row r="33" spans="1:3" s="283" customFormat="1" ht="12" customHeight="1">
      <c r="A33" s="276" t="s">
        <v>63</v>
      </c>
      <c r="B33" s="278" t="s">
        <v>216</v>
      </c>
      <c r="C33" s="166"/>
    </row>
    <row r="34" spans="1:3" s="283" customFormat="1" ht="12" customHeight="1" thickBot="1">
      <c r="A34" s="275" t="s">
        <v>64</v>
      </c>
      <c r="B34" s="65" t="s">
        <v>217</v>
      </c>
      <c r="C34" s="53"/>
    </row>
    <row r="35" spans="1:3" s="218" customFormat="1" ht="12" customHeight="1" thickBot="1">
      <c r="A35" s="93" t="s">
        <v>13</v>
      </c>
      <c r="B35" s="62" t="s">
        <v>303</v>
      </c>
      <c r="C35" s="192"/>
    </row>
    <row r="36" spans="1:3" s="218" customFormat="1" ht="12" customHeight="1" thickBot="1">
      <c r="A36" s="93" t="s">
        <v>14</v>
      </c>
      <c r="B36" s="62" t="s">
        <v>336</v>
      </c>
      <c r="C36" s="209"/>
    </row>
    <row r="37" spans="1:3" s="218" customFormat="1" ht="12" customHeight="1" thickBot="1">
      <c r="A37" s="88" t="s">
        <v>15</v>
      </c>
      <c r="B37" s="62" t="s">
        <v>337</v>
      </c>
      <c r="C37" s="210">
        <f>+C8+C20+C25+C26+C31+C35+C36</f>
        <v>0</v>
      </c>
    </row>
    <row r="38" spans="1:3" s="218" customFormat="1" ht="12" customHeight="1" thickBot="1">
      <c r="A38" s="107" t="s">
        <v>16</v>
      </c>
      <c r="B38" s="62" t="s">
        <v>338</v>
      </c>
      <c r="C38" s="210">
        <f>+C39+C40+C41</f>
        <v>32836</v>
      </c>
    </row>
    <row r="39" spans="1:3" s="218" customFormat="1" ht="12" customHeight="1">
      <c r="A39" s="276" t="s">
        <v>339</v>
      </c>
      <c r="B39" s="277" t="s">
        <v>160</v>
      </c>
      <c r="C39" s="50"/>
    </row>
    <row r="40" spans="1:3" s="218" customFormat="1" ht="12" customHeight="1">
      <c r="A40" s="276" t="s">
        <v>340</v>
      </c>
      <c r="B40" s="278" t="s">
        <v>1</v>
      </c>
      <c r="C40" s="166"/>
    </row>
    <row r="41" spans="1:3" s="283" customFormat="1" ht="12" customHeight="1" thickBot="1">
      <c r="A41" s="275" t="s">
        <v>341</v>
      </c>
      <c r="B41" s="65" t="s">
        <v>342</v>
      </c>
      <c r="C41" s="53">
        <v>32836</v>
      </c>
    </row>
    <row r="42" spans="1:3" s="283" customFormat="1" ht="15" customHeight="1" thickBot="1">
      <c r="A42" s="107" t="s">
        <v>17</v>
      </c>
      <c r="B42" s="108" t="s">
        <v>343</v>
      </c>
      <c r="C42" s="213">
        <f>+C37+C38</f>
        <v>32836</v>
      </c>
    </row>
    <row r="43" spans="1:3" s="283" customFormat="1" ht="15" customHeight="1">
      <c r="A43" s="109"/>
      <c r="B43" s="110"/>
      <c r="C43" s="211"/>
    </row>
    <row r="44" spans="1:3" ht="13.5" thickBot="1">
      <c r="A44" s="111"/>
      <c r="B44" s="112"/>
      <c r="C44" s="212"/>
    </row>
    <row r="45" spans="1:3" s="282" customFormat="1" ht="16.5" customHeight="1" thickBot="1">
      <c r="A45" s="113"/>
      <c r="B45" s="114" t="s">
        <v>46</v>
      </c>
      <c r="C45" s="213"/>
    </row>
    <row r="46" spans="1:3" s="284" customFormat="1" ht="12" customHeight="1" thickBot="1">
      <c r="A46" s="93" t="s">
        <v>8</v>
      </c>
      <c r="B46" s="62" t="s">
        <v>344</v>
      </c>
      <c r="C46" s="165">
        <f>SUM(C47:C51)</f>
        <v>32836</v>
      </c>
    </row>
    <row r="47" spans="1:3" ht="12" customHeight="1">
      <c r="A47" s="275" t="s">
        <v>69</v>
      </c>
      <c r="B47" s="7" t="s">
        <v>38</v>
      </c>
      <c r="C47" s="50"/>
    </row>
    <row r="48" spans="1:3" ht="12" customHeight="1">
      <c r="A48" s="275" t="s">
        <v>70</v>
      </c>
      <c r="B48" s="6" t="s">
        <v>113</v>
      </c>
      <c r="C48" s="52"/>
    </row>
    <row r="49" spans="1:3" ht="12" customHeight="1">
      <c r="A49" s="275" t="s">
        <v>71</v>
      </c>
      <c r="B49" s="6" t="s">
        <v>88</v>
      </c>
      <c r="C49" s="52"/>
    </row>
    <row r="50" spans="1:3" ht="12" customHeight="1">
      <c r="A50" s="275" t="s">
        <v>72</v>
      </c>
      <c r="B50" s="6" t="s">
        <v>114</v>
      </c>
      <c r="C50" s="52">
        <v>32836</v>
      </c>
    </row>
    <row r="51" spans="1:3" ht="12" customHeight="1" thickBot="1">
      <c r="A51" s="275" t="s">
        <v>89</v>
      </c>
      <c r="B51" s="6" t="s">
        <v>115</v>
      </c>
      <c r="C51" s="52"/>
    </row>
    <row r="52" spans="1:3" ht="12" customHeight="1" thickBot="1">
      <c r="A52" s="93" t="s">
        <v>9</v>
      </c>
      <c r="B52" s="62" t="s">
        <v>345</v>
      </c>
      <c r="C52" s="165">
        <f>SUM(C53:C55)</f>
        <v>0</v>
      </c>
    </row>
    <row r="53" spans="1:3" s="284" customFormat="1" ht="12" customHeight="1">
      <c r="A53" s="275" t="s">
        <v>75</v>
      </c>
      <c r="B53" s="7" t="s">
        <v>150</v>
      </c>
      <c r="C53" s="50"/>
    </row>
    <row r="54" spans="1:3" ht="12" customHeight="1">
      <c r="A54" s="275" t="s">
        <v>76</v>
      </c>
      <c r="B54" s="6" t="s">
        <v>117</v>
      </c>
      <c r="C54" s="52"/>
    </row>
    <row r="55" spans="1:3" ht="12" customHeight="1">
      <c r="A55" s="275" t="s">
        <v>77</v>
      </c>
      <c r="B55" s="6" t="s">
        <v>47</v>
      </c>
      <c r="C55" s="52"/>
    </row>
    <row r="56" spans="1:3" ht="12" customHeight="1" thickBot="1">
      <c r="A56" s="275" t="s">
        <v>78</v>
      </c>
      <c r="B56" s="6" t="s">
        <v>441</v>
      </c>
      <c r="C56" s="52"/>
    </row>
    <row r="57" spans="1:3" ht="15" customHeight="1" thickBot="1">
      <c r="A57" s="93" t="s">
        <v>10</v>
      </c>
      <c r="B57" s="62" t="s">
        <v>4</v>
      </c>
      <c r="C57" s="192"/>
    </row>
    <row r="58" spans="1:3" ht="13.5" thickBot="1">
      <c r="A58" s="93" t="s">
        <v>11</v>
      </c>
      <c r="B58" s="115" t="s">
        <v>445</v>
      </c>
      <c r="C58" s="214">
        <f>+C46+C52+C57</f>
        <v>32836</v>
      </c>
    </row>
    <row r="59" spans="1:3" ht="15" customHeight="1" thickBot="1">
      <c r="C59" s="215"/>
    </row>
    <row r="60" spans="1:3" ht="14.25" customHeight="1" thickBot="1">
      <c r="A60" s="118" t="s">
        <v>436</v>
      </c>
      <c r="B60" s="119"/>
      <c r="C60" s="60">
        <v>0</v>
      </c>
    </row>
    <row r="61" spans="1:3" ht="13.5" thickBot="1">
      <c r="A61" s="118" t="s">
        <v>129</v>
      </c>
      <c r="B61" s="119"/>
      <c r="C61" s="6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view="pageLayout" topLeftCell="B1" zoomScaleNormal="145" workbookViewId="0">
      <selection activeCell="C1" sqref="C1"/>
    </sheetView>
  </sheetViews>
  <sheetFormatPr defaultRowHeight="12.75"/>
  <cols>
    <col min="1" max="1" width="13.83203125" style="116" customWidth="1"/>
    <col min="2" max="2" width="79.1640625" style="117" customWidth="1"/>
    <col min="3" max="3" width="25" style="117" customWidth="1"/>
    <col min="4" max="16384" width="9.33203125" style="117"/>
  </cols>
  <sheetData>
    <row r="1" spans="1:3" s="96" customFormat="1" ht="21" customHeight="1" thickBot="1">
      <c r="A1" s="95"/>
      <c r="B1" s="97"/>
      <c r="C1" s="279" t="s">
        <v>460</v>
      </c>
    </row>
    <row r="2" spans="1:3" s="280" customFormat="1" ht="25.5" customHeight="1">
      <c r="A2" s="232" t="s">
        <v>127</v>
      </c>
      <c r="B2" s="202" t="s">
        <v>451</v>
      </c>
      <c r="C2" s="216"/>
    </row>
    <row r="3" spans="1:3" s="280" customFormat="1" ht="24.75" thickBot="1">
      <c r="A3" s="273" t="s">
        <v>126</v>
      </c>
      <c r="B3" s="203" t="s">
        <v>326</v>
      </c>
      <c r="C3" s="217"/>
    </row>
    <row r="4" spans="1:3" s="281" customFormat="1" ht="15.95" customHeight="1" thickBot="1">
      <c r="A4" s="99"/>
      <c r="B4" s="99"/>
      <c r="C4" s="100" t="s">
        <v>42</v>
      </c>
    </row>
    <row r="5" spans="1:3" ht="13.5" thickBot="1">
      <c r="A5" s="233" t="s">
        <v>128</v>
      </c>
      <c r="B5" s="101" t="s">
        <v>43</v>
      </c>
      <c r="C5" s="102" t="s">
        <v>44</v>
      </c>
    </row>
    <row r="6" spans="1:3" s="282" customFormat="1" ht="12.95" customHeight="1" thickBot="1">
      <c r="A6" s="88" t="s">
        <v>416</v>
      </c>
      <c r="B6" s="89" t="s">
        <v>417</v>
      </c>
      <c r="C6" s="90" t="s">
        <v>418</v>
      </c>
    </row>
    <row r="7" spans="1:3" s="282" customFormat="1" ht="15.95" customHeight="1" thickBot="1">
      <c r="A7" s="103"/>
      <c r="B7" s="104" t="s">
        <v>45</v>
      </c>
      <c r="C7" s="105"/>
    </row>
    <row r="8" spans="1:3" s="218" customFormat="1" ht="12" customHeight="1" thickBot="1">
      <c r="A8" s="88" t="s">
        <v>8</v>
      </c>
      <c r="B8" s="106" t="s">
        <v>437</v>
      </c>
      <c r="C8" s="165">
        <f>SUM(C9:C19)</f>
        <v>0</v>
      </c>
    </row>
    <row r="9" spans="1:3" s="218" customFormat="1" ht="12" customHeight="1">
      <c r="A9" s="274" t="s">
        <v>69</v>
      </c>
      <c r="B9" s="8" t="s">
        <v>201</v>
      </c>
      <c r="C9" s="207"/>
    </row>
    <row r="10" spans="1:3" s="218" customFormat="1" ht="12" customHeight="1">
      <c r="A10" s="275" t="s">
        <v>70</v>
      </c>
      <c r="B10" s="6" t="s">
        <v>202</v>
      </c>
      <c r="C10" s="163"/>
    </row>
    <row r="11" spans="1:3" s="218" customFormat="1" ht="12" customHeight="1">
      <c r="A11" s="275" t="s">
        <v>71</v>
      </c>
      <c r="B11" s="6" t="s">
        <v>203</v>
      </c>
      <c r="C11" s="163"/>
    </row>
    <row r="12" spans="1:3" s="218" customFormat="1" ht="12" customHeight="1">
      <c r="A12" s="275" t="s">
        <v>72</v>
      </c>
      <c r="B12" s="6" t="s">
        <v>204</v>
      </c>
      <c r="C12" s="163"/>
    </row>
    <row r="13" spans="1:3" s="218" customFormat="1" ht="12" customHeight="1">
      <c r="A13" s="275" t="s">
        <v>89</v>
      </c>
      <c r="B13" s="6" t="s">
        <v>205</v>
      </c>
      <c r="C13" s="163"/>
    </row>
    <row r="14" spans="1:3" s="218" customFormat="1" ht="12" customHeight="1">
      <c r="A14" s="275" t="s">
        <v>73</v>
      </c>
      <c r="B14" s="6" t="s">
        <v>328</v>
      </c>
      <c r="C14" s="163"/>
    </row>
    <row r="15" spans="1:3" s="218" customFormat="1" ht="12" customHeight="1">
      <c r="A15" s="275" t="s">
        <v>74</v>
      </c>
      <c r="B15" s="5" t="s">
        <v>329</v>
      </c>
      <c r="C15" s="163"/>
    </row>
    <row r="16" spans="1:3" s="218" customFormat="1" ht="12" customHeight="1">
      <c r="A16" s="275" t="s">
        <v>81</v>
      </c>
      <c r="B16" s="6" t="s">
        <v>208</v>
      </c>
      <c r="C16" s="208"/>
    </row>
    <row r="17" spans="1:3" s="283" customFormat="1" ht="12" customHeight="1">
      <c r="A17" s="275" t="s">
        <v>82</v>
      </c>
      <c r="B17" s="6" t="s">
        <v>209</v>
      </c>
      <c r="C17" s="163"/>
    </row>
    <row r="18" spans="1:3" s="283" customFormat="1" ht="12" customHeight="1">
      <c r="A18" s="275" t="s">
        <v>83</v>
      </c>
      <c r="B18" s="6" t="s">
        <v>362</v>
      </c>
      <c r="C18" s="164"/>
    </row>
    <row r="19" spans="1:3" s="283" customFormat="1" ht="12" customHeight="1" thickBot="1">
      <c r="A19" s="275" t="s">
        <v>84</v>
      </c>
      <c r="B19" s="5" t="s">
        <v>210</v>
      </c>
      <c r="C19" s="164"/>
    </row>
    <row r="20" spans="1:3" s="218" customFormat="1" ht="12" customHeight="1" thickBot="1">
      <c r="A20" s="88" t="s">
        <v>9</v>
      </c>
      <c r="B20" s="106" t="s">
        <v>330</v>
      </c>
      <c r="C20" s="165">
        <f>SUM(C21:C23)</f>
        <v>0</v>
      </c>
    </row>
    <row r="21" spans="1:3" s="283" customFormat="1" ht="12" customHeight="1">
      <c r="A21" s="275" t="s">
        <v>75</v>
      </c>
      <c r="B21" s="7" t="s">
        <v>178</v>
      </c>
      <c r="C21" s="163"/>
    </row>
    <row r="22" spans="1:3" s="283" customFormat="1" ht="12" customHeight="1">
      <c r="A22" s="275" t="s">
        <v>76</v>
      </c>
      <c r="B22" s="6" t="s">
        <v>331</v>
      </c>
      <c r="C22" s="163"/>
    </row>
    <row r="23" spans="1:3" s="283" customFormat="1" ht="12" customHeight="1">
      <c r="A23" s="275" t="s">
        <v>77</v>
      </c>
      <c r="B23" s="6" t="s">
        <v>332</v>
      </c>
      <c r="C23" s="163"/>
    </row>
    <row r="24" spans="1:3" s="283" customFormat="1" ht="12" customHeight="1" thickBot="1">
      <c r="A24" s="275" t="s">
        <v>78</v>
      </c>
      <c r="B24" s="6" t="s">
        <v>442</v>
      </c>
      <c r="C24" s="163"/>
    </row>
    <row r="25" spans="1:3" s="283" customFormat="1" ht="12" customHeight="1" thickBot="1">
      <c r="A25" s="93" t="s">
        <v>10</v>
      </c>
      <c r="B25" s="62" t="s">
        <v>104</v>
      </c>
      <c r="C25" s="192"/>
    </row>
    <row r="26" spans="1:3" s="283" customFormat="1" ht="12" customHeight="1" thickBot="1">
      <c r="A26" s="93" t="s">
        <v>11</v>
      </c>
      <c r="B26" s="62" t="s">
        <v>333</v>
      </c>
      <c r="C26" s="165">
        <f>+C27+C28</f>
        <v>0</v>
      </c>
    </row>
    <row r="27" spans="1:3" s="283" customFormat="1" ht="12" customHeight="1">
      <c r="A27" s="276" t="s">
        <v>188</v>
      </c>
      <c r="B27" s="277" t="s">
        <v>331</v>
      </c>
      <c r="C27" s="50"/>
    </row>
    <row r="28" spans="1:3" s="283" customFormat="1" ht="12" customHeight="1">
      <c r="A28" s="276" t="s">
        <v>191</v>
      </c>
      <c r="B28" s="278" t="s">
        <v>334</v>
      </c>
      <c r="C28" s="166"/>
    </row>
    <row r="29" spans="1:3" s="283" customFormat="1" ht="12" customHeight="1" thickBot="1">
      <c r="A29" s="275" t="s">
        <v>192</v>
      </c>
      <c r="B29" s="65" t="s">
        <v>443</v>
      </c>
      <c r="C29" s="53"/>
    </row>
    <row r="30" spans="1:3" s="283" customFormat="1" ht="12" customHeight="1" thickBot="1">
      <c r="A30" s="93" t="s">
        <v>12</v>
      </c>
      <c r="B30" s="62" t="s">
        <v>335</v>
      </c>
      <c r="C30" s="165">
        <f>+C31+C32+C33</f>
        <v>0</v>
      </c>
    </row>
    <row r="31" spans="1:3" s="283" customFormat="1" ht="12" customHeight="1">
      <c r="A31" s="276" t="s">
        <v>62</v>
      </c>
      <c r="B31" s="277" t="s">
        <v>215</v>
      </c>
      <c r="C31" s="50"/>
    </row>
    <row r="32" spans="1:3" s="283" customFormat="1" ht="12" customHeight="1">
      <c r="A32" s="276" t="s">
        <v>63</v>
      </c>
      <c r="B32" s="278" t="s">
        <v>216</v>
      </c>
      <c r="C32" s="166"/>
    </row>
    <row r="33" spans="1:3" s="283" customFormat="1" ht="12" customHeight="1" thickBot="1">
      <c r="A33" s="275" t="s">
        <v>64</v>
      </c>
      <c r="B33" s="65" t="s">
        <v>217</v>
      </c>
      <c r="C33" s="53"/>
    </row>
    <row r="34" spans="1:3" s="218" customFormat="1" ht="12" customHeight="1" thickBot="1">
      <c r="A34" s="93" t="s">
        <v>13</v>
      </c>
      <c r="B34" s="62" t="s">
        <v>303</v>
      </c>
      <c r="C34" s="192"/>
    </row>
    <row r="35" spans="1:3" s="218" customFormat="1" ht="12" customHeight="1" thickBot="1">
      <c r="A35" s="93" t="s">
        <v>14</v>
      </c>
      <c r="B35" s="62" t="s">
        <v>336</v>
      </c>
      <c r="C35" s="209"/>
    </row>
    <row r="36" spans="1:3" s="218" customFormat="1" ht="12" customHeight="1" thickBot="1">
      <c r="A36" s="88" t="s">
        <v>15</v>
      </c>
      <c r="B36" s="62" t="s">
        <v>444</v>
      </c>
      <c r="C36" s="210">
        <f>+C8+C20+C25+C26+C30+C34+C35</f>
        <v>0</v>
      </c>
    </row>
    <row r="37" spans="1:3" s="218" customFormat="1" ht="12" customHeight="1" thickBot="1">
      <c r="A37" s="107" t="s">
        <v>16</v>
      </c>
      <c r="B37" s="62" t="s">
        <v>338</v>
      </c>
      <c r="C37" s="210">
        <f>+C38+C39+C40</f>
        <v>51207</v>
      </c>
    </row>
    <row r="38" spans="1:3" s="218" customFormat="1" ht="12" customHeight="1">
      <c r="A38" s="276" t="s">
        <v>339</v>
      </c>
      <c r="B38" s="277" t="s">
        <v>160</v>
      </c>
      <c r="C38" s="50"/>
    </row>
    <row r="39" spans="1:3" s="218" customFormat="1" ht="12" customHeight="1">
      <c r="A39" s="276" t="s">
        <v>340</v>
      </c>
      <c r="B39" s="278" t="s">
        <v>1</v>
      </c>
      <c r="C39" s="166"/>
    </row>
    <row r="40" spans="1:3" s="283" customFormat="1" ht="12" customHeight="1" thickBot="1">
      <c r="A40" s="275" t="s">
        <v>341</v>
      </c>
      <c r="B40" s="65" t="s">
        <v>342</v>
      </c>
      <c r="C40" s="53">
        <v>51207</v>
      </c>
    </row>
    <row r="41" spans="1:3" s="283" customFormat="1" ht="15" customHeight="1" thickBot="1">
      <c r="A41" s="107" t="s">
        <v>17</v>
      </c>
      <c r="B41" s="108" t="s">
        <v>343</v>
      </c>
      <c r="C41" s="213">
        <f>+C36+C37</f>
        <v>51207</v>
      </c>
    </row>
    <row r="42" spans="1:3" s="283" customFormat="1" ht="15" customHeight="1">
      <c r="A42" s="109"/>
      <c r="B42" s="110"/>
      <c r="C42" s="211"/>
    </row>
    <row r="43" spans="1:3" ht="13.5" thickBot="1">
      <c r="A43" s="111"/>
      <c r="B43" s="112"/>
      <c r="C43" s="212"/>
    </row>
    <row r="44" spans="1:3" s="282" customFormat="1" ht="16.5" customHeight="1" thickBot="1">
      <c r="A44" s="113"/>
      <c r="B44" s="114" t="s">
        <v>46</v>
      </c>
      <c r="C44" s="213"/>
    </row>
    <row r="45" spans="1:3" s="284" customFormat="1" ht="12" customHeight="1" thickBot="1">
      <c r="A45" s="93" t="s">
        <v>8</v>
      </c>
      <c r="B45" s="62" t="s">
        <v>344</v>
      </c>
      <c r="C45" s="165">
        <f>SUM(C46:C50)</f>
        <v>51207</v>
      </c>
    </row>
    <row r="46" spans="1:3" ht="12" customHeight="1">
      <c r="A46" s="275" t="s">
        <v>69</v>
      </c>
      <c r="B46" s="7" t="s">
        <v>38</v>
      </c>
      <c r="C46" s="50">
        <v>38010</v>
      </c>
    </row>
    <row r="47" spans="1:3" ht="12" customHeight="1">
      <c r="A47" s="275" t="s">
        <v>70</v>
      </c>
      <c r="B47" s="6" t="s">
        <v>113</v>
      </c>
      <c r="C47" s="52">
        <v>10332</v>
      </c>
    </row>
    <row r="48" spans="1:3" ht="12" customHeight="1">
      <c r="A48" s="275" t="s">
        <v>71</v>
      </c>
      <c r="B48" s="6" t="s">
        <v>88</v>
      </c>
      <c r="C48" s="52">
        <v>2865</v>
      </c>
    </row>
    <row r="49" spans="1:3" ht="12" customHeight="1">
      <c r="A49" s="275" t="s">
        <v>72</v>
      </c>
      <c r="B49" s="6" t="s">
        <v>114</v>
      </c>
      <c r="C49" s="52"/>
    </row>
    <row r="50" spans="1:3" ht="12" customHeight="1" thickBot="1">
      <c r="A50" s="275" t="s">
        <v>89</v>
      </c>
      <c r="B50" s="6" t="s">
        <v>115</v>
      </c>
      <c r="C50" s="52"/>
    </row>
    <row r="51" spans="1:3" ht="12" customHeight="1" thickBot="1">
      <c r="A51" s="93" t="s">
        <v>9</v>
      </c>
      <c r="B51" s="62" t="s">
        <v>345</v>
      </c>
      <c r="C51" s="165">
        <f>SUM(C52:C54)</f>
        <v>0</v>
      </c>
    </row>
    <row r="52" spans="1:3" s="284" customFormat="1" ht="12" customHeight="1">
      <c r="A52" s="275" t="s">
        <v>75</v>
      </c>
      <c r="B52" s="7" t="s">
        <v>150</v>
      </c>
      <c r="C52" s="50"/>
    </row>
    <row r="53" spans="1:3" ht="12" customHeight="1">
      <c r="A53" s="275" t="s">
        <v>76</v>
      </c>
      <c r="B53" s="6" t="s">
        <v>117</v>
      </c>
      <c r="C53" s="52"/>
    </row>
    <row r="54" spans="1:3" ht="12" customHeight="1">
      <c r="A54" s="275" t="s">
        <v>77</v>
      </c>
      <c r="B54" s="6" t="s">
        <v>47</v>
      </c>
      <c r="C54" s="52"/>
    </row>
    <row r="55" spans="1:3" ht="12" customHeight="1" thickBot="1">
      <c r="A55" s="275" t="s">
        <v>78</v>
      </c>
      <c r="B55" s="6" t="s">
        <v>441</v>
      </c>
      <c r="C55" s="52"/>
    </row>
    <row r="56" spans="1:3" ht="15" customHeight="1" thickBot="1">
      <c r="A56" s="93" t="s">
        <v>10</v>
      </c>
      <c r="B56" s="62" t="s">
        <v>4</v>
      </c>
      <c r="C56" s="192"/>
    </row>
    <row r="57" spans="1:3" ht="13.5" thickBot="1">
      <c r="A57" s="93" t="s">
        <v>11</v>
      </c>
      <c r="B57" s="115" t="s">
        <v>445</v>
      </c>
      <c r="C57" s="214">
        <f>+C45+C51+C56</f>
        <v>51207</v>
      </c>
    </row>
    <row r="58" spans="1:3" ht="15" customHeight="1" thickBot="1">
      <c r="C58" s="215"/>
    </row>
    <row r="59" spans="1:3" ht="14.25" customHeight="1" thickBot="1">
      <c r="A59" s="118" t="s">
        <v>436</v>
      </c>
      <c r="B59" s="119"/>
      <c r="C59" s="60">
        <v>13</v>
      </c>
    </row>
    <row r="60" spans="1:3" ht="13.5" thickBot="1">
      <c r="A60" s="118" t="s">
        <v>129</v>
      </c>
      <c r="B60" s="119"/>
      <c r="C60" s="6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B1" zoomScale="145" zoomScaleNormal="145" workbookViewId="0">
      <selection activeCell="C1" sqref="C1"/>
    </sheetView>
  </sheetViews>
  <sheetFormatPr defaultRowHeight="12.75"/>
  <cols>
    <col min="1" max="1" width="13.83203125" style="116" customWidth="1"/>
    <col min="2" max="2" width="79.1640625" style="117" customWidth="1"/>
    <col min="3" max="3" width="25" style="117" customWidth="1"/>
    <col min="4" max="16384" width="9.33203125" style="117"/>
  </cols>
  <sheetData>
    <row r="1" spans="1:3" s="96" customFormat="1" ht="21" customHeight="1" thickBot="1">
      <c r="A1" s="95"/>
      <c r="B1" s="97"/>
      <c r="C1" s="279" t="s">
        <v>461</v>
      </c>
    </row>
    <row r="2" spans="1:3" s="280" customFormat="1" ht="25.5" customHeight="1">
      <c r="A2" s="232" t="s">
        <v>127</v>
      </c>
      <c r="B2" s="202" t="s">
        <v>451</v>
      </c>
      <c r="C2" s="216"/>
    </row>
    <row r="3" spans="1:3" s="280" customFormat="1" ht="24.75" thickBot="1">
      <c r="A3" s="273" t="s">
        <v>126</v>
      </c>
      <c r="B3" s="203" t="s">
        <v>346</v>
      </c>
      <c r="C3" s="217"/>
    </row>
    <row r="4" spans="1:3" s="281" customFormat="1" ht="15.95" customHeight="1" thickBot="1">
      <c r="A4" s="99"/>
      <c r="B4" s="99"/>
      <c r="C4" s="100" t="s">
        <v>42</v>
      </c>
    </row>
    <row r="5" spans="1:3" ht="13.5" thickBot="1">
      <c r="A5" s="233" t="s">
        <v>128</v>
      </c>
      <c r="B5" s="101" t="s">
        <v>43</v>
      </c>
      <c r="C5" s="102" t="s">
        <v>44</v>
      </c>
    </row>
    <row r="6" spans="1:3" s="282" customFormat="1" ht="12.95" customHeight="1" thickBot="1">
      <c r="A6" s="88" t="s">
        <v>416</v>
      </c>
      <c r="B6" s="89" t="s">
        <v>417</v>
      </c>
      <c r="C6" s="90" t="s">
        <v>418</v>
      </c>
    </row>
    <row r="7" spans="1:3" s="282" customFormat="1" ht="15.95" customHeight="1" thickBot="1">
      <c r="A7" s="103"/>
      <c r="B7" s="104" t="s">
        <v>45</v>
      </c>
      <c r="C7" s="105"/>
    </row>
    <row r="8" spans="1:3" s="218" customFormat="1" ht="12" customHeight="1" thickBot="1">
      <c r="A8" s="88" t="s">
        <v>8</v>
      </c>
      <c r="B8" s="106" t="s">
        <v>437</v>
      </c>
      <c r="C8" s="165">
        <f>SUM(C9:C19)</f>
        <v>0</v>
      </c>
    </row>
    <row r="9" spans="1:3" s="218" customFormat="1" ht="12" customHeight="1">
      <c r="A9" s="274" t="s">
        <v>69</v>
      </c>
      <c r="B9" s="8" t="s">
        <v>201</v>
      </c>
      <c r="C9" s="207"/>
    </row>
    <row r="10" spans="1:3" s="218" customFormat="1" ht="12" customHeight="1">
      <c r="A10" s="275" t="s">
        <v>70</v>
      </c>
      <c r="B10" s="6" t="s">
        <v>202</v>
      </c>
      <c r="C10" s="163"/>
    </row>
    <row r="11" spans="1:3" s="218" customFormat="1" ht="12" customHeight="1">
      <c r="A11" s="275" t="s">
        <v>71</v>
      </c>
      <c r="B11" s="6" t="s">
        <v>203</v>
      </c>
      <c r="C11" s="163"/>
    </row>
    <row r="12" spans="1:3" s="218" customFormat="1" ht="12" customHeight="1">
      <c r="A12" s="275" t="s">
        <v>72</v>
      </c>
      <c r="B12" s="6" t="s">
        <v>204</v>
      </c>
      <c r="C12" s="163"/>
    </row>
    <row r="13" spans="1:3" s="218" customFormat="1" ht="12" customHeight="1">
      <c r="A13" s="275" t="s">
        <v>89</v>
      </c>
      <c r="B13" s="6" t="s">
        <v>205</v>
      </c>
      <c r="C13" s="163"/>
    </row>
    <row r="14" spans="1:3" s="218" customFormat="1" ht="12" customHeight="1">
      <c r="A14" s="275" t="s">
        <v>73</v>
      </c>
      <c r="B14" s="6" t="s">
        <v>328</v>
      </c>
      <c r="C14" s="163"/>
    </row>
    <row r="15" spans="1:3" s="218" customFormat="1" ht="12" customHeight="1">
      <c r="A15" s="275" t="s">
        <v>74</v>
      </c>
      <c r="B15" s="5" t="s">
        <v>329</v>
      </c>
      <c r="C15" s="163"/>
    </row>
    <row r="16" spans="1:3" s="218" customFormat="1" ht="12" customHeight="1">
      <c r="A16" s="275" t="s">
        <v>81</v>
      </c>
      <c r="B16" s="6" t="s">
        <v>208</v>
      </c>
      <c r="C16" s="208"/>
    </row>
    <row r="17" spans="1:3" s="283" customFormat="1" ht="12" customHeight="1">
      <c r="A17" s="275" t="s">
        <v>82</v>
      </c>
      <c r="B17" s="6" t="s">
        <v>209</v>
      </c>
      <c r="C17" s="163"/>
    </row>
    <row r="18" spans="1:3" s="283" customFormat="1" ht="12" customHeight="1">
      <c r="A18" s="275" t="s">
        <v>83</v>
      </c>
      <c r="B18" s="6" t="s">
        <v>362</v>
      </c>
      <c r="C18" s="164"/>
    </row>
    <row r="19" spans="1:3" s="283" customFormat="1" ht="12" customHeight="1" thickBot="1">
      <c r="A19" s="275" t="s">
        <v>84</v>
      </c>
      <c r="B19" s="5" t="s">
        <v>210</v>
      </c>
      <c r="C19" s="164"/>
    </row>
    <row r="20" spans="1:3" s="218" customFormat="1" ht="12" customHeight="1" thickBot="1">
      <c r="A20" s="88" t="s">
        <v>9</v>
      </c>
      <c r="B20" s="106" t="s">
        <v>330</v>
      </c>
      <c r="C20" s="165">
        <f>SUM(C21:C23)</f>
        <v>0</v>
      </c>
    </row>
    <row r="21" spans="1:3" s="283" customFormat="1" ht="12" customHeight="1">
      <c r="A21" s="275" t="s">
        <v>75</v>
      </c>
      <c r="B21" s="7" t="s">
        <v>178</v>
      </c>
      <c r="C21" s="163"/>
    </row>
    <row r="22" spans="1:3" s="283" customFormat="1" ht="12" customHeight="1">
      <c r="A22" s="275" t="s">
        <v>76</v>
      </c>
      <c r="B22" s="6" t="s">
        <v>331</v>
      </c>
      <c r="C22" s="163"/>
    </row>
    <row r="23" spans="1:3" s="283" customFormat="1" ht="12" customHeight="1">
      <c r="A23" s="275" t="s">
        <v>77</v>
      </c>
      <c r="B23" s="6" t="s">
        <v>332</v>
      </c>
      <c r="C23" s="163"/>
    </row>
    <row r="24" spans="1:3" s="283" customFormat="1" ht="12" customHeight="1" thickBot="1">
      <c r="A24" s="275" t="s">
        <v>78</v>
      </c>
      <c r="B24" s="6" t="s">
        <v>442</v>
      </c>
      <c r="C24" s="163"/>
    </row>
    <row r="25" spans="1:3" s="283" customFormat="1" ht="12" customHeight="1" thickBot="1">
      <c r="A25" s="93" t="s">
        <v>10</v>
      </c>
      <c r="B25" s="62" t="s">
        <v>104</v>
      </c>
      <c r="C25" s="192"/>
    </row>
    <row r="26" spans="1:3" s="283" customFormat="1" ht="12" customHeight="1" thickBot="1">
      <c r="A26" s="93" t="s">
        <v>11</v>
      </c>
      <c r="B26" s="62" t="s">
        <v>333</v>
      </c>
      <c r="C26" s="165">
        <f>+C27+C28</f>
        <v>0</v>
      </c>
    </row>
    <row r="27" spans="1:3" s="283" customFormat="1" ht="12" customHeight="1">
      <c r="A27" s="276" t="s">
        <v>188</v>
      </c>
      <c r="B27" s="277" t="s">
        <v>331</v>
      </c>
      <c r="C27" s="50"/>
    </row>
    <row r="28" spans="1:3" s="283" customFormat="1" ht="12" customHeight="1">
      <c r="A28" s="276" t="s">
        <v>191</v>
      </c>
      <c r="B28" s="278" t="s">
        <v>334</v>
      </c>
      <c r="C28" s="166"/>
    </row>
    <row r="29" spans="1:3" s="283" customFormat="1" ht="12" customHeight="1" thickBot="1">
      <c r="A29" s="275" t="s">
        <v>192</v>
      </c>
      <c r="B29" s="65" t="s">
        <v>443</v>
      </c>
      <c r="C29" s="53"/>
    </row>
    <row r="30" spans="1:3" s="283" customFormat="1" ht="12" customHeight="1" thickBot="1">
      <c r="A30" s="93" t="s">
        <v>12</v>
      </c>
      <c r="B30" s="62" t="s">
        <v>335</v>
      </c>
      <c r="C30" s="165">
        <f>+C31+C32+C33</f>
        <v>0</v>
      </c>
    </row>
    <row r="31" spans="1:3" s="283" customFormat="1" ht="12" customHeight="1">
      <c r="A31" s="276" t="s">
        <v>62</v>
      </c>
      <c r="B31" s="277" t="s">
        <v>215</v>
      </c>
      <c r="C31" s="50"/>
    </row>
    <row r="32" spans="1:3" s="283" customFormat="1" ht="12" customHeight="1">
      <c r="A32" s="276" t="s">
        <v>63</v>
      </c>
      <c r="B32" s="278" t="s">
        <v>216</v>
      </c>
      <c r="C32" s="166"/>
    </row>
    <row r="33" spans="1:3" s="283" customFormat="1" ht="12" customHeight="1" thickBot="1">
      <c r="A33" s="275" t="s">
        <v>64</v>
      </c>
      <c r="B33" s="65" t="s">
        <v>217</v>
      </c>
      <c r="C33" s="53"/>
    </row>
    <row r="34" spans="1:3" s="218" customFormat="1" ht="12" customHeight="1" thickBot="1">
      <c r="A34" s="93" t="s">
        <v>13</v>
      </c>
      <c r="B34" s="62" t="s">
        <v>303</v>
      </c>
      <c r="C34" s="192"/>
    </row>
    <row r="35" spans="1:3" s="218" customFormat="1" ht="12" customHeight="1" thickBot="1">
      <c r="A35" s="93" t="s">
        <v>14</v>
      </c>
      <c r="B35" s="62" t="s">
        <v>336</v>
      </c>
      <c r="C35" s="209"/>
    </row>
    <row r="36" spans="1:3" s="218" customFormat="1" ht="12" customHeight="1" thickBot="1">
      <c r="A36" s="88" t="s">
        <v>15</v>
      </c>
      <c r="B36" s="62" t="s">
        <v>444</v>
      </c>
      <c r="C36" s="210">
        <f>+C8+C20+C25+C26+C30+C34+C35</f>
        <v>0</v>
      </c>
    </row>
    <row r="37" spans="1:3" s="218" customFormat="1" ht="12" customHeight="1" thickBot="1">
      <c r="A37" s="107" t="s">
        <v>16</v>
      </c>
      <c r="B37" s="62" t="s">
        <v>338</v>
      </c>
      <c r="C37" s="210">
        <f>+C38+C39+C40</f>
        <v>51207</v>
      </c>
    </row>
    <row r="38" spans="1:3" s="218" customFormat="1" ht="12" customHeight="1">
      <c r="A38" s="276" t="s">
        <v>339</v>
      </c>
      <c r="B38" s="277" t="s">
        <v>160</v>
      </c>
      <c r="C38" s="50"/>
    </row>
    <row r="39" spans="1:3" s="218" customFormat="1" ht="12" customHeight="1">
      <c r="A39" s="276" t="s">
        <v>340</v>
      </c>
      <c r="B39" s="278" t="s">
        <v>1</v>
      </c>
      <c r="C39" s="166"/>
    </row>
    <row r="40" spans="1:3" s="283" customFormat="1" ht="12" customHeight="1" thickBot="1">
      <c r="A40" s="275" t="s">
        <v>341</v>
      </c>
      <c r="B40" s="65" t="s">
        <v>342</v>
      </c>
      <c r="C40" s="53">
        <v>51207</v>
      </c>
    </row>
    <row r="41" spans="1:3" s="283" customFormat="1" ht="15" customHeight="1" thickBot="1">
      <c r="A41" s="107" t="s">
        <v>17</v>
      </c>
      <c r="B41" s="108" t="s">
        <v>343</v>
      </c>
      <c r="C41" s="213">
        <f>+C36+C37</f>
        <v>51207</v>
      </c>
    </row>
    <row r="42" spans="1:3" s="283" customFormat="1" ht="15" customHeight="1">
      <c r="A42" s="109"/>
      <c r="B42" s="110"/>
      <c r="C42" s="211"/>
    </row>
    <row r="43" spans="1:3" ht="13.5" thickBot="1">
      <c r="A43" s="111"/>
      <c r="B43" s="112"/>
      <c r="C43" s="212"/>
    </row>
    <row r="44" spans="1:3" s="282" customFormat="1" ht="16.5" customHeight="1" thickBot="1">
      <c r="A44" s="113"/>
      <c r="B44" s="114" t="s">
        <v>46</v>
      </c>
      <c r="C44" s="213"/>
    </row>
    <row r="45" spans="1:3" s="284" customFormat="1" ht="12" customHeight="1" thickBot="1">
      <c r="A45" s="93" t="s">
        <v>8</v>
      </c>
      <c r="B45" s="62" t="s">
        <v>344</v>
      </c>
      <c r="C45" s="165">
        <f>SUM(C46:C50)</f>
        <v>51207</v>
      </c>
    </row>
    <row r="46" spans="1:3" ht="12" customHeight="1">
      <c r="A46" s="275" t="s">
        <v>69</v>
      </c>
      <c r="B46" s="7" t="s">
        <v>38</v>
      </c>
      <c r="C46" s="50">
        <v>38010</v>
      </c>
    </row>
    <row r="47" spans="1:3" ht="12" customHeight="1">
      <c r="A47" s="275" t="s">
        <v>70</v>
      </c>
      <c r="B47" s="6" t="s">
        <v>113</v>
      </c>
      <c r="C47" s="52">
        <v>10332</v>
      </c>
    </row>
    <row r="48" spans="1:3" ht="12" customHeight="1">
      <c r="A48" s="275" t="s">
        <v>71</v>
      </c>
      <c r="B48" s="6" t="s">
        <v>88</v>
      </c>
      <c r="C48" s="52">
        <v>2865</v>
      </c>
    </row>
    <row r="49" spans="1:3" ht="12" customHeight="1">
      <c r="A49" s="275" t="s">
        <v>72</v>
      </c>
      <c r="B49" s="6" t="s">
        <v>114</v>
      </c>
      <c r="C49" s="52"/>
    </row>
    <row r="50" spans="1:3" ht="12" customHeight="1" thickBot="1">
      <c r="A50" s="275" t="s">
        <v>89</v>
      </c>
      <c r="B50" s="6" t="s">
        <v>115</v>
      </c>
      <c r="C50" s="52"/>
    </row>
    <row r="51" spans="1:3" ht="12" customHeight="1" thickBot="1">
      <c r="A51" s="93" t="s">
        <v>9</v>
      </c>
      <c r="B51" s="62" t="s">
        <v>345</v>
      </c>
      <c r="C51" s="165">
        <f>SUM(C52:C54)</f>
        <v>0</v>
      </c>
    </row>
    <row r="52" spans="1:3" s="284" customFormat="1" ht="12" customHeight="1">
      <c r="A52" s="275" t="s">
        <v>75</v>
      </c>
      <c r="B52" s="7" t="s">
        <v>150</v>
      </c>
      <c r="C52" s="50"/>
    </row>
    <row r="53" spans="1:3" ht="12" customHeight="1">
      <c r="A53" s="275" t="s">
        <v>76</v>
      </c>
      <c r="B53" s="6" t="s">
        <v>117</v>
      </c>
      <c r="C53" s="52"/>
    </row>
    <row r="54" spans="1:3" ht="12" customHeight="1">
      <c r="A54" s="275" t="s">
        <v>77</v>
      </c>
      <c r="B54" s="6" t="s">
        <v>47</v>
      </c>
      <c r="C54" s="52"/>
    </row>
    <row r="55" spans="1:3" ht="12" customHeight="1" thickBot="1">
      <c r="A55" s="275" t="s">
        <v>78</v>
      </c>
      <c r="B55" s="6" t="s">
        <v>441</v>
      </c>
      <c r="C55" s="52"/>
    </row>
    <row r="56" spans="1:3" ht="15" customHeight="1" thickBot="1">
      <c r="A56" s="93" t="s">
        <v>10</v>
      </c>
      <c r="B56" s="62" t="s">
        <v>4</v>
      </c>
      <c r="C56" s="192"/>
    </row>
    <row r="57" spans="1:3" ht="13.5" thickBot="1">
      <c r="A57" s="93" t="s">
        <v>11</v>
      </c>
      <c r="B57" s="115" t="s">
        <v>445</v>
      </c>
      <c r="C57" s="214">
        <f>+C45+C51+C56</f>
        <v>51207</v>
      </c>
    </row>
    <row r="58" spans="1:3" ht="15" customHeight="1" thickBot="1">
      <c r="C58" s="215"/>
    </row>
    <row r="59" spans="1:3" ht="14.25" customHeight="1" thickBot="1">
      <c r="A59" s="118" t="s">
        <v>436</v>
      </c>
      <c r="B59" s="119"/>
      <c r="C59" s="60">
        <v>13</v>
      </c>
    </row>
    <row r="60" spans="1:3" ht="13.5" thickBot="1">
      <c r="A60" s="118" t="s">
        <v>129</v>
      </c>
      <c r="B60" s="119"/>
      <c r="C60" s="6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view="pageLayout" workbookViewId="0">
      <selection activeCell="G4" sqref="G4"/>
    </sheetView>
  </sheetViews>
  <sheetFormatPr defaultRowHeight="12.75"/>
  <cols>
    <col min="1" max="1" width="5.5" style="35" customWidth="1"/>
    <col min="2" max="2" width="33.1640625" style="35" customWidth="1"/>
    <col min="3" max="3" width="12.33203125" style="35" customWidth="1"/>
    <col min="4" max="4" width="11.5" style="35" customWidth="1"/>
    <col min="5" max="5" width="11.33203125" style="35" customWidth="1"/>
    <col min="6" max="6" width="11" style="35" customWidth="1"/>
    <col min="7" max="7" width="14.33203125" style="35" customWidth="1"/>
    <col min="8" max="16384" width="9.33203125" style="35"/>
  </cols>
  <sheetData>
    <row r="1" spans="1:7" ht="43.5" customHeight="1">
      <c r="A1" s="317" t="s">
        <v>2</v>
      </c>
      <c r="B1" s="317"/>
      <c r="C1" s="317"/>
      <c r="D1" s="317"/>
      <c r="E1" s="317"/>
      <c r="F1" s="317"/>
      <c r="G1" s="317"/>
    </row>
    <row r="3" spans="1:7" s="72" customFormat="1" ht="27" customHeight="1">
      <c r="A3" s="70" t="s">
        <v>130</v>
      </c>
      <c r="B3" s="71"/>
      <c r="C3" s="316" t="s">
        <v>131</v>
      </c>
      <c r="D3" s="316"/>
      <c r="E3" s="316"/>
      <c r="F3" s="316"/>
      <c r="G3" s="316"/>
    </row>
    <row r="4" spans="1:7" s="72" customFormat="1" ht="15.75">
      <c r="A4" s="71"/>
      <c r="B4" s="71"/>
      <c r="C4" s="71"/>
      <c r="D4" s="71"/>
      <c r="E4" s="71"/>
      <c r="F4" s="71"/>
      <c r="G4" s="71"/>
    </row>
    <row r="5" spans="1:7" s="72" customFormat="1" ht="24.75" customHeight="1">
      <c r="A5" s="70" t="s">
        <v>132</v>
      </c>
      <c r="B5" s="71"/>
      <c r="C5" s="316" t="s">
        <v>131</v>
      </c>
      <c r="D5" s="316"/>
      <c r="E5" s="316"/>
      <c r="F5" s="316"/>
      <c r="G5" s="71"/>
    </row>
    <row r="6" spans="1:7" s="73" customFormat="1">
      <c r="A6" s="94"/>
      <c r="B6" s="94"/>
      <c r="C6" s="94"/>
      <c r="D6" s="94"/>
      <c r="E6" s="94"/>
      <c r="F6" s="94"/>
      <c r="G6" s="94"/>
    </row>
    <row r="7" spans="1:7" s="74" customFormat="1" ht="15" customHeight="1">
      <c r="A7" s="137" t="s">
        <v>133</v>
      </c>
      <c r="B7" s="136"/>
      <c r="C7" s="136"/>
      <c r="D7" s="122"/>
      <c r="E7" s="122"/>
      <c r="F7" s="122"/>
      <c r="G7" s="122"/>
    </row>
    <row r="8" spans="1:7" s="74" customFormat="1" ht="15" customHeight="1" thickBot="1">
      <c r="A8" s="137" t="s">
        <v>134</v>
      </c>
      <c r="B8" s="122"/>
      <c r="C8" s="122"/>
      <c r="D8" s="122"/>
      <c r="E8" s="122"/>
      <c r="F8" s="122"/>
      <c r="G8" s="122"/>
    </row>
    <row r="9" spans="1:7" s="49" customFormat="1" ht="42" customHeight="1" thickBot="1">
      <c r="A9" s="85" t="s">
        <v>6</v>
      </c>
      <c r="B9" s="86" t="s">
        <v>135</v>
      </c>
      <c r="C9" s="86" t="s">
        <v>136</v>
      </c>
      <c r="D9" s="86" t="s">
        <v>137</v>
      </c>
      <c r="E9" s="86" t="s">
        <v>138</v>
      </c>
      <c r="F9" s="86" t="s">
        <v>139</v>
      </c>
      <c r="G9" s="87" t="s">
        <v>40</v>
      </c>
    </row>
    <row r="10" spans="1:7" ht="24" customHeight="1">
      <c r="A10" s="123" t="s">
        <v>8</v>
      </c>
      <c r="B10" s="91" t="s">
        <v>140</v>
      </c>
      <c r="C10" s="75"/>
      <c r="D10" s="75"/>
      <c r="E10" s="75"/>
      <c r="F10" s="75"/>
      <c r="G10" s="124">
        <f>SUM(C10:F10)</f>
        <v>0</v>
      </c>
    </row>
    <row r="11" spans="1:7" ht="24" customHeight="1">
      <c r="A11" s="125" t="s">
        <v>9</v>
      </c>
      <c r="B11" s="92" t="s">
        <v>141</v>
      </c>
      <c r="C11" s="76"/>
      <c r="D11" s="76"/>
      <c r="E11" s="76"/>
      <c r="F11" s="76"/>
      <c r="G11" s="126">
        <f t="shared" ref="G11:G16" si="0">SUM(C11:F11)</f>
        <v>0</v>
      </c>
    </row>
    <row r="12" spans="1:7" ht="24" customHeight="1">
      <c r="A12" s="125" t="s">
        <v>10</v>
      </c>
      <c r="B12" s="92" t="s">
        <v>142</v>
      </c>
      <c r="C12" s="76"/>
      <c r="D12" s="76"/>
      <c r="E12" s="76"/>
      <c r="F12" s="76"/>
      <c r="G12" s="126">
        <f t="shared" si="0"/>
        <v>0</v>
      </c>
    </row>
    <row r="13" spans="1:7" ht="24" customHeight="1">
      <c r="A13" s="125" t="s">
        <v>11</v>
      </c>
      <c r="B13" s="92" t="s">
        <v>143</v>
      </c>
      <c r="C13" s="76"/>
      <c r="D13" s="76"/>
      <c r="E13" s="76"/>
      <c r="F13" s="76"/>
      <c r="G13" s="126">
        <f t="shared" si="0"/>
        <v>0</v>
      </c>
    </row>
    <row r="14" spans="1:7" ht="24" customHeight="1">
      <c r="A14" s="125" t="s">
        <v>12</v>
      </c>
      <c r="B14" s="92" t="s">
        <v>144</v>
      </c>
      <c r="C14" s="76"/>
      <c r="D14" s="76"/>
      <c r="E14" s="76"/>
      <c r="F14" s="76"/>
      <c r="G14" s="126">
        <f t="shared" si="0"/>
        <v>0</v>
      </c>
    </row>
    <row r="15" spans="1:7" ht="24" customHeight="1" thickBot="1">
      <c r="A15" s="127" t="s">
        <v>13</v>
      </c>
      <c r="B15" s="128" t="s">
        <v>145</v>
      </c>
      <c r="C15" s="77"/>
      <c r="D15" s="77"/>
      <c r="E15" s="77"/>
      <c r="F15" s="77"/>
      <c r="G15" s="129">
        <f t="shared" si="0"/>
        <v>0</v>
      </c>
    </row>
    <row r="16" spans="1:7" s="78" customFormat="1" ht="24" customHeight="1" thickBot="1">
      <c r="A16" s="130" t="s">
        <v>14</v>
      </c>
      <c r="B16" s="131" t="s">
        <v>40</v>
      </c>
      <c r="C16" s="132">
        <f>SUM(C10:C15)</f>
        <v>0</v>
      </c>
      <c r="D16" s="132">
        <f>SUM(D10:D15)</f>
        <v>0</v>
      </c>
      <c r="E16" s="132">
        <f>SUM(E10:E15)</f>
        <v>0</v>
      </c>
      <c r="F16" s="132">
        <f>SUM(F10:F15)</f>
        <v>0</v>
      </c>
      <c r="G16" s="133">
        <f t="shared" si="0"/>
        <v>0</v>
      </c>
    </row>
    <row r="17" spans="1:7" s="73" customFormat="1">
      <c r="A17" s="94"/>
      <c r="B17" s="94"/>
      <c r="C17" s="94"/>
      <c r="D17" s="94"/>
      <c r="E17" s="94"/>
      <c r="F17" s="94"/>
      <c r="G17" s="94"/>
    </row>
    <row r="18" spans="1:7" s="73" customFormat="1">
      <c r="A18" s="94"/>
      <c r="B18" s="94"/>
      <c r="C18" s="94"/>
      <c r="D18" s="94"/>
      <c r="E18" s="94"/>
      <c r="F18" s="94"/>
      <c r="G18" s="94"/>
    </row>
    <row r="19" spans="1:7" s="73" customFormat="1">
      <c r="A19" s="94"/>
      <c r="B19" s="94"/>
      <c r="C19" s="94"/>
      <c r="D19" s="94"/>
      <c r="E19" s="94"/>
      <c r="F19" s="94"/>
      <c r="G19" s="94"/>
    </row>
    <row r="20" spans="1:7" s="73" customFormat="1" ht="15.75">
      <c r="A20" s="72" t="s">
        <v>455</v>
      </c>
      <c r="B20" s="94"/>
      <c r="C20" s="94"/>
      <c r="D20" s="94"/>
      <c r="E20" s="94"/>
      <c r="F20" s="94"/>
      <c r="G20" s="94"/>
    </row>
    <row r="21" spans="1:7" s="73" customFormat="1">
      <c r="A21" s="94"/>
      <c r="B21" s="94"/>
      <c r="C21" s="94"/>
      <c r="D21" s="94"/>
      <c r="E21" s="94"/>
      <c r="F21" s="94"/>
      <c r="G21" s="94"/>
    </row>
    <row r="22" spans="1:7">
      <c r="A22" s="94"/>
      <c r="B22" s="94"/>
      <c r="C22" s="94"/>
      <c r="D22" s="94"/>
      <c r="E22" s="94"/>
      <c r="F22" s="94"/>
      <c r="G22" s="94"/>
    </row>
    <row r="23" spans="1:7">
      <c r="A23" s="94"/>
      <c r="B23" s="94"/>
      <c r="C23" s="73"/>
      <c r="D23" s="73"/>
      <c r="E23" s="73"/>
      <c r="F23" s="73"/>
      <c r="G23" s="94"/>
    </row>
    <row r="24" spans="1:7" ht="13.5">
      <c r="A24" s="94"/>
      <c r="B24" s="94"/>
      <c r="C24" s="134"/>
      <c r="D24" s="135" t="s">
        <v>146</v>
      </c>
      <c r="E24" s="135"/>
      <c r="F24" s="134"/>
      <c r="G24" s="94"/>
    </row>
    <row r="25" spans="1:7" ht="13.5">
      <c r="C25" s="79"/>
      <c r="D25" s="80"/>
      <c r="E25" s="80"/>
      <c r="F25" s="79"/>
    </row>
    <row r="26" spans="1:7" ht="13.5">
      <c r="C26" s="79"/>
      <c r="D26" s="80"/>
      <c r="E26" s="80"/>
      <c r="F26" s="79"/>
    </row>
  </sheetData>
  <mergeCells count="3">
    <mergeCell ref="C3:G3"/>
    <mergeCell ref="C5:F5"/>
    <mergeCell ref="A1:G1"/>
  </mergeCells>
  <phoneticPr fontId="25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5. melléklet a 2/2015.(II.13.)önkormányzati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zoomScaleNormal="130" zoomScaleSheetLayoutView="100" workbookViewId="0">
      <selection activeCell="C103" sqref="C103"/>
    </sheetView>
  </sheetViews>
  <sheetFormatPr defaultRowHeight="15.75"/>
  <cols>
    <col min="1" max="1" width="9.5" style="220" customWidth="1"/>
    <col min="2" max="2" width="91.6640625" style="220" customWidth="1"/>
    <col min="3" max="3" width="21.6640625" style="221" customWidth="1"/>
    <col min="4" max="4" width="9" style="239" customWidth="1"/>
    <col min="5" max="16384" width="9.33203125" style="239"/>
  </cols>
  <sheetData>
    <row r="1" spans="1:3" ht="15.95" customHeight="1">
      <c r="A1" s="305" t="s">
        <v>5</v>
      </c>
      <c r="B1" s="305"/>
      <c r="C1" s="305"/>
    </row>
    <row r="2" spans="1:3" ht="15.95" customHeight="1" thickBot="1">
      <c r="A2" s="306" t="s">
        <v>92</v>
      </c>
      <c r="B2" s="306"/>
      <c r="C2" s="155" t="s">
        <v>151</v>
      </c>
    </row>
    <row r="3" spans="1:3" ht="38.1" customHeight="1" thickBot="1">
      <c r="A3" s="21" t="s">
        <v>57</v>
      </c>
      <c r="B3" s="22" t="s">
        <v>7</v>
      </c>
      <c r="C3" s="30" t="s">
        <v>452</v>
      </c>
    </row>
    <row r="4" spans="1:3" s="240" customFormat="1" ht="12" customHeight="1" thickBot="1">
      <c r="A4" s="234" t="s">
        <v>416</v>
      </c>
      <c r="B4" s="235" t="s">
        <v>417</v>
      </c>
      <c r="C4" s="236" t="s">
        <v>418</v>
      </c>
    </row>
    <row r="5" spans="1:3" s="241" customFormat="1" ht="12" customHeight="1" thickBot="1">
      <c r="A5" s="18" t="s">
        <v>8</v>
      </c>
      <c r="B5" s="19" t="s">
        <v>172</v>
      </c>
      <c r="C5" s="145">
        <f>+C6+C7+C8+C9+C10+C11</f>
        <v>169229</v>
      </c>
    </row>
    <row r="6" spans="1:3" s="241" customFormat="1" ht="12" customHeight="1">
      <c r="A6" s="13" t="s">
        <v>69</v>
      </c>
      <c r="B6" s="242" t="s">
        <v>173</v>
      </c>
      <c r="C6" s="148">
        <v>61343</v>
      </c>
    </row>
    <row r="7" spans="1:3" s="241" customFormat="1" ht="12" customHeight="1">
      <c r="A7" s="12" t="s">
        <v>70</v>
      </c>
      <c r="B7" s="243" t="s">
        <v>174</v>
      </c>
      <c r="C7" s="147">
        <v>48586</v>
      </c>
    </row>
    <row r="8" spans="1:3" s="241" customFormat="1" ht="12" customHeight="1">
      <c r="A8" s="12" t="s">
        <v>71</v>
      </c>
      <c r="B8" s="243" t="s">
        <v>175</v>
      </c>
      <c r="C8" s="147">
        <v>56442</v>
      </c>
    </row>
    <row r="9" spans="1:3" s="241" customFormat="1" ht="12" customHeight="1">
      <c r="A9" s="12" t="s">
        <v>72</v>
      </c>
      <c r="B9" s="243" t="s">
        <v>176</v>
      </c>
      <c r="C9" s="147">
        <v>2858</v>
      </c>
    </row>
    <row r="10" spans="1:3" s="241" customFormat="1" ht="12" customHeight="1">
      <c r="A10" s="12" t="s">
        <v>89</v>
      </c>
      <c r="B10" s="141" t="s">
        <v>358</v>
      </c>
      <c r="C10" s="147"/>
    </row>
    <row r="11" spans="1:3" s="241" customFormat="1" ht="12" customHeight="1" thickBot="1">
      <c r="A11" s="14" t="s">
        <v>73</v>
      </c>
      <c r="B11" s="142" t="s">
        <v>359</v>
      </c>
      <c r="C11" s="147"/>
    </row>
    <row r="12" spans="1:3" s="241" customFormat="1" ht="12" customHeight="1" thickBot="1">
      <c r="A12" s="18" t="s">
        <v>9</v>
      </c>
      <c r="B12" s="140" t="s">
        <v>177</v>
      </c>
      <c r="C12" s="145">
        <f>+C13+C14+C15+C16+C17</f>
        <v>19418</v>
      </c>
    </row>
    <row r="13" spans="1:3" s="241" customFormat="1" ht="12" customHeight="1">
      <c r="A13" s="13" t="s">
        <v>75</v>
      </c>
      <c r="B13" s="242" t="s">
        <v>178</v>
      </c>
      <c r="C13" s="148"/>
    </row>
    <row r="14" spans="1:3" s="241" customFormat="1" ht="12" customHeight="1">
      <c r="A14" s="12" t="s">
        <v>76</v>
      </c>
      <c r="B14" s="243" t="s">
        <v>179</v>
      </c>
      <c r="C14" s="147"/>
    </row>
    <row r="15" spans="1:3" s="241" customFormat="1" ht="12" customHeight="1">
      <c r="A15" s="12" t="s">
        <v>77</v>
      </c>
      <c r="B15" s="243" t="s">
        <v>348</v>
      </c>
      <c r="C15" s="147"/>
    </row>
    <row r="16" spans="1:3" s="241" customFormat="1" ht="12" customHeight="1">
      <c r="A16" s="12" t="s">
        <v>78</v>
      </c>
      <c r="B16" s="243" t="s">
        <v>349</v>
      </c>
      <c r="C16" s="147"/>
    </row>
    <row r="17" spans="1:3" s="241" customFormat="1" ht="12" customHeight="1">
      <c r="A17" s="12" t="s">
        <v>79</v>
      </c>
      <c r="B17" s="243" t="s">
        <v>180</v>
      </c>
      <c r="C17" s="147">
        <v>19418</v>
      </c>
    </row>
    <row r="18" spans="1:3" s="241" customFormat="1" ht="12" customHeight="1" thickBot="1">
      <c r="A18" s="14" t="s">
        <v>85</v>
      </c>
      <c r="B18" s="142" t="s">
        <v>181</v>
      </c>
      <c r="C18" s="149"/>
    </row>
    <row r="19" spans="1:3" s="241" customFormat="1" ht="12" customHeight="1" thickBot="1">
      <c r="A19" s="18" t="s">
        <v>10</v>
      </c>
      <c r="B19" s="19" t="s">
        <v>182</v>
      </c>
      <c r="C19" s="145">
        <f>+C20+C21+C22+C23+C24</f>
        <v>0</v>
      </c>
    </row>
    <row r="20" spans="1:3" s="241" customFormat="1" ht="12" customHeight="1">
      <c r="A20" s="13" t="s">
        <v>58</v>
      </c>
      <c r="B20" s="242" t="s">
        <v>183</v>
      </c>
      <c r="C20" s="148"/>
    </row>
    <row r="21" spans="1:3" s="241" customFormat="1" ht="12" customHeight="1">
      <c r="A21" s="12" t="s">
        <v>59</v>
      </c>
      <c r="B21" s="243" t="s">
        <v>184</v>
      </c>
      <c r="C21" s="147"/>
    </row>
    <row r="22" spans="1:3" s="241" customFormat="1" ht="12" customHeight="1">
      <c r="A22" s="12" t="s">
        <v>60</v>
      </c>
      <c r="B22" s="243" t="s">
        <v>350</v>
      </c>
      <c r="C22" s="147"/>
    </row>
    <row r="23" spans="1:3" s="241" customFormat="1" ht="12" customHeight="1">
      <c r="A23" s="12" t="s">
        <v>61</v>
      </c>
      <c r="B23" s="243" t="s">
        <v>351</v>
      </c>
      <c r="C23" s="147"/>
    </row>
    <row r="24" spans="1:3" s="241" customFormat="1" ht="12" customHeight="1">
      <c r="A24" s="12" t="s">
        <v>101</v>
      </c>
      <c r="B24" s="243" t="s">
        <v>185</v>
      </c>
      <c r="C24" s="147"/>
    </row>
    <row r="25" spans="1:3" s="241" customFormat="1" ht="12" customHeight="1" thickBot="1">
      <c r="A25" s="14" t="s">
        <v>102</v>
      </c>
      <c r="B25" s="244" t="s">
        <v>186</v>
      </c>
      <c r="C25" s="149"/>
    </row>
    <row r="26" spans="1:3" s="241" customFormat="1" ht="12" customHeight="1" thickBot="1">
      <c r="A26" s="18" t="s">
        <v>103</v>
      </c>
      <c r="B26" s="19" t="s">
        <v>187</v>
      </c>
      <c r="C26" s="151">
        <f>+C27+C31+C32+C33</f>
        <v>31630</v>
      </c>
    </row>
    <row r="27" spans="1:3" s="241" customFormat="1" ht="12" customHeight="1">
      <c r="A27" s="13" t="s">
        <v>188</v>
      </c>
      <c r="B27" s="242" t="s">
        <v>365</v>
      </c>
      <c r="C27" s="237">
        <f>+C28+C29+C30</f>
        <v>26740</v>
      </c>
    </row>
    <row r="28" spans="1:3" s="241" customFormat="1" ht="12" customHeight="1">
      <c r="A28" s="12" t="s">
        <v>189</v>
      </c>
      <c r="B28" s="243" t="s">
        <v>194</v>
      </c>
      <c r="C28" s="147">
        <v>8500</v>
      </c>
    </row>
    <row r="29" spans="1:3" s="241" customFormat="1" ht="12" customHeight="1">
      <c r="A29" s="12" t="s">
        <v>190</v>
      </c>
      <c r="B29" s="243" t="s">
        <v>195</v>
      </c>
      <c r="C29" s="147">
        <v>100</v>
      </c>
    </row>
    <row r="30" spans="1:3" s="241" customFormat="1" ht="12" customHeight="1">
      <c r="A30" s="12" t="s">
        <v>363</v>
      </c>
      <c r="B30" s="293" t="s">
        <v>364</v>
      </c>
      <c r="C30" s="147">
        <v>18140</v>
      </c>
    </row>
    <row r="31" spans="1:3" s="241" customFormat="1" ht="12" customHeight="1">
      <c r="A31" s="12" t="s">
        <v>191</v>
      </c>
      <c r="B31" s="243" t="s">
        <v>196</v>
      </c>
      <c r="C31" s="147">
        <v>4000</v>
      </c>
    </row>
    <row r="32" spans="1:3" s="241" customFormat="1" ht="12" customHeight="1">
      <c r="A32" s="12" t="s">
        <v>192</v>
      </c>
      <c r="B32" s="243" t="s">
        <v>197</v>
      </c>
      <c r="C32" s="147"/>
    </row>
    <row r="33" spans="1:3" s="241" customFormat="1" ht="12" customHeight="1" thickBot="1">
      <c r="A33" s="14" t="s">
        <v>193</v>
      </c>
      <c r="B33" s="244" t="s">
        <v>198</v>
      </c>
      <c r="C33" s="149">
        <v>890</v>
      </c>
    </row>
    <row r="34" spans="1:3" s="241" customFormat="1" ht="12" customHeight="1" thickBot="1">
      <c r="A34" s="18" t="s">
        <v>12</v>
      </c>
      <c r="B34" s="19" t="s">
        <v>360</v>
      </c>
      <c r="C34" s="145">
        <f>SUM(C35:C45)</f>
        <v>9518</v>
      </c>
    </row>
    <row r="35" spans="1:3" s="241" customFormat="1" ht="12" customHeight="1">
      <c r="A35" s="13" t="s">
        <v>62</v>
      </c>
      <c r="B35" s="242" t="s">
        <v>201</v>
      </c>
      <c r="C35" s="148"/>
    </row>
    <row r="36" spans="1:3" s="241" customFormat="1" ht="12" customHeight="1">
      <c r="A36" s="12" t="s">
        <v>63</v>
      </c>
      <c r="B36" s="243" t="s">
        <v>202</v>
      </c>
      <c r="C36" s="147">
        <v>600</v>
      </c>
    </row>
    <row r="37" spans="1:3" s="241" customFormat="1" ht="12" customHeight="1">
      <c r="A37" s="12" t="s">
        <v>64</v>
      </c>
      <c r="B37" s="243" t="s">
        <v>203</v>
      </c>
      <c r="C37" s="147"/>
    </row>
    <row r="38" spans="1:3" s="241" customFormat="1" ht="12" customHeight="1">
      <c r="A38" s="12" t="s">
        <v>105</v>
      </c>
      <c r="B38" s="243" t="s">
        <v>204</v>
      </c>
      <c r="C38" s="147">
        <v>2100</v>
      </c>
    </row>
    <row r="39" spans="1:3" s="241" customFormat="1" ht="12" customHeight="1">
      <c r="A39" s="12" t="s">
        <v>106</v>
      </c>
      <c r="B39" s="243" t="s">
        <v>205</v>
      </c>
      <c r="C39" s="147">
        <v>4795</v>
      </c>
    </row>
    <row r="40" spans="1:3" s="241" customFormat="1" ht="12" customHeight="1">
      <c r="A40" s="12" t="s">
        <v>107</v>
      </c>
      <c r="B40" s="243" t="s">
        <v>206</v>
      </c>
      <c r="C40" s="147">
        <v>2023</v>
      </c>
    </row>
    <row r="41" spans="1:3" s="241" customFormat="1" ht="12" customHeight="1">
      <c r="A41" s="12" t="s">
        <v>108</v>
      </c>
      <c r="B41" s="243" t="s">
        <v>207</v>
      </c>
      <c r="C41" s="147"/>
    </row>
    <row r="42" spans="1:3" s="241" customFormat="1" ht="12" customHeight="1">
      <c r="A42" s="12" t="s">
        <v>109</v>
      </c>
      <c r="B42" s="243" t="s">
        <v>208</v>
      </c>
      <c r="C42" s="147"/>
    </row>
    <row r="43" spans="1:3" s="241" customFormat="1" ht="12" customHeight="1">
      <c r="A43" s="12" t="s">
        <v>199</v>
      </c>
      <c r="B43" s="243" t="s">
        <v>209</v>
      </c>
      <c r="C43" s="150"/>
    </row>
    <row r="44" spans="1:3" s="241" customFormat="1" ht="12" customHeight="1">
      <c r="A44" s="14" t="s">
        <v>200</v>
      </c>
      <c r="B44" s="244" t="s">
        <v>362</v>
      </c>
      <c r="C44" s="231"/>
    </row>
    <row r="45" spans="1:3" s="241" customFormat="1" ht="12" customHeight="1" thickBot="1">
      <c r="A45" s="14" t="s">
        <v>361</v>
      </c>
      <c r="B45" s="142" t="s">
        <v>210</v>
      </c>
      <c r="C45" s="231"/>
    </row>
    <row r="46" spans="1:3" s="241" customFormat="1" ht="12" customHeight="1" thickBot="1">
      <c r="A46" s="18" t="s">
        <v>13</v>
      </c>
      <c r="B46" s="19" t="s">
        <v>211</v>
      </c>
      <c r="C46" s="145">
        <f>SUM(C47:C51)</f>
        <v>4300</v>
      </c>
    </row>
    <row r="47" spans="1:3" s="241" customFormat="1" ht="12" customHeight="1">
      <c r="A47" s="13" t="s">
        <v>65</v>
      </c>
      <c r="B47" s="242" t="s">
        <v>215</v>
      </c>
      <c r="C47" s="285"/>
    </row>
    <row r="48" spans="1:3" s="241" customFormat="1" ht="12" customHeight="1">
      <c r="A48" s="12" t="s">
        <v>66</v>
      </c>
      <c r="B48" s="243" t="s">
        <v>216</v>
      </c>
      <c r="C48" s="150">
        <v>4300</v>
      </c>
    </row>
    <row r="49" spans="1:3" s="241" customFormat="1" ht="12" customHeight="1">
      <c r="A49" s="12" t="s">
        <v>212</v>
      </c>
      <c r="B49" s="243" t="s">
        <v>217</v>
      </c>
      <c r="C49" s="150"/>
    </row>
    <row r="50" spans="1:3" s="241" customFormat="1" ht="12" customHeight="1">
      <c r="A50" s="12" t="s">
        <v>213</v>
      </c>
      <c r="B50" s="243" t="s">
        <v>218</v>
      </c>
      <c r="C50" s="150"/>
    </row>
    <row r="51" spans="1:3" s="241" customFormat="1" ht="12" customHeight="1" thickBot="1">
      <c r="A51" s="14" t="s">
        <v>214</v>
      </c>
      <c r="B51" s="142" t="s">
        <v>219</v>
      </c>
      <c r="C51" s="231"/>
    </row>
    <row r="52" spans="1:3" s="241" customFormat="1" ht="12" customHeight="1" thickBot="1">
      <c r="A52" s="18" t="s">
        <v>110</v>
      </c>
      <c r="B52" s="19" t="s">
        <v>220</v>
      </c>
      <c r="C52" s="145">
        <f>SUM(C53:C55)</f>
        <v>0</v>
      </c>
    </row>
    <row r="53" spans="1:3" s="241" customFormat="1" ht="12" customHeight="1">
      <c r="A53" s="13" t="s">
        <v>67</v>
      </c>
      <c r="B53" s="242" t="s">
        <v>221</v>
      </c>
      <c r="C53" s="148"/>
    </row>
    <row r="54" spans="1:3" s="241" customFormat="1" ht="12" customHeight="1">
      <c r="A54" s="12" t="s">
        <v>68</v>
      </c>
      <c r="B54" s="243" t="s">
        <v>352</v>
      </c>
      <c r="C54" s="147"/>
    </row>
    <row r="55" spans="1:3" s="241" customFormat="1" ht="12" customHeight="1">
      <c r="A55" s="12" t="s">
        <v>224</v>
      </c>
      <c r="B55" s="243" t="s">
        <v>222</v>
      </c>
      <c r="C55" s="147"/>
    </row>
    <row r="56" spans="1:3" s="241" customFormat="1" ht="12" customHeight="1" thickBot="1">
      <c r="A56" s="14" t="s">
        <v>225</v>
      </c>
      <c r="B56" s="142" t="s">
        <v>223</v>
      </c>
      <c r="C56" s="149"/>
    </row>
    <row r="57" spans="1:3" s="241" customFormat="1" ht="12" customHeight="1" thickBot="1">
      <c r="A57" s="18" t="s">
        <v>15</v>
      </c>
      <c r="B57" s="140" t="s">
        <v>226</v>
      </c>
      <c r="C57" s="145">
        <f>SUM(C58:C60)</f>
        <v>0</v>
      </c>
    </row>
    <row r="58" spans="1:3" s="241" customFormat="1" ht="12" customHeight="1">
      <c r="A58" s="13" t="s">
        <v>111</v>
      </c>
      <c r="B58" s="242" t="s">
        <v>228</v>
      </c>
      <c r="C58" s="150"/>
    </row>
    <row r="59" spans="1:3" s="241" customFormat="1" ht="12" customHeight="1">
      <c r="A59" s="12" t="s">
        <v>112</v>
      </c>
      <c r="B59" s="243" t="s">
        <v>353</v>
      </c>
      <c r="C59" s="150"/>
    </row>
    <row r="60" spans="1:3" s="241" customFormat="1" ht="12" customHeight="1">
      <c r="A60" s="12" t="s">
        <v>152</v>
      </c>
      <c r="B60" s="243" t="s">
        <v>229</v>
      </c>
      <c r="C60" s="150"/>
    </row>
    <row r="61" spans="1:3" s="241" customFormat="1" ht="12" customHeight="1" thickBot="1">
      <c r="A61" s="14" t="s">
        <v>227</v>
      </c>
      <c r="B61" s="142" t="s">
        <v>230</v>
      </c>
      <c r="C61" s="150"/>
    </row>
    <row r="62" spans="1:3" s="241" customFormat="1" ht="12" customHeight="1" thickBot="1">
      <c r="A62" s="300" t="s">
        <v>405</v>
      </c>
      <c r="B62" s="19" t="s">
        <v>231</v>
      </c>
      <c r="C62" s="151">
        <f>+C5+C12+C19+C26+C34+C46+C52+C57</f>
        <v>234095</v>
      </c>
    </row>
    <row r="63" spans="1:3" s="241" customFormat="1" ht="12" customHeight="1" thickBot="1">
      <c r="A63" s="287" t="s">
        <v>232</v>
      </c>
      <c r="B63" s="140" t="s">
        <v>233</v>
      </c>
      <c r="C63" s="145">
        <f>SUM(C64:C66)</f>
        <v>0</v>
      </c>
    </row>
    <row r="64" spans="1:3" s="241" customFormat="1" ht="12" customHeight="1">
      <c r="A64" s="13" t="s">
        <v>264</v>
      </c>
      <c r="B64" s="242" t="s">
        <v>234</v>
      </c>
      <c r="C64" s="150"/>
    </row>
    <row r="65" spans="1:3" s="241" customFormat="1" ht="12" customHeight="1">
      <c r="A65" s="12" t="s">
        <v>273</v>
      </c>
      <c r="B65" s="243" t="s">
        <v>235</v>
      </c>
      <c r="C65" s="150"/>
    </row>
    <row r="66" spans="1:3" s="241" customFormat="1" ht="12" customHeight="1" thickBot="1">
      <c r="A66" s="14" t="s">
        <v>274</v>
      </c>
      <c r="B66" s="294" t="s">
        <v>390</v>
      </c>
      <c r="C66" s="150"/>
    </row>
    <row r="67" spans="1:3" s="241" customFormat="1" ht="12" customHeight="1" thickBot="1">
      <c r="A67" s="287" t="s">
        <v>237</v>
      </c>
      <c r="B67" s="140" t="s">
        <v>238</v>
      </c>
      <c r="C67" s="145">
        <f>SUM(C68:C71)</f>
        <v>0</v>
      </c>
    </row>
    <row r="68" spans="1:3" s="241" customFormat="1" ht="12" customHeight="1">
      <c r="A68" s="13" t="s">
        <v>90</v>
      </c>
      <c r="B68" s="242" t="s">
        <v>239</v>
      </c>
      <c r="C68" s="150"/>
    </row>
    <row r="69" spans="1:3" s="241" customFormat="1" ht="12" customHeight="1">
      <c r="A69" s="12" t="s">
        <v>91</v>
      </c>
      <c r="B69" s="243" t="s">
        <v>240</v>
      </c>
      <c r="C69" s="150"/>
    </row>
    <row r="70" spans="1:3" s="241" customFormat="1" ht="12" customHeight="1">
      <c r="A70" s="12" t="s">
        <v>265</v>
      </c>
      <c r="B70" s="243" t="s">
        <v>241</v>
      </c>
      <c r="C70" s="150"/>
    </row>
    <row r="71" spans="1:3" s="241" customFormat="1" ht="12" customHeight="1" thickBot="1">
      <c r="A71" s="14" t="s">
        <v>266</v>
      </c>
      <c r="B71" s="142" t="s">
        <v>242</v>
      </c>
      <c r="C71" s="150"/>
    </row>
    <row r="72" spans="1:3" s="241" customFormat="1" ht="12" customHeight="1" thickBot="1">
      <c r="A72" s="287" t="s">
        <v>243</v>
      </c>
      <c r="B72" s="140" t="s">
        <v>244</v>
      </c>
      <c r="C72" s="145">
        <f>SUM(C73:C74)</f>
        <v>0</v>
      </c>
    </row>
    <row r="73" spans="1:3" s="241" customFormat="1" ht="12" customHeight="1">
      <c r="A73" s="13" t="s">
        <v>267</v>
      </c>
      <c r="B73" s="242" t="s">
        <v>245</v>
      </c>
      <c r="C73" s="150"/>
    </row>
    <row r="74" spans="1:3" s="241" customFormat="1" ht="12" customHeight="1" thickBot="1">
      <c r="A74" s="14" t="s">
        <v>268</v>
      </c>
      <c r="B74" s="142" t="s">
        <v>246</v>
      </c>
      <c r="C74" s="150"/>
    </row>
    <row r="75" spans="1:3" s="241" customFormat="1" ht="12" customHeight="1" thickBot="1">
      <c r="A75" s="287" t="s">
        <v>247</v>
      </c>
      <c r="B75" s="140" t="s">
        <v>248</v>
      </c>
      <c r="C75" s="145">
        <f>SUM(C76:C78)</f>
        <v>0</v>
      </c>
    </row>
    <row r="76" spans="1:3" s="241" customFormat="1" ht="12" customHeight="1">
      <c r="A76" s="13" t="s">
        <v>269</v>
      </c>
      <c r="B76" s="242" t="s">
        <v>249</v>
      </c>
      <c r="C76" s="150"/>
    </row>
    <row r="77" spans="1:3" s="241" customFormat="1" ht="12" customHeight="1">
      <c r="A77" s="12" t="s">
        <v>270</v>
      </c>
      <c r="B77" s="243" t="s">
        <v>250</v>
      </c>
      <c r="C77" s="150"/>
    </row>
    <row r="78" spans="1:3" s="241" customFormat="1" ht="12" customHeight="1" thickBot="1">
      <c r="A78" s="14" t="s">
        <v>271</v>
      </c>
      <c r="B78" s="142" t="s">
        <v>251</v>
      </c>
      <c r="C78" s="150"/>
    </row>
    <row r="79" spans="1:3" s="241" customFormat="1" ht="12" customHeight="1" thickBot="1">
      <c r="A79" s="287" t="s">
        <v>252</v>
      </c>
      <c r="B79" s="140" t="s">
        <v>272</v>
      </c>
      <c r="C79" s="145">
        <f>SUM(C80:C83)</f>
        <v>0</v>
      </c>
    </row>
    <row r="80" spans="1:3" s="241" customFormat="1" ht="12" customHeight="1">
      <c r="A80" s="246" t="s">
        <v>253</v>
      </c>
      <c r="B80" s="242" t="s">
        <v>254</v>
      </c>
      <c r="C80" s="150"/>
    </row>
    <row r="81" spans="1:3" s="241" customFormat="1" ht="12" customHeight="1">
      <c r="A81" s="247" t="s">
        <v>255</v>
      </c>
      <c r="B81" s="243" t="s">
        <v>256</v>
      </c>
      <c r="C81" s="150"/>
    </row>
    <row r="82" spans="1:3" s="241" customFormat="1" ht="12" customHeight="1">
      <c r="A82" s="247" t="s">
        <v>257</v>
      </c>
      <c r="B82" s="243" t="s">
        <v>258</v>
      </c>
      <c r="C82" s="150"/>
    </row>
    <row r="83" spans="1:3" s="241" customFormat="1" ht="12" customHeight="1" thickBot="1">
      <c r="A83" s="248" t="s">
        <v>259</v>
      </c>
      <c r="B83" s="142" t="s">
        <v>260</v>
      </c>
      <c r="C83" s="150"/>
    </row>
    <row r="84" spans="1:3" s="241" customFormat="1" ht="12" customHeight="1" thickBot="1">
      <c r="A84" s="287" t="s">
        <v>261</v>
      </c>
      <c r="B84" s="140" t="s">
        <v>404</v>
      </c>
      <c r="C84" s="286"/>
    </row>
    <row r="85" spans="1:3" s="241" customFormat="1" ht="13.5" customHeight="1" thickBot="1">
      <c r="A85" s="287" t="s">
        <v>263</v>
      </c>
      <c r="B85" s="140" t="s">
        <v>262</v>
      </c>
      <c r="C85" s="286"/>
    </row>
    <row r="86" spans="1:3" s="241" customFormat="1" ht="15.75" customHeight="1" thickBot="1">
      <c r="A86" s="287" t="s">
        <v>275</v>
      </c>
      <c r="B86" s="249" t="s">
        <v>407</v>
      </c>
      <c r="C86" s="151">
        <f>+C63+C67+C72+C75+C79+C85+C84</f>
        <v>0</v>
      </c>
    </row>
    <row r="87" spans="1:3" s="241" customFormat="1" ht="16.5" customHeight="1" thickBot="1">
      <c r="A87" s="288" t="s">
        <v>406</v>
      </c>
      <c r="B87" s="250" t="s">
        <v>408</v>
      </c>
      <c r="C87" s="151">
        <f>+C62+C86</f>
        <v>234095</v>
      </c>
    </row>
    <row r="88" spans="1:3" s="241" customFormat="1" ht="83.25" customHeight="1">
      <c r="A88" s="3"/>
      <c r="B88" s="4"/>
      <c r="C88" s="152"/>
    </row>
    <row r="89" spans="1:3" ht="16.5" customHeight="1">
      <c r="A89" s="305" t="s">
        <v>36</v>
      </c>
      <c r="B89" s="305"/>
      <c r="C89" s="305"/>
    </row>
    <row r="90" spans="1:3" s="251" customFormat="1" ht="16.5" customHeight="1" thickBot="1">
      <c r="A90" s="307" t="s">
        <v>93</v>
      </c>
      <c r="B90" s="307"/>
      <c r="C90" s="64" t="s">
        <v>151</v>
      </c>
    </row>
    <row r="91" spans="1:3" ht="38.1" customHeight="1" thickBot="1">
      <c r="A91" s="21" t="s">
        <v>57</v>
      </c>
      <c r="B91" s="22" t="s">
        <v>37</v>
      </c>
      <c r="C91" s="30"/>
    </row>
    <row r="92" spans="1:3" s="240" customFormat="1" ht="12" customHeight="1" thickBot="1">
      <c r="A92" s="27" t="s">
        <v>416</v>
      </c>
      <c r="B92" s="28" t="s">
        <v>417</v>
      </c>
      <c r="C92" s="29" t="s">
        <v>418</v>
      </c>
    </row>
    <row r="93" spans="1:3" ht="12" customHeight="1" thickBot="1">
      <c r="A93" s="20" t="s">
        <v>8</v>
      </c>
      <c r="B93" s="26" t="s">
        <v>366</v>
      </c>
      <c r="C93" s="144">
        <f>C94+C95+C96+C97+C98+C111</f>
        <v>230935</v>
      </c>
    </row>
    <row r="94" spans="1:3" ht="12" customHeight="1">
      <c r="A94" s="15" t="s">
        <v>69</v>
      </c>
      <c r="B94" s="8" t="s">
        <v>38</v>
      </c>
      <c r="C94" s="146">
        <v>117039</v>
      </c>
    </row>
    <row r="95" spans="1:3" ht="12" customHeight="1">
      <c r="A95" s="12" t="s">
        <v>70</v>
      </c>
      <c r="B95" s="6" t="s">
        <v>113</v>
      </c>
      <c r="C95" s="147">
        <v>31126</v>
      </c>
    </row>
    <row r="96" spans="1:3" ht="12" customHeight="1">
      <c r="A96" s="12" t="s">
        <v>71</v>
      </c>
      <c r="B96" s="6" t="s">
        <v>88</v>
      </c>
      <c r="C96" s="149">
        <v>73535</v>
      </c>
    </row>
    <row r="97" spans="1:3" ht="12" customHeight="1">
      <c r="A97" s="12" t="s">
        <v>72</v>
      </c>
      <c r="B97" s="9" t="s">
        <v>114</v>
      </c>
      <c r="C97" s="149"/>
    </row>
    <row r="98" spans="1:3" ht="12" customHeight="1">
      <c r="A98" s="12" t="s">
        <v>80</v>
      </c>
      <c r="B98" s="17" t="s">
        <v>115</v>
      </c>
      <c r="C98" s="149">
        <v>9235</v>
      </c>
    </row>
    <row r="99" spans="1:3" ht="12" customHeight="1">
      <c r="A99" s="12" t="s">
        <v>73</v>
      </c>
      <c r="B99" s="6" t="s">
        <v>371</v>
      </c>
      <c r="C99" s="149"/>
    </row>
    <row r="100" spans="1:3" ht="12" customHeight="1">
      <c r="A100" s="12" t="s">
        <v>74</v>
      </c>
      <c r="B100" s="68" t="s">
        <v>370</v>
      </c>
      <c r="C100" s="149"/>
    </row>
    <row r="101" spans="1:3" ht="12" customHeight="1">
      <c r="A101" s="12" t="s">
        <v>81</v>
      </c>
      <c r="B101" s="68" t="s">
        <v>369</v>
      </c>
      <c r="C101" s="149"/>
    </row>
    <row r="102" spans="1:3" ht="12" customHeight="1">
      <c r="A102" s="12" t="s">
        <v>82</v>
      </c>
      <c r="B102" s="66" t="s">
        <v>278</v>
      </c>
      <c r="C102" s="149"/>
    </row>
    <row r="103" spans="1:3" ht="12" customHeight="1">
      <c r="A103" s="12" t="s">
        <v>83</v>
      </c>
      <c r="B103" s="67" t="s">
        <v>279</v>
      </c>
      <c r="C103" s="149"/>
    </row>
    <row r="104" spans="1:3" ht="12" customHeight="1">
      <c r="A104" s="12" t="s">
        <v>84</v>
      </c>
      <c r="B104" s="67" t="s">
        <v>280</v>
      </c>
      <c r="C104" s="149"/>
    </row>
    <row r="105" spans="1:3" ht="12" customHeight="1">
      <c r="A105" s="12" t="s">
        <v>86</v>
      </c>
      <c r="B105" s="66" t="s">
        <v>281</v>
      </c>
      <c r="C105" s="149">
        <v>9235</v>
      </c>
    </row>
    <row r="106" spans="1:3" ht="12" customHeight="1">
      <c r="A106" s="12" t="s">
        <v>116</v>
      </c>
      <c r="B106" s="66" t="s">
        <v>282</v>
      </c>
      <c r="C106" s="149"/>
    </row>
    <row r="107" spans="1:3" ht="12" customHeight="1">
      <c r="A107" s="12" t="s">
        <v>276</v>
      </c>
      <c r="B107" s="67" t="s">
        <v>283</v>
      </c>
      <c r="C107" s="149"/>
    </row>
    <row r="108" spans="1:3" ht="12" customHeight="1">
      <c r="A108" s="11" t="s">
        <v>277</v>
      </c>
      <c r="B108" s="68" t="s">
        <v>284</v>
      </c>
      <c r="C108" s="149"/>
    </row>
    <row r="109" spans="1:3" ht="12" customHeight="1">
      <c r="A109" s="12" t="s">
        <v>367</v>
      </c>
      <c r="B109" s="68" t="s">
        <v>285</v>
      </c>
      <c r="C109" s="149"/>
    </row>
    <row r="110" spans="1:3" ht="12" customHeight="1">
      <c r="A110" s="14" t="s">
        <v>368</v>
      </c>
      <c r="B110" s="68" t="s">
        <v>286</v>
      </c>
      <c r="C110" s="149"/>
    </row>
    <row r="111" spans="1:3" ht="12" customHeight="1">
      <c r="A111" s="12" t="s">
        <v>372</v>
      </c>
      <c r="B111" s="9" t="s">
        <v>39</v>
      </c>
      <c r="C111" s="147"/>
    </row>
    <row r="112" spans="1:3" ht="12" customHeight="1">
      <c r="A112" s="12" t="s">
        <v>373</v>
      </c>
      <c r="B112" s="6" t="s">
        <v>375</v>
      </c>
      <c r="C112" s="147"/>
    </row>
    <row r="113" spans="1:3" ht="12" customHeight="1" thickBot="1">
      <c r="A113" s="16" t="s">
        <v>374</v>
      </c>
      <c r="B113" s="298" t="s">
        <v>376</v>
      </c>
      <c r="C113" s="153"/>
    </row>
    <row r="114" spans="1:3" ht="12" customHeight="1" thickBot="1">
      <c r="A114" s="295" t="s">
        <v>9</v>
      </c>
      <c r="B114" s="296" t="s">
        <v>287</v>
      </c>
      <c r="C114" s="297">
        <f>+C115+C117+C119</f>
        <v>3160</v>
      </c>
    </row>
    <row r="115" spans="1:3" ht="12" customHeight="1">
      <c r="A115" s="13" t="s">
        <v>75</v>
      </c>
      <c r="B115" s="6" t="s">
        <v>150</v>
      </c>
      <c r="C115" s="148">
        <v>2500</v>
      </c>
    </row>
    <row r="116" spans="1:3" ht="12" customHeight="1">
      <c r="A116" s="13" t="s">
        <v>76</v>
      </c>
      <c r="B116" s="10" t="s">
        <v>291</v>
      </c>
      <c r="C116" s="148"/>
    </row>
    <row r="117" spans="1:3" ht="12" customHeight="1">
      <c r="A117" s="13" t="s">
        <v>77</v>
      </c>
      <c r="B117" s="10" t="s">
        <v>117</v>
      </c>
      <c r="C117" s="147"/>
    </row>
    <row r="118" spans="1:3" ht="12" customHeight="1">
      <c r="A118" s="13" t="s">
        <v>78</v>
      </c>
      <c r="B118" s="10" t="s">
        <v>292</v>
      </c>
      <c r="C118" s="138"/>
    </row>
    <row r="119" spans="1:3" ht="12" customHeight="1">
      <c r="A119" s="13" t="s">
        <v>79</v>
      </c>
      <c r="B119" s="142" t="s">
        <v>153</v>
      </c>
      <c r="C119" s="138">
        <v>660</v>
      </c>
    </row>
    <row r="120" spans="1:3" ht="12" customHeight="1">
      <c r="A120" s="13" t="s">
        <v>85</v>
      </c>
      <c r="B120" s="141" t="s">
        <v>354</v>
      </c>
      <c r="C120" s="138"/>
    </row>
    <row r="121" spans="1:3" ht="12" customHeight="1">
      <c r="A121" s="13" t="s">
        <v>87</v>
      </c>
      <c r="B121" s="238" t="s">
        <v>297</v>
      </c>
      <c r="C121" s="138"/>
    </row>
    <row r="122" spans="1:3">
      <c r="A122" s="13" t="s">
        <v>118</v>
      </c>
      <c r="B122" s="67" t="s">
        <v>280</v>
      </c>
      <c r="C122" s="138"/>
    </row>
    <row r="123" spans="1:3" ht="12" customHeight="1">
      <c r="A123" s="13" t="s">
        <v>119</v>
      </c>
      <c r="B123" s="67" t="s">
        <v>296</v>
      </c>
      <c r="C123" s="138"/>
    </row>
    <row r="124" spans="1:3" ht="12" customHeight="1">
      <c r="A124" s="13" t="s">
        <v>120</v>
      </c>
      <c r="B124" s="67" t="s">
        <v>295</v>
      </c>
      <c r="C124" s="138"/>
    </row>
    <row r="125" spans="1:3" ht="12" customHeight="1">
      <c r="A125" s="13" t="s">
        <v>288</v>
      </c>
      <c r="B125" s="67" t="s">
        <v>283</v>
      </c>
      <c r="C125" s="138"/>
    </row>
    <row r="126" spans="1:3" ht="12" customHeight="1">
      <c r="A126" s="13" t="s">
        <v>289</v>
      </c>
      <c r="B126" s="67" t="s">
        <v>294</v>
      </c>
      <c r="C126" s="138"/>
    </row>
    <row r="127" spans="1:3" ht="16.5" thickBot="1">
      <c r="A127" s="11" t="s">
        <v>290</v>
      </c>
      <c r="B127" s="67" t="s">
        <v>293</v>
      </c>
      <c r="C127" s="139"/>
    </row>
    <row r="128" spans="1:3" ht="12" customHeight="1" thickBot="1">
      <c r="A128" s="18" t="s">
        <v>10</v>
      </c>
      <c r="B128" s="62" t="s">
        <v>377</v>
      </c>
      <c r="C128" s="145">
        <f>+C93+C114</f>
        <v>234095</v>
      </c>
    </row>
    <row r="129" spans="1:3" ht="12" customHeight="1" thickBot="1">
      <c r="A129" s="18" t="s">
        <v>11</v>
      </c>
      <c r="B129" s="62" t="s">
        <v>378</v>
      </c>
      <c r="C129" s="145">
        <f>+C130+C131+C132</f>
        <v>0</v>
      </c>
    </row>
    <row r="130" spans="1:3" ht="12" customHeight="1">
      <c r="A130" s="13" t="s">
        <v>188</v>
      </c>
      <c r="B130" s="10" t="s">
        <v>385</v>
      </c>
      <c r="C130" s="138"/>
    </row>
    <row r="131" spans="1:3" ht="12" customHeight="1">
      <c r="A131" s="13" t="s">
        <v>191</v>
      </c>
      <c r="B131" s="10" t="s">
        <v>386</v>
      </c>
      <c r="C131" s="138"/>
    </row>
    <row r="132" spans="1:3" ht="12" customHeight="1" thickBot="1">
      <c r="A132" s="11" t="s">
        <v>192</v>
      </c>
      <c r="B132" s="10" t="s">
        <v>387</v>
      </c>
      <c r="C132" s="138"/>
    </row>
    <row r="133" spans="1:3" ht="12" customHeight="1" thickBot="1">
      <c r="A133" s="18" t="s">
        <v>12</v>
      </c>
      <c r="B133" s="62" t="s">
        <v>379</v>
      </c>
      <c r="C133" s="145">
        <f>SUM(C134:C139)</f>
        <v>0</v>
      </c>
    </row>
    <row r="134" spans="1:3" ht="12" customHeight="1">
      <c r="A134" s="13" t="s">
        <v>62</v>
      </c>
      <c r="B134" s="7" t="s">
        <v>388</v>
      </c>
      <c r="C134" s="138"/>
    </row>
    <row r="135" spans="1:3" ht="12" customHeight="1">
      <c r="A135" s="13" t="s">
        <v>63</v>
      </c>
      <c r="B135" s="7" t="s">
        <v>380</v>
      </c>
      <c r="C135" s="138"/>
    </row>
    <row r="136" spans="1:3" ht="12" customHeight="1">
      <c r="A136" s="13" t="s">
        <v>64</v>
      </c>
      <c r="B136" s="7" t="s">
        <v>381</v>
      </c>
      <c r="C136" s="138"/>
    </row>
    <row r="137" spans="1:3" ht="12" customHeight="1">
      <c r="A137" s="13" t="s">
        <v>105</v>
      </c>
      <c r="B137" s="7" t="s">
        <v>382</v>
      </c>
      <c r="C137" s="138"/>
    </row>
    <row r="138" spans="1:3" ht="12" customHeight="1">
      <c r="A138" s="13" t="s">
        <v>106</v>
      </c>
      <c r="B138" s="7" t="s">
        <v>383</v>
      </c>
      <c r="C138" s="138"/>
    </row>
    <row r="139" spans="1:3" ht="12" customHeight="1" thickBot="1">
      <c r="A139" s="11" t="s">
        <v>107</v>
      </c>
      <c r="B139" s="7" t="s">
        <v>384</v>
      </c>
      <c r="C139" s="138"/>
    </row>
    <row r="140" spans="1:3" ht="12" customHeight="1" thickBot="1">
      <c r="A140" s="18" t="s">
        <v>13</v>
      </c>
      <c r="B140" s="62" t="s">
        <v>392</v>
      </c>
      <c r="C140" s="151">
        <f>+C141+C142+C143+C144</f>
        <v>0</v>
      </c>
    </row>
    <row r="141" spans="1:3" ht="12" customHeight="1">
      <c r="A141" s="13" t="s">
        <v>65</v>
      </c>
      <c r="B141" s="7" t="s">
        <v>298</v>
      </c>
      <c r="C141" s="138"/>
    </row>
    <row r="142" spans="1:3" ht="12" customHeight="1">
      <c r="A142" s="13" t="s">
        <v>66</v>
      </c>
      <c r="B142" s="7" t="s">
        <v>299</v>
      </c>
      <c r="C142" s="138"/>
    </row>
    <row r="143" spans="1:3" ht="12" customHeight="1">
      <c r="A143" s="13" t="s">
        <v>212</v>
      </c>
      <c r="B143" s="7" t="s">
        <v>393</v>
      </c>
      <c r="C143" s="138"/>
    </row>
    <row r="144" spans="1:3" ht="12" customHeight="1" thickBot="1">
      <c r="A144" s="11" t="s">
        <v>213</v>
      </c>
      <c r="B144" s="5" t="s">
        <v>318</v>
      </c>
      <c r="C144" s="138"/>
    </row>
    <row r="145" spans="1:9" ht="12" customHeight="1" thickBot="1">
      <c r="A145" s="18" t="s">
        <v>14</v>
      </c>
      <c r="B145" s="62" t="s">
        <v>394</v>
      </c>
      <c r="C145" s="154">
        <f>SUM(C146:C150)</f>
        <v>0</v>
      </c>
    </row>
    <row r="146" spans="1:9" ht="12" customHeight="1">
      <c r="A146" s="13" t="s">
        <v>67</v>
      </c>
      <c r="B146" s="7" t="s">
        <v>389</v>
      </c>
      <c r="C146" s="138"/>
    </row>
    <row r="147" spans="1:9" ht="12" customHeight="1">
      <c r="A147" s="13" t="s">
        <v>68</v>
      </c>
      <c r="B147" s="7" t="s">
        <v>396</v>
      </c>
      <c r="C147" s="138"/>
    </row>
    <row r="148" spans="1:9" ht="12" customHeight="1">
      <c r="A148" s="13" t="s">
        <v>224</v>
      </c>
      <c r="B148" s="7" t="s">
        <v>391</v>
      </c>
      <c r="C148" s="138"/>
    </row>
    <row r="149" spans="1:9" ht="12" customHeight="1">
      <c r="A149" s="13" t="s">
        <v>225</v>
      </c>
      <c r="B149" s="7" t="s">
        <v>397</v>
      </c>
      <c r="C149" s="138"/>
    </row>
    <row r="150" spans="1:9" ht="12" customHeight="1" thickBot="1">
      <c r="A150" s="13" t="s">
        <v>395</v>
      </c>
      <c r="B150" s="7" t="s">
        <v>398</v>
      </c>
      <c r="C150" s="138"/>
    </row>
    <row r="151" spans="1:9" ht="12" customHeight="1" thickBot="1">
      <c r="A151" s="18" t="s">
        <v>15</v>
      </c>
      <c r="B151" s="62" t="s">
        <v>399</v>
      </c>
      <c r="C151" s="299"/>
    </row>
    <row r="152" spans="1:9" ht="12" customHeight="1" thickBot="1">
      <c r="A152" s="18" t="s">
        <v>16</v>
      </c>
      <c r="B152" s="62" t="s">
        <v>400</v>
      </c>
      <c r="C152" s="299"/>
    </row>
    <row r="153" spans="1:9" ht="15" customHeight="1" thickBot="1">
      <c r="A153" s="18" t="s">
        <v>17</v>
      </c>
      <c r="B153" s="62" t="s">
        <v>402</v>
      </c>
      <c r="C153" s="252">
        <f>+C129+C133+C140+C145+C151+C152</f>
        <v>0</v>
      </c>
      <c r="F153" s="253"/>
      <c r="G153" s="254"/>
      <c r="H153" s="254"/>
      <c r="I153" s="254"/>
    </row>
    <row r="154" spans="1:9" s="241" customFormat="1" ht="12.95" customHeight="1" thickBot="1">
      <c r="A154" s="143" t="s">
        <v>18</v>
      </c>
      <c r="B154" s="219" t="s">
        <v>401</v>
      </c>
      <c r="C154" s="252">
        <f>+C128+C153</f>
        <v>234095</v>
      </c>
    </row>
    <row r="155" spans="1:9" ht="7.5" customHeight="1"/>
    <row r="156" spans="1:9">
      <c r="A156" s="308" t="s">
        <v>300</v>
      </c>
      <c r="B156" s="308"/>
      <c r="C156" s="308"/>
    </row>
    <row r="157" spans="1:9" ht="15" customHeight="1" thickBot="1">
      <c r="A157" s="306" t="s">
        <v>94</v>
      </c>
      <c r="B157" s="306"/>
      <c r="C157" s="155" t="s">
        <v>151</v>
      </c>
    </row>
    <row r="158" spans="1:9" ht="13.5" customHeight="1" thickBot="1">
      <c r="A158" s="18">
        <v>1</v>
      </c>
      <c r="B158" s="25" t="s">
        <v>403</v>
      </c>
      <c r="C158" s="145">
        <f>+C62-C128</f>
        <v>0</v>
      </c>
      <c r="D158" s="255"/>
    </row>
    <row r="159" spans="1:9" ht="27.75" customHeight="1" thickBot="1">
      <c r="A159" s="18" t="s">
        <v>9</v>
      </c>
      <c r="B159" s="25" t="s">
        <v>409</v>
      </c>
      <c r="C159" s="145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MEZŐZOMBOR  KÖZSÉGI ÖNKORMÁNYZAT 
2015. ÉVI KÖLTSÉGVETÉS
KÖTELEZŐ FELADATAINAK MÉRLEGE &amp;R&amp;"Times New Roman CE,Félkövér dőlt"&amp;11 1.2. melléklet a 2/2015. (II.13.) önkormányzati rendelethez</oddHeader>
  </headerFooter>
  <rowBreaks count="1" manualBreakCount="1">
    <brk id="8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zoomScaleNormal="130" zoomScaleSheetLayoutView="100" workbookViewId="0">
      <selection activeCell="C7" sqref="C7"/>
    </sheetView>
  </sheetViews>
  <sheetFormatPr defaultRowHeight="15.75"/>
  <cols>
    <col min="1" max="1" width="9.5" style="220" customWidth="1"/>
    <col min="2" max="2" width="91.6640625" style="220" customWidth="1"/>
    <col min="3" max="3" width="21.6640625" style="221" customWidth="1"/>
    <col min="4" max="4" width="9" style="239" customWidth="1"/>
    <col min="5" max="16384" width="9.33203125" style="239"/>
  </cols>
  <sheetData>
    <row r="1" spans="1:3" ht="15.95" customHeight="1">
      <c r="A1" s="305" t="s">
        <v>5</v>
      </c>
      <c r="B1" s="305"/>
      <c r="C1" s="305"/>
    </row>
    <row r="2" spans="1:3" ht="15.95" customHeight="1" thickBot="1">
      <c r="A2" s="306" t="s">
        <v>92</v>
      </c>
      <c r="B2" s="306"/>
      <c r="C2" s="155" t="s">
        <v>151</v>
      </c>
    </row>
    <row r="3" spans="1:3" ht="38.1" customHeight="1" thickBot="1">
      <c r="A3" s="21" t="s">
        <v>57</v>
      </c>
      <c r="B3" s="22" t="s">
        <v>7</v>
      </c>
      <c r="C3" s="30" t="s">
        <v>453</v>
      </c>
    </row>
    <row r="4" spans="1:3" s="240" customFormat="1" ht="12" customHeight="1" thickBot="1">
      <c r="A4" s="234" t="s">
        <v>416</v>
      </c>
      <c r="B4" s="235" t="s">
        <v>417</v>
      </c>
      <c r="C4" s="236" t="s">
        <v>418</v>
      </c>
    </row>
    <row r="5" spans="1:3" s="241" customFormat="1" ht="12" customHeight="1" thickBot="1">
      <c r="A5" s="18" t="s">
        <v>8</v>
      </c>
      <c r="B5" s="19" t="s">
        <v>172</v>
      </c>
      <c r="C5" s="145">
        <f>+C6+C7+C8+C9+C10+C11</f>
        <v>0</v>
      </c>
    </row>
    <row r="6" spans="1:3" s="241" customFormat="1" ht="12" customHeight="1">
      <c r="A6" s="13" t="s">
        <v>69</v>
      </c>
      <c r="B6" s="242" t="s">
        <v>173</v>
      </c>
      <c r="C6" s="148"/>
    </row>
    <row r="7" spans="1:3" s="241" customFormat="1" ht="12" customHeight="1">
      <c r="A7" s="12" t="s">
        <v>70</v>
      </c>
      <c r="B7" s="243" t="s">
        <v>174</v>
      </c>
      <c r="C7" s="147"/>
    </row>
    <row r="8" spans="1:3" s="241" customFormat="1" ht="12" customHeight="1">
      <c r="A8" s="12" t="s">
        <v>71</v>
      </c>
      <c r="B8" s="243" t="s">
        <v>175</v>
      </c>
      <c r="C8" s="147"/>
    </row>
    <row r="9" spans="1:3" s="241" customFormat="1" ht="12" customHeight="1">
      <c r="A9" s="12" t="s">
        <v>72</v>
      </c>
      <c r="B9" s="243" t="s">
        <v>176</v>
      </c>
      <c r="C9" s="147"/>
    </row>
    <row r="10" spans="1:3" s="241" customFormat="1" ht="12" customHeight="1">
      <c r="A10" s="12" t="s">
        <v>89</v>
      </c>
      <c r="B10" s="141" t="s">
        <v>358</v>
      </c>
      <c r="C10" s="147"/>
    </row>
    <row r="11" spans="1:3" s="241" customFormat="1" ht="12" customHeight="1" thickBot="1">
      <c r="A11" s="14" t="s">
        <v>73</v>
      </c>
      <c r="B11" s="142" t="s">
        <v>359</v>
      </c>
      <c r="C11" s="147"/>
    </row>
    <row r="12" spans="1:3" s="241" customFormat="1" ht="12" customHeight="1" thickBot="1">
      <c r="A12" s="18" t="s">
        <v>9</v>
      </c>
      <c r="B12" s="140" t="s">
        <v>177</v>
      </c>
      <c r="C12" s="145">
        <f>+C13+C14+C15+C16+C17</f>
        <v>0</v>
      </c>
    </row>
    <row r="13" spans="1:3" s="241" customFormat="1" ht="12" customHeight="1">
      <c r="A13" s="13" t="s">
        <v>75</v>
      </c>
      <c r="B13" s="242" t="s">
        <v>178</v>
      </c>
      <c r="C13" s="148"/>
    </row>
    <row r="14" spans="1:3" s="241" customFormat="1" ht="12" customHeight="1">
      <c r="A14" s="12" t="s">
        <v>76</v>
      </c>
      <c r="B14" s="243" t="s">
        <v>179</v>
      </c>
      <c r="C14" s="147"/>
    </row>
    <row r="15" spans="1:3" s="241" customFormat="1" ht="12" customHeight="1">
      <c r="A15" s="12" t="s">
        <v>77</v>
      </c>
      <c r="B15" s="243" t="s">
        <v>348</v>
      </c>
      <c r="C15" s="147"/>
    </row>
    <row r="16" spans="1:3" s="241" customFormat="1" ht="12" customHeight="1">
      <c r="A16" s="12" t="s">
        <v>78</v>
      </c>
      <c r="B16" s="243" t="s">
        <v>349</v>
      </c>
      <c r="C16" s="147"/>
    </row>
    <row r="17" spans="1:3" s="241" customFormat="1" ht="12" customHeight="1">
      <c r="A17" s="12" t="s">
        <v>79</v>
      </c>
      <c r="B17" s="243" t="s">
        <v>180</v>
      </c>
      <c r="C17" s="147"/>
    </row>
    <row r="18" spans="1:3" s="241" customFormat="1" ht="12" customHeight="1" thickBot="1">
      <c r="A18" s="14" t="s">
        <v>85</v>
      </c>
      <c r="B18" s="142" t="s">
        <v>181</v>
      </c>
      <c r="C18" s="149"/>
    </row>
    <row r="19" spans="1:3" s="241" customFormat="1" ht="12" customHeight="1" thickBot="1">
      <c r="A19" s="18" t="s">
        <v>10</v>
      </c>
      <c r="B19" s="19" t="s">
        <v>182</v>
      </c>
      <c r="C19" s="145">
        <f>+C20+C21+C22+C23+C24</f>
        <v>0</v>
      </c>
    </row>
    <row r="20" spans="1:3" s="241" customFormat="1" ht="12" customHeight="1">
      <c r="A20" s="13" t="s">
        <v>58</v>
      </c>
      <c r="B20" s="242" t="s">
        <v>183</v>
      </c>
      <c r="C20" s="148"/>
    </row>
    <row r="21" spans="1:3" s="241" customFormat="1" ht="12" customHeight="1">
      <c r="A21" s="12" t="s">
        <v>59</v>
      </c>
      <c r="B21" s="243" t="s">
        <v>184</v>
      </c>
      <c r="C21" s="147"/>
    </row>
    <row r="22" spans="1:3" s="241" customFormat="1" ht="12" customHeight="1">
      <c r="A22" s="12" t="s">
        <v>60</v>
      </c>
      <c r="B22" s="243" t="s">
        <v>350</v>
      </c>
      <c r="C22" s="147"/>
    </row>
    <row r="23" spans="1:3" s="241" customFormat="1" ht="12" customHeight="1">
      <c r="A23" s="12" t="s">
        <v>61</v>
      </c>
      <c r="B23" s="243" t="s">
        <v>351</v>
      </c>
      <c r="C23" s="147"/>
    </row>
    <row r="24" spans="1:3" s="241" customFormat="1" ht="12" customHeight="1">
      <c r="A24" s="12" t="s">
        <v>101</v>
      </c>
      <c r="B24" s="243" t="s">
        <v>185</v>
      </c>
      <c r="C24" s="147"/>
    </row>
    <row r="25" spans="1:3" s="241" customFormat="1" ht="12" customHeight="1" thickBot="1">
      <c r="A25" s="14" t="s">
        <v>102</v>
      </c>
      <c r="B25" s="244" t="s">
        <v>186</v>
      </c>
      <c r="C25" s="149"/>
    </row>
    <row r="26" spans="1:3" s="241" customFormat="1" ht="12" customHeight="1" thickBot="1">
      <c r="A26" s="18" t="s">
        <v>103</v>
      </c>
      <c r="B26" s="19" t="s">
        <v>187</v>
      </c>
      <c r="C26" s="151">
        <f>+C27+C31+C32+C33</f>
        <v>1860</v>
      </c>
    </row>
    <row r="27" spans="1:3" s="241" customFormat="1" ht="12" customHeight="1">
      <c r="A27" s="13" t="s">
        <v>188</v>
      </c>
      <c r="B27" s="242" t="s">
        <v>365</v>
      </c>
      <c r="C27" s="237">
        <f>+C28+C29+C30</f>
        <v>1860</v>
      </c>
    </row>
    <row r="28" spans="1:3" s="241" customFormat="1" ht="12" customHeight="1">
      <c r="A28" s="12" t="s">
        <v>189</v>
      </c>
      <c r="B28" s="243" t="s">
        <v>194</v>
      </c>
      <c r="C28" s="147"/>
    </row>
    <row r="29" spans="1:3" s="241" customFormat="1" ht="12" customHeight="1">
      <c r="A29" s="12" t="s">
        <v>190</v>
      </c>
      <c r="B29" s="243" t="s">
        <v>195</v>
      </c>
      <c r="C29" s="147"/>
    </row>
    <row r="30" spans="1:3" s="241" customFormat="1" ht="12" customHeight="1">
      <c r="A30" s="12" t="s">
        <v>363</v>
      </c>
      <c r="B30" s="293" t="s">
        <v>364</v>
      </c>
      <c r="C30" s="147">
        <v>1860</v>
      </c>
    </row>
    <row r="31" spans="1:3" s="241" customFormat="1" ht="12" customHeight="1">
      <c r="A31" s="12" t="s">
        <v>191</v>
      </c>
      <c r="B31" s="243" t="s">
        <v>196</v>
      </c>
      <c r="C31" s="147"/>
    </row>
    <row r="32" spans="1:3" s="241" customFormat="1" ht="12" customHeight="1">
      <c r="A32" s="12" t="s">
        <v>192</v>
      </c>
      <c r="B32" s="243" t="s">
        <v>197</v>
      </c>
      <c r="C32" s="147"/>
    </row>
    <row r="33" spans="1:3" s="241" customFormat="1" ht="12" customHeight="1" thickBot="1">
      <c r="A33" s="14" t="s">
        <v>193</v>
      </c>
      <c r="B33" s="244" t="s">
        <v>198</v>
      </c>
      <c r="C33" s="149"/>
    </row>
    <row r="34" spans="1:3" s="241" customFormat="1" ht="12" customHeight="1" thickBot="1">
      <c r="A34" s="18" t="s">
        <v>12</v>
      </c>
      <c r="B34" s="19" t="s">
        <v>360</v>
      </c>
      <c r="C34" s="145">
        <f>SUM(C35:C45)</f>
        <v>0</v>
      </c>
    </row>
    <row r="35" spans="1:3" s="241" customFormat="1" ht="12" customHeight="1">
      <c r="A35" s="13" t="s">
        <v>62</v>
      </c>
      <c r="B35" s="242" t="s">
        <v>201</v>
      </c>
      <c r="C35" s="148"/>
    </row>
    <row r="36" spans="1:3" s="241" customFormat="1" ht="12" customHeight="1">
      <c r="A36" s="12" t="s">
        <v>63</v>
      </c>
      <c r="B36" s="243" t="s">
        <v>202</v>
      </c>
      <c r="C36" s="147"/>
    </row>
    <row r="37" spans="1:3" s="241" customFormat="1" ht="12" customHeight="1">
      <c r="A37" s="12" t="s">
        <v>64</v>
      </c>
      <c r="B37" s="243" t="s">
        <v>203</v>
      </c>
      <c r="C37" s="147"/>
    </row>
    <row r="38" spans="1:3" s="241" customFormat="1" ht="12" customHeight="1">
      <c r="A38" s="12" t="s">
        <v>105</v>
      </c>
      <c r="B38" s="243" t="s">
        <v>204</v>
      </c>
      <c r="C38" s="147"/>
    </row>
    <row r="39" spans="1:3" s="241" customFormat="1" ht="12" customHeight="1">
      <c r="A39" s="12" t="s">
        <v>106</v>
      </c>
      <c r="B39" s="243" t="s">
        <v>205</v>
      </c>
      <c r="C39" s="147"/>
    </row>
    <row r="40" spans="1:3" s="241" customFormat="1" ht="12" customHeight="1">
      <c r="A40" s="12" t="s">
        <v>107</v>
      </c>
      <c r="B40" s="243" t="s">
        <v>206</v>
      </c>
      <c r="C40" s="147"/>
    </row>
    <row r="41" spans="1:3" s="241" customFormat="1" ht="12" customHeight="1">
      <c r="A41" s="12" t="s">
        <v>108</v>
      </c>
      <c r="B41" s="243" t="s">
        <v>207</v>
      </c>
      <c r="C41" s="147"/>
    </row>
    <row r="42" spans="1:3" s="241" customFormat="1" ht="12" customHeight="1">
      <c r="A42" s="12" t="s">
        <v>109</v>
      </c>
      <c r="B42" s="243" t="s">
        <v>208</v>
      </c>
      <c r="C42" s="147"/>
    </row>
    <row r="43" spans="1:3" s="241" customFormat="1" ht="12" customHeight="1">
      <c r="A43" s="12" t="s">
        <v>199</v>
      </c>
      <c r="B43" s="243" t="s">
        <v>209</v>
      </c>
      <c r="C43" s="150"/>
    </row>
    <row r="44" spans="1:3" s="241" customFormat="1" ht="12" customHeight="1">
      <c r="A44" s="14" t="s">
        <v>200</v>
      </c>
      <c r="B44" s="244" t="s">
        <v>362</v>
      </c>
      <c r="C44" s="231"/>
    </row>
    <row r="45" spans="1:3" s="241" customFormat="1" ht="12" customHeight="1" thickBot="1">
      <c r="A45" s="14" t="s">
        <v>361</v>
      </c>
      <c r="B45" s="142" t="s">
        <v>210</v>
      </c>
      <c r="C45" s="231"/>
    </row>
    <row r="46" spans="1:3" s="241" customFormat="1" ht="12" customHeight="1" thickBot="1">
      <c r="A46" s="18" t="s">
        <v>13</v>
      </c>
      <c r="B46" s="19" t="s">
        <v>211</v>
      </c>
      <c r="C46" s="145">
        <f>SUM(C47:C51)</f>
        <v>0</v>
      </c>
    </row>
    <row r="47" spans="1:3" s="241" customFormat="1" ht="12" customHeight="1">
      <c r="A47" s="13" t="s">
        <v>65</v>
      </c>
      <c r="B47" s="242" t="s">
        <v>215</v>
      </c>
      <c r="C47" s="285"/>
    </row>
    <row r="48" spans="1:3" s="241" customFormat="1" ht="12" customHeight="1">
      <c r="A48" s="12" t="s">
        <v>66</v>
      </c>
      <c r="B48" s="243" t="s">
        <v>216</v>
      </c>
      <c r="C48" s="150"/>
    </row>
    <row r="49" spans="1:3" s="241" customFormat="1" ht="12" customHeight="1">
      <c r="A49" s="12" t="s">
        <v>212</v>
      </c>
      <c r="B49" s="243" t="s">
        <v>217</v>
      </c>
      <c r="C49" s="150"/>
    </row>
    <row r="50" spans="1:3" s="241" customFormat="1" ht="12" customHeight="1">
      <c r="A50" s="12" t="s">
        <v>213</v>
      </c>
      <c r="B50" s="243" t="s">
        <v>218</v>
      </c>
      <c r="C50" s="150"/>
    </row>
    <row r="51" spans="1:3" s="241" customFormat="1" ht="12" customHeight="1" thickBot="1">
      <c r="A51" s="14" t="s">
        <v>214</v>
      </c>
      <c r="B51" s="142" t="s">
        <v>219</v>
      </c>
      <c r="C51" s="231"/>
    </row>
    <row r="52" spans="1:3" s="241" customFormat="1" ht="12" customHeight="1" thickBot="1">
      <c r="A52" s="18" t="s">
        <v>110</v>
      </c>
      <c r="B52" s="19" t="s">
        <v>220</v>
      </c>
      <c r="C52" s="145">
        <f>SUM(C53:C55)</f>
        <v>0</v>
      </c>
    </row>
    <row r="53" spans="1:3" s="241" customFormat="1" ht="12" customHeight="1">
      <c r="A53" s="13" t="s">
        <v>67</v>
      </c>
      <c r="B53" s="242" t="s">
        <v>221</v>
      </c>
      <c r="C53" s="148"/>
    </row>
    <row r="54" spans="1:3" s="241" customFormat="1" ht="12" customHeight="1">
      <c r="A54" s="12" t="s">
        <v>68</v>
      </c>
      <c r="B54" s="243" t="s">
        <v>352</v>
      </c>
      <c r="C54" s="147"/>
    </row>
    <row r="55" spans="1:3" s="241" customFormat="1" ht="12" customHeight="1">
      <c r="A55" s="12" t="s">
        <v>224</v>
      </c>
      <c r="B55" s="243" t="s">
        <v>222</v>
      </c>
      <c r="C55" s="147"/>
    </row>
    <row r="56" spans="1:3" s="241" customFormat="1" ht="12" customHeight="1" thickBot="1">
      <c r="A56" s="14" t="s">
        <v>225</v>
      </c>
      <c r="B56" s="142" t="s">
        <v>223</v>
      </c>
      <c r="C56" s="149"/>
    </row>
    <row r="57" spans="1:3" s="241" customFormat="1" ht="12" customHeight="1" thickBot="1">
      <c r="A57" s="18" t="s">
        <v>15</v>
      </c>
      <c r="B57" s="140" t="s">
        <v>226</v>
      </c>
      <c r="C57" s="145">
        <f>SUM(C58:C60)</f>
        <v>0</v>
      </c>
    </row>
    <row r="58" spans="1:3" s="241" customFormat="1" ht="12" customHeight="1">
      <c r="A58" s="13" t="s">
        <v>111</v>
      </c>
      <c r="B58" s="242" t="s">
        <v>228</v>
      </c>
      <c r="C58" s="150"/>
    </row>
    <row r="59" spans="1:3" s="241" customFormat="1" ht="12" customHeight="1">
      <c r="A59" s="12" t="s">
        <v>112</v>
      </c>
      <c r="B59" s="243" t="s">
        <v>353</v>
      </c>
      <c r="C59" s="150"/>
    </row>
    <row r="60" spans="1:3" s="241" customFormat="1" ht="12" customHeight="1">
      <c r="A60" s="12" t="s">
        <v>152</v>
      </c>
      <c r="B60" s="243" t="s">
        <v>229</v>
      </c>
      <c r="C60" s="150"/>
    </row>
    <row r="61" spans="1:3" s="241" customFormat="1" ht="12" customHeight="1" thickBot="1">
      <c r="A61" s="14" t="s">
        <v>227</v>
      </c>
      <c r="B61" s="142" t="s">
        <v>230</v>
      </c>
      <c r="C61" s="150"/>
    </row>
    <row r="62" spans="1:3" s="241" customFormat="1" ht="12" customHeight="1" thickBot="1">
      <c r="A62" s="300" t="s">
        <v>405</v>
      </c>
      <c r="B62" s="19" t="s">
        <v>231</v>
      </c>
      <c r="C62" s="151">
        <f>+C5+C12+C19+C26+C34+C46+C52+C57</f>
        <v>1860</v>
      </c>
    </row>
    <row r="63" spans="1:3" s="241" customFormat="1" ht="12" customHeight="1" thickBot="1">
      <c r="A63" s="287" t="s">
        <v>232</v>
      </c>
      <c r="B63" s="140" t="s">
        <v>233</v>
      </c>
      <c r="C63" s="145">
        <f>SUM(C64:C66)</f>
        <v>0</v>
      </c>
    </row>
    <row r="64" spans="1:3" s="241" customFormat="1" ht="12" customHeight="1">
      <c r="A64" s="13" t="s">
        <v>264</v>
      </c>
      <c r="B64" s="242" t="s">
        <v>234</v>
      </c>
      <c r="C64" s="150"/>
    </row>
    <row r="65" spans="1:3" s="241" customFormat="1" ht="12" customHeight="1">
      <c r="A65" s="12" t="s">
        <v>273</v>
      </c>
      <c r="B65" s="243" t="s">
        <v>235</v>
      </c>
      <c r="C65" s="150"/>
    </row>
    <row r="66" spans="1:3" s="241" customFormat="1" ht="12" customHeight="1" thickBot="1">
      <c r="A66" s="14" t="s">
        <v>274</v>
      </c>
      <c r="B66" s="294" t="s">
        <v>390</v>
      </c>
      <c r="C66" s="150"/>
    </row>
    <row r="67" spans="1:3" s="241" customFormat="1" ht="12" customHeight="1" thickBot="1">
      <c r="A67" s="287" t="s">
        <v>237</v>
      </c>
      <c r="B67" s="140" t="s">
        <v>238</v>
      </c>
      <c r="C67" s="145">
        <f>SUM(C68:C71)</f>
        <v>0</v>
      </c>
    </row>
    <row r="68" spans="1:3" s="241" customFormat="1" ht="12" customHeight="1">
      <c r="A68" s="13" t="s">
        <v>90</v>
      </c>
      <c r="B68" s="242" t="s">
        <v>239</v>
      </c>
      <c r="C68" s="150"/>
    </row>
    <row r="69" spans="1:3" s="241" customFormat="1" ht="12" customHeight="1">
      <c r="A69" s="12" t="s">
        <v>91</v>
      </c>
      <c r="B69" s="243" t="s">
        <v>240</v>
      </c>
      <c r="C69" s="150"/>
    </row>
    <row r="70" spans="1:3" s="241" customFormat="1" ht="12" customHeight="1">
      <c r="A70" s="12" t="s">
        <v>265</v>
      </c>
      <c r="B70" s="243" t="s">
        <v>241</v>
      </c>
      <c r="C70" s="150"/>
    </row>
    <row r="71" spans="1:3" s="241" customFormat="1" ht="12" customHeight="1" thickBot="1">
      <c r="A71" s="14" t="s">
        <v>266</v>
      </c>
      <c r="B71" s="142" t="s">
        <v>242</v>
      </c>
      <c r="C71" s="150"/>
    </row>
    <row r="72" spans="1:3" s="241" customFormat="1" ht="12" customHeight="1" thickBot="1">
      <c r="A72" s="287" t="s">
        <v>243</v>
      </c>
      <c r="B72" s="140" t="s">
        <v>244</v>
      </c>
      <c r="C72" s="145">
        <f>SUM(C73:C74)</f>
        <v>0</v>
      </c>
    </row>
    <row r="73" spans="1:3" s="241" customFormat="1" ht="12" customHeight="1">
      <c r="A73" s="13" t="s">
        <v>267</v>
      </c>
      <c r="B73" s="242" t="s">
        <v>245</v>
      </c>
      <c r="C73" s="150"/>
    </row>
    <row r="74" spans="1:3" s="241" customFormat="1" ht="12" customHeight="1" thickBot="1">
      <c r="A74" s="14" t="s">
        <v>268</v>
      </c>
      <c r="B74" s="142" t="s">
        <v>246</v>
      </c>
      <c r="C74" s="150"/>
    </row>
    <row r="75" spans="1:3" s="241" customFormat="1" ht="12" customHeight="1" thickBot="1">
      <c r="A75" s="287" t="s">
        <v>247</v>
      </c>
      <c r="B75" s="140" t="s">
        <v>248</v>
      </c>
      <c r="C75" s="145">
        <f>SUM(C76:C78)</f>
        <v>0</v>
      </c>
    </row>
    <row r="76" spans="1:3" s="241" customFormat="1" ht="12" customHeight="1">
      <c r="A76" s="13" t="s">
        <v>269</v>
      </c>
      <c r="B76" s="242" t="s">
        <v>249</v>
      </c>
      <c r="C76" s="150"/>
    </row>
    <row r="77" spans="1:3" s="241" customFormat="1" ht="12" customHeight="1">
      <c r="A77" s="12" t="s">
        <v>270</v>
      </c>
      <c r="B77" s="243" t="s">
        <v>250</v>
      </c>
      <c r="C77" s="150"/>
    </row>
    <row r="78" spans="1:3" s="241" customFormat="1" ht="12" customHeight="1" thickBot="1">
      <c r="A78" s="14" t="s">
        <v>271</v>
      </c>
      <c r="B78" s="142" t="s">
        <v>251</v>
      </c>
      <c r="C78" s="150"/>
    </row>
    <row r="79" spans="1:3" s="241" customFormat="1" ht="12" customHeight="1" thickBot="1">
      <c r="A79" s="287" t="s">
        <v>252</v>
      </c>
      <c r="B79" s="140" t="s">
        <v>272</v>
      </c>
      <c r="C79" s="145">
        <f>SUM(C80:C83)</f>
        <v>0</v>
      </c>
    </row>
    <row r="80" spans="1:3" s="241" customFormat="1" ht="12" customHeight="1">
      <c r="A80" s="246" t="s">
        <v>253</v>
      </c>
      <c r="B80" s="242" t="s">
        <v>254</v>
      </c>
      <c r="C80" s="150"/>
    </row>
    <row r="81" spans="1:3" s="241" customFormat="1" ht="12" customHeight="1">
      <c r="A81" s="247" t="s">
        <v>255</v>
      </c>
      <c r="B81" s="243" t="s">
        <v>256</v>
      </c>
      <c r="C81" s="150"/>
    </row>
    <row r="82" spans="1:3" s="241" customFormat="1" ht="12" customHeight="1">
      <c r="A82" s="247" t="s">
        <v>257</v>
      </c>
      <c r="B82" s="243" t="s">
        <v>258</v>
      </c>
      <c r="C82" s="150"/>
    </row>
    <row r="83" spans="1:3" s="241" customFormat="1" ht="12" customHeight="1" thickBot="1">
      <c r="A83" s="248" t="s">
        <v>259</v>
      </c>
      <c r="B83" s="142" t="s">
        <v>260</v>
      </c>
      <c r="C83" s="150"/>
    </row>
    <row r="84" spans="1:3" s="241" customFormat="1" ht="12" customHeight="1" thickBot="1">
      <c r="A84" s="287" t="s">
        <v>261</v>
      </c>
      <c r="B84" s="140" t="s">
        <v>404</v>
      </c>
      <c r="C84" s="286"/>
    </row>
    <row r="85" spans="1:3" s="241" customFormat="1" ht="13.5" customHeight="1" thickBot="1">
      <c r="A85" s="287" t="s">
        <v>263</v>
      </c>
      <c r="B85" s="140" t="s">
        <v>262</v>
      </c>
      <c r="C85" s="286"/>
    </row>
    <row r="86" spans="1:3" s="241" customFormat="1" ht="15.75" customHeight="1" thickBot="1">
      <c r="A86" s="287" t="s">
        <v>275</v>
      </c>
      <c r="B86" s="249" t="s">
        <v>407</v>
      </c>
      <c r="C86" s="151">
        <f>+C63+C67+C72+C75+C79+C85+C84</f>
        <v>0</v>
      </c>
    </row>
    <row r="87" spans="1:3" s="241" customFormat="1" ht="16.5" customHeight="1" thickBot="1">
      <c r="A87" s="288" t="s">
        <v>406</v>
      </c>
      <c r="B87" s="250" t="s">
        <v>408</v>
      </c>
      <c r="C87" s="151">
        <f>+C62+C86</f>
        <v>1860</v>
      </c>
    </row>
    <row r="88" spans="1:3" s="241" customFormat="1" ht="83.25" customHeight="1">
      <c r="A88" s="3"/>
      <c r="B88" s="4"/>
      <c r="C88" s="152"/>
    </row>
    <row r="89" spans="1:3" ht="16.5" customHeight="1">
      <c r="A89" s="305" t="s">
        <v>36</v>
      </c>
      <c r="B89" s="305"/>
      <c r="C89" s="305"/>
    </row>
    <row r="90" spans="1:3" s="251" customFormat="1" ht="16.5" customHeight="1" thickBot="1">
      <c r="A90" s="307" t="s">
        <v>93</v>
      </c>
      <c r="B90" s="307"/>
      <c r="C90" s="64" t="s">
        <v>151</v>
      </c>
    </row>
    <row r="91" spans="1:3" ht="38.1" customHeight="1" thickBot="1">
      <c r="A91" s="21" t="s">
        <v>57</v>
      </c>
      <c r="B91" s="22" t="s">
        <v>37</v>
      </c>
      <c r="C91" s="30" t="str">
        <f>+C3</f>
        <v>2015.évi előirányzat</v>
      </c>
    </row>
    <row r="92" spans="1:3" s="240" customFormat="1" ht="12" customHeight="1" thickBot="1">
      <c r="A92" s="27" t="s">
        <v>416</v>
      </c>
      <c r="B92" s="28" t="s">
        <v>417</v>
      </c>
      <c r="C92" s="29" t="s">
        <v>418</v>
      </c>
    </row>
    <row r="93" spans="1:3" ht="12" customHeight="1" thickBot="1">
      <c r="A93" s="20" t="s">
        <v>8</v>
      </c>
      <c r="B93" s="26" t="s">
        <v>366</v>
      </c>
      <c r="C93" s="144">
        <f>C94+C95+C96+C97+C98+C111</f>
        <v>1860</v>
      </c>
    </row>
    <row r="94" spans="1:3" ht="12" customHeight="1">
      <c r="A94" s="15" t="s">
        <v>69</v>
      </c>
      <c r="B94" s="8" t="s">
        <v>38</v>
      </c>
      <c r="C94" s="146"/>
    </row>
    <row r="95" spans="1:3" ht="12" customHeight="1">
      <c r="A95" s="12" t="s">
        <v>70</v>
      </c>
      <c r="B95" s="6" t="s">
        <v>113</v>
      </c>
      <c r="C95" s="147"/>
    </row>
    <row r="96" spans="1:3" ht="12" customHeight="1">
      <c r="A96" s="12" t="s">
        <v>71</v>
      </c>
      <c r="B96" s="6" t="s">
        <v>88</v>
      </c>
      <c r="C96" s="149"/>
    </row>
    <row r="97" spans="1:3" ht="12" customHeight="1">
      <c r="A97" s="12" t="s">
        <v>72</v>
      </c>
      <c r="B97" s="9" t="s">
        <v>114</v>
      </c>
      <c r="C97" s="149"/>
    </row>
    <row r="98" spans="1:3" ht="12" customHeight="1">
      <c r="A98" s="12" t="s">
        <v>80</v>
      </c>
      <c r="B98" s="17" t="s">
        <v>115</v>
      </c>
      <c r="C98" s="149">
        <v>1860</v>
      </c>
    </row>
    <row r="99" spans="1:3" ht="12" customHeight="1">
      <c r="A99" s="12" t="s">
        <v>73</v>
      </c>
      <c r="B99" s="6" t="s">
        <v>371</v>
      </c>
      <c r="C99" s="149"/>
    </row>
    <row r="100" spans="1:3" ht="12" customHeight="1">
      <c r="A100" s="12" t="s">
        <v>74</v>
      </c>
      <c r="B100" s="68" t="s">
        <v>370</v>
      </c>
      <c r="C100" s="149"/>
    </row>
    <row r="101" spans="1:3" ht="12" customHeight="1">
      <c r="A101" s="12" t="s">
        <v>81</v>
      </c>
      <c r="B101" s="68" t="s">
        <v>369</v>
      </c>
      <c r="C101" s="149"/>
    </row>
    <row r="102" spans="1:3" ht="12" customHeight="1">
      <c r="A102" s="12" t="s">
        <v>82</v>
      </c>
      <c r="B102" s="66" t="s">
        <v>278</v>
      </c>
      <c r="C102" s="149"/>
    </row>
    <row r="103" spans="1:3" ht="12" customHeight="1">
      <c r="A103" s="12" t="s">
        <v>83</v>
      </c>
      <c r="B103" s="67" t="s">
        <v>279</v>
      </c>
      <c r="C103" s="149"/>
    </row>
    <row r="104" spans="1:3" ht="12" customHeight="1">
      <c r="A104" s="12" t="s">
        <v>84</v>
      </c>
      <c r="B104" s="67" t="s">
        <v>280</v>
      </c>
      <c r="C104" s="149"/>
    </row>
    <row r="105" spans="1:3" ht="12" customHeight="1">
      <c r="A105" s="12" t="s">
        <v>86</v>
      </c>
      <c r="B105" s="66" t="s">
        <v>281</v>
      </c>
      <c r="C105" s="149"/>
    </row>
    <row r="106" spans="1:3" ht="12" customHeight="1">
      <c r="A106" s="12" t="s">
        <v>116</v>
      </c>
      <c r="B106" s="66" t="s">
        <v>282</v>
      </c>
      <c r="C106" s="149"/>
    </row>
    <row r="107" spans="1:3" ht="12" customHeight="1">
      <c r="A107" s="12" t="s">
        <v>276</v>
      </c>
      <c r="B107" s="67" t="s">
        <v>283</v>
      </c>
      <c r="C107" s="149"/>
    </row>
    <row r="108" spans="1:3" ht="12" customHeight="1">
      <c r="A108" s="11" t="s">
        <v>277</v>
      </c>
      <c r="B108" s="68" t="s">
        <v>284</v>
      </c>
      <c r="C108" s="149"/>
    </row>
    <row r="109" spans="1:3" ht="12" customHeight="1">
      <c r="A109" s="12" t="s">
        <v>367</v>
      </c>
      <c r="B109" s="68" t="s">
        <v>285</v>
      </c>
      <c r="C109" s="149"/>
    </row>
    <row r="110" spans="1:3" ht="12" customHeight="1">
      <c r="A110" s="14" t="s">
        <v>368</v>
      </c>
      <c r="B110" s="68" t="s">
        <v>286</v>
      </c>
      <c r="C110" s="149">
        <v>1860</v>
      </c>
    </row>
    <row r="111" spans="1:3" ht="12" customHeight="1">
      <c r="A111" s="12" t="s">
        <v>372</v>
      </c>
      <c r="B111" s="9" t="s">
        <v>39</v>
      </c>
      <c r="C111" s="147"/>
    </row>
    <row r="112" spans="1:3" ht="12" customHeight="1">
      <c r="A112" s="12" t="s">
        <v>373</v>
      </c>
      <c r="B112" s="6" t="s">
        <v>375</v>
      </c>
      <c r="C112" s="147"/>
    </row>
    <row r="113" spans="1:3" ht="12" customHeight="1" thickBot="1">
      <c r="A113" s="16" t="s">
        <v>374</v>
      </c>
      <c r="B113" s="298" t="s">
        <v>376</v>
      </c>
      <c r="C113" s="153"/>
    </row>
    <row r="114" spans="1:3" ht="12" customHeight="1" thickBot="1">
      <c r="A114" s="295" t="s">
        <v>9</v>
      </c>
      <c r="B114" s="296" t="s">
        <v>287</v>
      </c>
      <c r="C114" s="297">
        <f>+C115+C117+C119</f>
        <v>0</v>
      </c>
    </row>
    <row r="115" spans="1:3" ht="12" customHeight="1">
      <c r="A115" s="13" t="s">
        <v>75</v>
      </c>
      <c r="B115" s="6" t="s">
        <v>150</v>
      </c>
      <c r="C115" s="148"/>
    </row>
    <row r="116" spans="1:3" ht="12" customHeight="1">
      <c r="A116" s="13" t="s">
        <v>76</v>
      </c>
      <c r="B116" s="10" t="s">
        <v>291</v>
      </c>
      <c r="C116" s="148"/>
    </row>
    <row r="117" spans="1:3" ht="12" customHeight="1">
      <c r="A117" s="13" t="s">
        <v>77</v>
      </c>
      <c r="B117" s="10" t="s">
        <v>117</v>
      </c>
      <c r="C117" s="147"/>
    </row>
    <row r="118" spans="1:3" ht="12" customHeight="1">
      <c r="A118" s="13" t="s">
        <v>78</v>
      </c>
      <c r="B118" s="10" t="s">
        <v>292</v>
      </c>
      <c r="C118" s="138"/>
    </row>
    <row r="119" spans="1:3" ht="12" customHeight="1">
      <c r="A119" s="13" t="s">
        <v>79</v>
      </c>
      <c r="B119" s="142" t="s">
        <v>153</v>
      </c>
      <c r="C119" s="138"/>
    </row>
    <row r="120" spans="1:3" ht="12" customHeight="1">
      <c r="A120" s="13" t="s">
        <v>85</v>
      </c>
      <c r="B120" s="141" t="s">
        <v>354</v>
      </c>
      <c r="C120" s="138"/>
    </row>
    <row r="121" spans="1:3" ht="12" customHeight="1">
      <c r="A121" s="13" t="s">
        <v>87</v>
      </c>
      <c r="B121" s="238" t="s">
        <v>297</v>
      </c>
      <c r="C121" s="138"/>
    </row>
    <row r="122" spans="1:3">
      <c r="A122" s="13" t="s">
        <v>118</v>
      </c>
      <c r="B122" s="67" t="s">
        <v>280</v>
      </c>
      <c r="C122" s="138"/>
    </row>
    <row r="123" spans="1:3" ht="12" customHeight="1">
      <c r="A123" s="13" t="s">
        <v>119</v>
      </c>
      <c r="B123" s="67" t="s">
        <v>296</v>
      </c>
      <c r="C123" s="138"/>
    </row>
    <row r="124" spans="1:3" ht="12" customHeight="1">
      <c r="A124" s="13" t="s">
        <v>120</v>
      </c>
      <c r="B124" s="67" t="s">
        <v>295</v>
      </c>
      <c r="C124" s="138"/>
    </row>
    <row r="125" spans="1:3" ht="12" customHeight="1">
      <c r="A125" s="13" t="s">
        <v>288</v>
      </c>
      <c r="B125" s="67" t="s">
        <v>283</v>
      </c>
      <c r="C125" s="138"/>
    </row>
    <row r="126" spans="1:3" ht="12" customHeight="1">
      <c r="A126" s="13" t="s">
        <v>289</v>
      </c>
      <c r="B126" s="67" t="s">
        <v>294</v>
      </c>
      <c r="C126" s="138"/>
    </row>
    <row r="127" spans="1:3" ht="16.5" thickBot="1">
      <c r="A127" s="11" t="s">
        <v>290</v>
      </c>
      <c r="B127" s="67" t="s">
        <v>293</v>
      </c>
      <c r="C127" s="139"/>
    </row>
    <row r="128" spans="1:3" ht="12" customHeight="1" thickBot="1">
      <c r="A128" s="18" t="s">
        <v>10</v>
      </c>
      <c r="B128" s="62" t="s">
        <v>377</v>
      </c>
      <c r="C128" s="145">
        <f>+C93+C114</f>
        <v>1860</v>
      </c>
    </row>
    <row r="129" spans="1:3" ht="12" customHeight="1" thickBot="1">
      <c r="A129" s="18" t="s">
        <v>11</v>
      </c>
      <c r="B129" s="62" t="s">
        <v>378</v>
      </c>
      <c r="C129" s="145">
        <f>+C130+C131+C132</f>
        <v>0</v>
      </c>
    </row>
    <row r="130" spans="1:3" ht="12" customHeight="1">
      <c r="A130" s="13" t="s">
        <v>188</v>
      </c>
      <c r="B130" s="10" t="s">
        <v>385</v>
      </c>
      <c r="C130" s="138"/>
    </row>
    <row r="131" spans="1:3" ht="12" customHeight="1">
      <c r="A131" s="13" t="s">
        <v>191</v>
      </c>
      <c r="B131" s="10" t="s">
        <v>386</v>
      </c>
      <c r="C131" s="138"/>
    </row>
    <row r="132" spans="1:3" ht="12" customHeight="1" thickBot="1">
      <c r="A132" s="11" t="s">
        <v>192</v>
      </c>
      <c r="B132" s="10" t="s">
        <v>387</v>
      </c>
      <c r="C132" s="138"/>
    </row>
    <row r="133" spans="1:3" ht="12" customHeight="1" thickBot="1">
      <c r="A133" s="18" t="s">
        <v>12</v>
      </c>
      <c r="B133" s="62" t="s">
        <v>379</v>
      </c>
      <c r="C133" s="145">
        <f>SUM(C134:C139)</f>
        <v>0</v>
      </c>
    </row>
    <row r="134" spans="1:3" ht="12" customHeight="1">
      <c r="A134" s="13" t="s">
        <v>62</v>
      </c>
      <c r="B134" s="7" t="s">
        <v>388</v>
      </c>
      <c r="C134" s="138"/>
    </row>
    <row r="135" spans="1:3" ht="12" customHeight="1">
      <c r="A135" s="13" t="s">
        <v>63</v>
      </c>
      <c r="B135" s="7" t="s">
        <v>380</v>
      </c>
      <c r="C135" s="138"/>
    </row>
    <row r="136" spans="1:3" ht="12" customHeight="1">
      <c r="A136" s="13" t="s">
        <v>64</v>
      </c>
      <c r="B136" s="7" t="s">
        <v>381</v>
      </c>
      <c r="C136" s="138"/>
    </row>
    <row r="137" spans="1:3" ht="12" customHeight="1">
      <c r="A137" s="13" t="s">
        <v>105</v>
      </c>
      <c r="B137" s="7" t="s">
        <v>382</v>
      </c>
      <c r="C137" s="138"/>
    </row>
    <row r="138" spans="1:3" ht="12" customHeight="1">
      <c r="A138" s="13" t="s">
        <v>106</v>
      </c>
      <c r="B138" s="7" t="s">
        <v>383</v>
      </c>
      <c r="C138" s="138"/>
    </row>
    <row r="139" spans="1:3" ht="12" customHeight="1" thickBot="1">
      <c r="A139" s="11" t="s">
        <v>107</v>
      </c>
      <c r="B139" s="7" t="s">
        <v>384</v>
      </c>
      <c r="C139" s="138"/>
    </row>
    <row r="140" spans="1:3" ht="12" customHeight="1" thickBot="1">
      <c r="A140" s="18" t="s">
        <v>13</v>
      </c>
      <c r="B140" s="62" t="s">
        <v>392</v>
      </c>
      <c r="C140" s="151">
        <f>+C141+C142+C143+C144</f>
        <v>0</v>
      </c>
    </row>
    <row r="141" spans="1:3" ht="12" customHeight="1">
      <c r="A141" s="13" t="s">
        <v>65</v>
      </c>
      <c r="B141" s="7" t="s">
        <v>298</v>
      </c>
      <c r="C141" s="138"/>
    </row>
    <row r="142" spans="1:3" ht="12" customHeight="1">
      <c r="A142" s="13" t="s">
        <v>66</v>
      </c>
      <c r="B142" s="7" t="s">
        <v>299</v>
      </c>
      <c r="C142" s="138"/>
    </row>
    <row r="143" spans="1:3" ht="12" customHeight="1">
      <c r="A143" s="13" t="s">
        <v>212</v>
      </c>
      <c r="B143" s="7" t="s">
        <v>393</v>
      </c>
      <c r="C143" s="138"/>
    </row>
    <row r="144" spans="1:3" ht="12" customHeight="1" thickBot="1">
      <c r="A144" s="11" t="s">
        <v>213</v>
      </c>
      <c r="B144" s="5" t="s">
        <v>318</v>
      </c>
      <c r="C144" s="138"/>
    </row>
    <row r="145" spans="1:9" ht="12" customHeight="1" thickBot="1">
      <c r="A145" s="18" t="s">
        <v>14</v>
      </c>
      <c r="B145" s="62" t="s">
        <v>394</v>
      </c>
      <c r="C145" s="154">
        <f>SUM(C146:C150)</f>
        <v>0</v>
      </c>
    </row>
    <row r="146" spans="1:9" ht="12" customHeight="1">
      <c r="A146" s="13" t="s">
        <v>67</v>
      </c>
      <c r="B146" s="7" t="s">
        <v>389</v>
      </c>
      <c r="C146" s="138"/>
    </row>
    <row r="147" spans="1:9" ht="12" customHeight="1">
      <c r="A147" s="13" t="s">
        <v>68</v>
      </c>
      <c r="B147" s="7" t="s">
        <v>396</v>
      </c>
      <c r="C147" s="138"/>
    </row>
    <row r="148" spans="1:9" ht="12" customHeight="1">
      <c r="A148" s="13" t="s">
        <v>224</v>
      </c>
      <c r="B148" s="7" t="s">
        <v>391</v>
      </c>
      <c r="C148" s="138"/>
    </row>
    <row r="149" spans="1:9" ht="12" customHeight="1">
      <c r="A149" s="13" t="s">
        <v>225</v>
      </c>
      <c r="B149" s="7" t="s">
        <v>397</v>
      </c>
      <c r="C149" s="138"/>
    </row>
    <row r="150" spans="1:9" ht="12" customHeight="1" thickBot="1">
      <c r="A150" s="13" t="s">
        <v>395</v>
      </c>
      <c r="B150" s="7" t="s">
        <v>398</v>
      </c>
      <c r="C150" s="138"/>
    </row>
    <row r="151" spans="1:9" ht="12" customHeight="1" thickBot="1">
      <c r="A151" s="18" t="s">
        <v>15</v>
      </c>
      <c r="B151" s="62" t="s">
        <v>399</v>
      </c>
      <c r="C151" s="299"/>
    </row>
    <row r="152" spans="1:9" ht="12" customHeight="1" thickBot="1">
      <c r="A152" s="18" t="s">
        <v>16</v>
      </c>
      <c r="B152" s="62" t="s">
        <v>400</v>
      </c>
      <c r="C152" s="299"/>
    </row>
    <row r="153" spans="1:9" ht="15" customHeight="1" thickBot="1">
      <c r="A153" s="18" t="s">
        <v>17</v>
      </c>
      <c r="B153" s="62" t="s">
        <v>402</v>
      </c>
      <c r="C153" s="252">
        <f>+C129+C133+C140+C145+C151+C152</f>
        <v>0</v>
      </c>
      <c r="F153" s="253"/>
      <c r="G153" s="254"/>
      <c r="H153" s="254"/>
      <c r="I153" s="254"/>
    </row>
    <row r="154" spans="1:9" s="241" customFormat="1" ht="12.95" customHeight="1" thickBot="1">
      <c r="A154" s="143" t="s">
        <v>18</v>
      </c>
      <c r="B154" s="219" t="s">
        <v>401</v>
      </c>
      <c r="C154" s="252">
        <f>+C128+C153</f>
        <v>1860</v>
      </c>
    </row>
    <row r="155" spans="1:9" ht="7.5" customHeight="1"/>
    <row r="156" spans="1:9">
      <c r="A156" s="308" t="s">
        <v>300</v>
      </c>
      <c r="B156" s="308"/>
      <c r="C156" s="308"/>
    </row>
    <row r="157" spans="1:9" ht="15" customHeight="1" thickBot="1">
      <c r="A157" s="306" t="s">
        <v>94</v>
      </c>
      <c r="B157" s="306"/>
      <c r="C157" s="155" t="s">
        <v>151</v>
      </c>
    </row>
    <row r="158" spans="1:9" ht="13.5" customHeight="1" thickBot="1">
      <c r="A158" s="18">
        <v>1</v>
      </c>
      <c r="B158" s="25" t="s">
        <v>403</v>
      </c>
      <c r="C158" s="145">
        <f>+C62-C128</f>
        <v>0</v>
      </c>
      <c r="D158" s="255"/>
    </row>
    <row r="159" spans="1:9" ht="27.75" customHeight="1" thickBot="1">
      <c r="A159" s="18" t="s">
        <v>9</v>
      </c>
      <c r="B159" s="25" t="s">
        <v>409</v>
      </c>
      <c r="C159" s="145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MEZŐZOMBOR KÖZSÉGI ÖNKORMÁNYZAT
2015. ÉVI KÖLTSÉGVETÉS
ÖNKÉNT VÁLLALT FELADATAINAK MÉRLEGE
&amp;R&amp;"Times New Roman CE,Félkövér dőlt"&amp;11 1.3. melléklet a 2/2015. (II. 13.) önkormányzati rendelethez</oddHeader>
  </headerFooter>
  <rowBreaks count="1" manualBreakCount="1">
    <brk id="8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zoomScaleNormal="130" zoomScaleSheetLayoutView="100" workbookViewId="0">
      <selection activeCell="C97" sqref="C97"/>
    </sheetView>
  </sheetViews>
  <sheetFormatPr defaultRowHeight="15.75"/>
  <cols>
    <col min="1" max="1" width="9.5" style="220" customWidth="1"/>
    <col min="2" max="2" width="91.6640625" style="220" customWidth="1"/>
    <col min="3" max="3" width="21.6640625" style="221" customWidth="1"/>
    <col min="4" max="4" width="9" style="239" customWidth="1"/>
    <col min="5" max="16384" width="9.33203125" style="239"/>
  </cols>
  <sheetData>
    <row r="1" spans="1:3" ht="15.95" customHeight="1">
      <c r="A1" s="305" t="s">
        <v>5</v>
      </c>
      <c r="B1" s="305"/>
      <c r="C1" s="305"/>
    </row>
    <row r="2" spans="1:3" ht="15.95" customHeight="1" thickBot="1">
      <c r="A2" s="306" t="s">
        <v>92</v>
      </c>
      <c r="B2" s="306"/>
      <c r="C2" s="155" t="s">
        <v>151</v>
      </c>
    </row>
    <row r="3" spans="1:3" ht="38.1" customHeight="1" thickBot="1">
      <c r="A3" s="21" t="s">
        <v>57</v>
      </c>
      <c r="B3" s="22" t="s">
        <v>7</v>
      </c>
      <c r="C3" s="30"/>
    </row>
    <row r="4" spans="1:3" s="240" customFormat="1" ht="12" customHeight="1" thickBot="1">
      <c r="A4" s="234" t="s">
        <v>416</v>
      </c>
      <c r="B4" s="235" t="s">
        <v>417</v>
      </c>
      <c r="C4" s="236" t="s">
        <v>418</v>
      </c>
    </row>
    <row r="5" spans="1:3" s="241" customFormat="1" ht="12" customHeight="1" thickBot="1">
      <c r="A5" s="18" t="s">
        <v>8</v>
      </c>
      <c r="B5" s="19" t="s">
        <v>172</v>
      </c>
      <c r="C5" s="145">
        <f>+C6+C7+C8+C9+C10+C11</f>
        <v>32836</v>
      </c>
    </row>
    <row r="6" spans="1:3" s="241" customFormat="1" ht="12" customHeight="1">
      <c r="A6" s="13" t="s">
        <v>69</v>
      </c>
      <c r="B6" s="242" t="s">
        <v>173</v>
      </c>
      <c r="C6" s="148"/>
    </row>
    <row r="7" spans="1:3" s="241" customFormat="1" ht="12" customHeight="1">
      <c r="A7" s="12" t="s">
        <v>70</v>
      </c>
      <c r="B7" s="243" t="s">
        <v>174</v>
      </c>
      <c r="C7" s="147"/>
    </row>
    <row r="8" spans="1:3" s="241" customFormat="1" ht="12" customHeight="1">
      <c r="A8" s="12" t="s">
        <v>71</v>
      </c>
      <c r="B8" s="243" t="s">
        <v>175</v>
      </c>
      <c r="C8" s="147">
        <v>32836</v>
      </c>
    </row>
    <row r="9" spans="1:3" s="241" customFormat="1" ht="12" customHeight="1">
      <c r="A9" s="12" t="s">
        <v>72</v>
      </c>
      <c r="B9" s="243" t="s">
        <v>176</v>
      </c>
      <c r="C9" s="147"/>
    </row>
    <row r="10" spans="1:3" s="241" customFormat="1" ht="12" customHeight="1">
      <c r="A10" s="12" t="s">
        <v>89</v>
      </c>
      <c r="B10" s="141" t="s">
        <v>358</v>
      </c>
      <c r="C10" s="147"/>
    </row>
    <row r="11" spans="1:3" s="241" customFormat="1" ht="12" customHeight="1" thickBot="1">
      <c r="A11" s="14" t="s">
        <v>73</v>
      </c>
      <c r="B11" s="142" t="s">
        <v>359</v>
      </c>
      <c r="C11" s="147"/>
    </row>
    <row r="12" spans="1:3" s="241" customFormat="1" ht="12" customHeight="1" thickBot="1">
      <c r="A12" s="18" t="s">
        <v>9</v>
      </c>
      <c r="B12" s="140" t="s">
        <v>177</v>
      </c>
      <c r="C12" s="145">
        <f>+C13+C14+C15+C16+C17</f>
        <v>0</v>
      </c>
    </row>
    <row r="13" spans="1:3" s="241" customFormat="1" ht="12" customHeight="1">
      <c r="A13" s="13" t="s">
        <v>75</v>
      </c>
      <c r="B13" s="242" t="s">
        <v>178</v>
      </c>
      <c r="C13" s="148"/>
    </row>
    <row r="14" spans="1:3" s="241" customFormat="1" ht="12" customHeight="1">
      <c r="A14" s="12" t="s">
        <v>76</v>
      </c>
      <c r="B14" s="243" t="s">
        <v>179</v>
      </c>
      <c r="C14" s="147"/>
    </row>
    <row r="15" spans="1:3" s="241" customFormat="1" ht="12" customHeight="1">
      <c r="A15" s="12" t="s">
        <v>77</v>
      </c>
      <c r="B15" s="243" t="s">
        <v>348</v>
      </c>
      <c r="C15" s="147"/>
    </row>
    <row r="16" spans="1:3" s="241" customFormat="1" ht="12" customHeight="1">
      <c r="A16" s="12" t="s">
        <v>78</v>
      </c>
      <c r="B16" s="243" t="s">
        <v>349</v>
      </c>
      <c r="C16" s="147"/>
    </row>
    <row r="17" spans="1:3" s="241" customFormat="1" ht="12" customHeight="1">
      <c r="A17" s="12" t="s">
        <v>79</v>
      </c>
      <c r="B17" s="243" t="s">
        <v>180</v>
      </c>
      <c r="C17" s="147"/>
    </row>
    <row r="18" spans="1:3" s="241" customFormat="1" ht="12" customHeight="1" thickBot="1">
      <c r="A18" s="14" t="s">
        <v>85</v>
      </c>
      <c r="B18" s="142" t="s">
        <v>181</v>
      </c>
      <c r="C18" s="149"/>
    </row>
    <row r="19" spans="1:3" s="241" customFormat="1" ht="12" customHeight="1" thickBot="1">
      <c r="A19" s="18" t="s">
        <v>10</v>
      </c>
      <c r="B19" s="19" t="s">
        <v>182</v>
      </c>
      <c r="C19" s="145">
        <f>+C20+C21+C22+C23+C24</f>
        <v>0</v>
      </c>
    </row>
    <row r="20" spans="1:3" s="241" customFormat="1" ht="12" customHeight="1">
      <c r="A20" s="13" t="s">
        <v>58</v>
      </c>
      <c r="B20" s="242" t="s">
        <v>183</v>
      </c>
      <c r="C20" s="148"/>
    </row>
    <row r="21" spans="1:3" s="241" customFormat="1" ht="12" customHeight="1">
      <c r="A21" s="12" t="s">
        <v>59</v>
      </c>
      <c r="B21" s="243" t="s">
        <v>184</v>
      </c>
      <c r="C21" s="147"/>
    </row>
    <row r="22" spans="1:3" s="241" customFormat="1" ht="12" customHeight="1">
      <c r="A22" s="12" t="s">
        <v>60</v>
      </c>
      <c r="B22" s="243" t="s">
        <v>350</v>
      </c>
      <c r="C22" s="147"/>
    </row>
    <row r="23" spans="1:3" s="241" customFormat="1" ht="12" customHeight="1">
      <c r="A23" s="12" t="s">
        <v>61</v>
      </c>
      <c r="B23" s="243" t="s">
        <v>351</v>
      </c>
      <c r="C23" s="147"/>
    </row>
    <row r="24" spans="1:3" s="241" customFormat="1" ht="12" customHeight="1">
      <c r="A24" s="12" t="s">
        <v>101</v>
      </c>
      <c r="B24" s="243" t="s">
        <v>185</v>
      </c>
      <c r="C24" s="147"/>
    </row>
    <row r="25" spans="1:3" s="241" customFormat="1" ht="12" customHeight="1" thickBot="1">
      <c r="A25" s="14" t="s">
        <v>102</v>
      </c>
      <c r="B25" s="244" t="s">
        <v>186</v>
      </c>
      <c r="C25" s="149"/>
    </row>
    <row r="26" spans="1:3" s="241" customFormat="1" ht="12" customHeight="1" thickBot="1">
      <c r="A26" s="18" t="s">
        <v>103</v>
      </c>
      <c r="B26" s="19" t="s">
        <v>187</v>
      </c>
      <c r="C26" s="151">
        <f>+C27+C31+C32+C33</f>
        <v>0</v>
      </c>
    </row>
    <row r="27" spans="1:3" s="241" customFormat="1" ht="12" customHeight="1">
      <c r="A27" s="13" t="s">
        <v>188</v>
      </c>
      <c r="B27" s="242" t="s">
        <v>365</v>
      </c>
      <c r="C27" s="237">
        <f>+C28+C29+C30</f>
        <v>0</v>
      </c>
    </row>
    <row r="28" spans="1:3" s="241" customFormat="1" ht="12" customHeight="1">
      <c r="A28" s="12" t="s">
        <v>189</v>
      </c>
      <c r="B28" s="243" t="s">
        <v>194</v>
      </c>
      <c r="C28" s="147"/>
    </row>
    <row r="29" spans="1:3" s="241" customFormat="1" ht="12" customHeight="1">
      <c r="A29" s="12" t="s">
        <v>190</v>
      </c>
      <c r="B29" s="243" t="s">
        <v>195</v>
      </c>
      <c r="C29" s="147"/>
    </row>
    <row r="30" spans="1:3" s="241" customFormat="1" ht="12" customHeight="1">
      <c r="A30" s="12" t="s">
        <v>363</v>
      </c>
      <c r="B30" s="293" t="s">
        <v>364</v>
      </c>
      <c r="C30" s="147"/>
    </row>
    <row r="31" spans="1:3" s="241" customFormat="1" ht="12" customHeight="1">
      <c r="A31" s="12" t="s">
        <v>191</v>
      </c>
      <c r="B31" s="243" t="s">
        <v>196</v>
      </c>
      <c r="C31" s="147"/>
    </row>
    <row r="32" spans="1:3" s="241" customFormat="1" ht="12" customHeight="1">
      <c r="A32" s="12" t="s">
        <v>192</v>
      </c>
      <c r="B32" s="243" t="s">
        <v>197</v>
      </c>
      <c r="C32" s="147"/>
    </row>
    <row r="33" spans="1:3" s="241" customFormat="1" ht="12" customHeight="1" thickBot="1">
      <c r="A33" s="14" t="s">
        <v>193</v>
      </c>
      <c r="B33" s="244" t="s">
        <v>198</v>
      </c>
      <c r="C33" s="149"/>
    </row>
    <row r="34" spans="1:3" s="241" customFormat="1" ht="12" customHeight="1" thickBot="1">
      <c r="A34" s="18" t="s">
        <v>12</v>
      </c>
      <c r="B34" s="19" t="s">
        <v>360</v>
      </c>
      <c r="C34" s="145">
        <f>SUM(C35:C45)</f>
        <v>0</v>
      </c>
    </row>
    <row r="35" spans="1:3" s="241" customFormat="1" ht="12" customHeight="1">
      <c r="A35" s="13" t="s">
        <v>62</v>
      </c>
      <c r="B35" s="242" t="s">
        <v>201</v>
      </c>
      <c r="C35" s="148"/>
    </row>
    <row r="36" spans="1:3" s="241" customFormat="1" ht="12" customHeight="1">
      <c r="A36" s="12" t="s">
        <v>63</v>
      </c>
      <c r="B36" s="243" t="s">
        <v>202</v>
      </c>
      <c r="C36" s="147"/>
    </row>
    <row r="37" spans="1:3" s="241" customFormat="1" ht="12" customHeight="1">
      <c r="A37" s="12" t="s">
        <v>64</v>
      </c>
      <c r="B37" s="243" t="s">
        <v>203</v>
      </c>
      <c r="C37" s="147"/>
    </row>
    <row r="38" spans="1:3" s="241" customFormat="1" ht="12" customHeight="1">
      <c r="A38" s="12" t="s">
        <v>105</v>
      </c>
      <c r="B38" s="243" t="s">
        <v>204</v>
      </c>
      <c r="C38" s="147"/>
    </row>
    <row r="39" spans="1:3" s="241" customFormat="1" ht="12" customHeight="1">
      <c r="A39" s="12" t="s">
        <v>106</v>
      </c>
      <c r="B39" s="243" t="s">
        <v>205</v>
      </c>
      <c r="C39" s="147"/>
    </row>
    <row r="40" spans="1:3" s="241" customFormat="1" ht="12" customHeight="1">
      <c r="A40" s="12" t="s">
        <v>107</v>
      </c>
      <c r="B40" s="243" t="s">
        <v>206</v>
      </c>
      <c r="C40" s="147"/>
    </row>
    <row r="41" spans="1:3" s="241" customFormat="1" ht="12" customHeight="1">
      <c r="A41" s="12" t="s">
        <v>108</v>
      </c>
      <c r="B41" s="243" t="s">
        <v>207</v>
      </c>
      <c r="C41" s="147"/>
    </row>
    <row r="42" spans="1:3" s="241" customFormat="1" ht="12" customHeight="1">
      <c r="A42" s="12" t="s">
        <v>109</v>
      </c>
      <c r="B42" s="243" t="s">
        <v>208</v>
      </c>
      <c r="C42" s="147"/>
    </row>
    <row r="43" spans="1:3" s="241" customFormat="1" ht="12" customHeight="1">
      <c r="A43" s="12" t="s">
        <v>199</v>
      </c>
      <c r="B43" s="243" t="s">
        <v>209</v>
      </c>
      <c r="C43" s="150"/>
    </row>
    <row r="44" spans="1:3" s="241" customFormat="1" ht="12" customHeight="1">
      <c r="A44" s="14" t="s">
        <v>200</v>
      </c>
      <c r="B44" s="244" t="s">
        <v>362</v>
      </c>
      <c r="C44" s="231"/>
    </row>
    <row r="45" spans="1:3" s="241" customFormat="1" ht="12" customHeight="1" thickBot="1">
      <c r="A45" s="14" t="s">
        <v>361</v>
      </c>
      <c r="B45" s="142" t="s">
        <v>210</v>
      </c>
      <c r="C45" s="231"/>
    </row>
    <row r="46" spans="1:3" s="241" customFormat="1" ht="12" customHeight="1" thickBot="1">
      <c r="A46" s="18" t="s">
        <v>13</v>
      </c>
      <c r="B46" s="19" t="s">
        <v>211</v>
      </c>
      <c r="C46" s="145">
        <f>SUM(C47:C51)</f>
        <v>0</v>
      </c>
    </row>
    <row r="47" spans="1:3" s="241" customFormat="1" ht="12" customHeight="1">
      <c r="A47" s="13" t="s">
        <v>65</v>
      </c>
      <c r="B47" s="242" t="s">
        <v>215</v>
      </c>
      <c r="C47" s="285"/>
    </row>
    <row r="48" spans="1:3" s="241" customFormat="1" ht="12" customHeight="1">
      <c r="A48" s="12" t="s">
        <v>66</v>
      </c>
      <c r="B48" s="243" t="s">
        <v>216</v>
      </c>
      <c r="C48" s="150"/>
    </row>
    <row r="49" spans="1:3" s="241" customFormat="1" ht="12" customHeight="1">
      <c r="A49" s="12" t="s">
        <v>212</v>
      </c>
      <c r="B49" s="243" t="s">
        <v>217</v>
      </c>
      <c r="C49" s="150"/>
    </row>
    <row r="50" spans="1:3" s="241" customFormat="1" ht="12" customHeight="1">
      <c r="A50" s="12" t="s">
        <v>213</v>
      </c>
      <c r="B50" s="243" t="s">
        <v>218</v>
      </c>
      <c r="C50" s="150"/>
    </row>
    <row r="51" spans="1:3" s="241" customFormat="1" ht="12" customHeight="1" thickBot="1">
      <c r="A51" s="14" t="s">
        <v>214</v>
      </c>
      <c r="B51" s="142" t="s">
        <v>219</v>
      </c>
      <c r="C51" s="231"/>
    </row>
    <row r="52" spans="1:3" s="241" customFormat="1" ht="12" customHeight="1" thickBot="1">
      <c r="A52" s="18" t="s">
        <v>110</v>
      </c>
      <c r="B52" s="19" t="s">
        <v>220</v>
      </c>
      <c r="C52" s="145">
        <f>SUM(C53:C55)</f>
        <v>0</v>
      </c>
    </row>
    <row r="53" spans="1:3" s="241" customFormat="1" ht="12" customHeight="1">
      <c r="A53" s="13" t="s">
        <v>67</v>
      </c>
      <c r="B53" s="242" t="s">
        <v>221</v>
      </c>
      <c r="C53" s="148"/>
    </row>
    <row r="54" spans="1:3" s="241" customFormat="1" ht="12" customHeight="1">
      <c r="A54" s="12" t="s">
        <v>68</v>
      </c>
      <c r="B54" s="243" t="s">
        <v>352</v>
      </c>
      <c r="C54" s="147"/>
    </row>
    <row r="55" spans="1:3" s="241" customFormat="1" ht="12" customHeight="1">
      <c r="A55" s="12" t="s">
        <v>224</v>
      </c>
      <c r="B55" s="243" t="s">
        <v>222</v>
      </c>
      <c r="C55" s="147"/>
    </row>
    <row r="56" spans="1:3" s="241" customFormat="1" ht="12" customHeight="1" thickBot="1">
      <c r="A56" s="14" t="s">
        <v>225</v>
      </c>
      <c r="B56" s="142" t="s">
        <v>223</v>
      </c>
      <c r="C56" s="149"/>
    </row>
    <row r="57" spans="1:3" s="241" customFormat="1" ht="12" customHeight="1" thickBot="1">
      <c r="A57" s="18" t="s">
        <v>15</v>
      </c>
      <c r="B57" s="140" t="s">
        <v>226</v>
      </c>
      <c r="C57" s="145">
        <f>SUM(C58:C60)</f>
        <v>0</v>
      </c>
    </row>
    <row r="58" spans="1:3" s="241" customFormat="1" ht="12" customHeight="1">
      <c r="A58" s="13" t="s">
        <v>111</v>
      </c>
      <c r="B58" s="242" t="s">
        <v>228</v>
      </c>
      <c r="C58" s="150"/>
    </row>
    <row r="59" spans="1:3" s="241" customFormat="1" ht="12" customHeight="1">
      <c r="A59" s="12" t="s">
        <v>112</v>
      </c>
      <c r="B59" s="243" t="s">
        <v>353</v>
      </c>
      <c r="C59" s="150"/>
    </row>
    <row r="60" spans="1:3" s="241" customFormat="1" ht="12" customHeight="1">
      <c r="A60" s="12" t="s">
        <v>152</v>
      </c>
      <c r="B60" s="243" t="s">
        <v>229</v>
      </c>
      <c r="C60" s="150"/>
    </row>
    <row r="61" spans="1:3" s="241" customFormat="1" ht="12" customHeight="1" thickBot="1">
      <c r="A61" s="14" t="s">
        <v>227</v>
      </c>
      <c r="B61" s="142" t="s">
        <v>230</v>
      </c>
      <c r="C61" s="150"/>
    </row>
    <row r="62" spans="1:3" s="241" customFormat="1" ht="12" customHeight="1" thickBot="1">
      <c r="A62" s="300" t="s">
        <v>405</v>
      </c>
      <c r="B62" s="19" t="s">
        <v>231</v>
      </c>
      <c r="C62" s="151">
        <f>+C5+C12+C19+C26+C34+C46+C52+C57</f>
        <v>32836</v>
      </c>
    </row>
    <row r="63" spans="1:3" s="241" customFormat="1" ht="12" customHeight="1" thickBot="1">
      <c r="A63" s="287" t="s">
        <v>232</v>
      </c>
      <c r="B63" s="140" t="s">
        <v>233</v>
      </c>
      <c r="C63" s="145">
        <f>SUM(C64:C66)</f>
        <v>0</v>
      </c>
    </row>
    <row r="64" spans="1:3" s="241" customFormat="1" ht="12" customHeight="1">
      <c r="A64" s="13" t="s">
        <v>264</v>
      </c>
      <c r="B64" s="242" t="s">
        <v>234</v>
      </c>
      <c r="C64" s="150"/>
    </row>
    <row r="65" spans="1:3" s="241" customFormat="1" ht="12" customHeight="1">
      <c r="A65" s="12" t="s">
        <v>273</v>
      </c>
      <c r="B65" s="243" t="s">
        <v>235</v>
      </c>
      <c r="C65" s="150"/>
    </row>
    <row r="66" spans="1:3" s="241" customFormat="1" ht="12" customHeight="1" thickBot="1">
      <c r="A66" s="14" t="s">
        <v>274</v>
      </c>
      <c r="B66" s="294" t="s">
        <v>390</v>
      </c>
      <c r="C66" s="150"/>
    </row>
    <row r="67" spans="1:3" s="241" customFormat="1" ht="12" customHeight="1" thickBot="1">
      <c r="A67" s="287" t="s">
        <v>237</v>
      </c>
      <c r="B67" s="140" t="s">
        <v>238</v>
      </c>
      <c r="C67" s="145">
        <f>SUM(C68:C71)</f>
        <v>0</v>
      </c>
    </row>
    <row r="68" spans="1:3" s="241" customFormat="1" ht="12" customHeight="1">
      <c r="A68" s="13" t="s">
        <v>90</v>
      </c>
      <c r="B68" s="242" t="s">
        <v>239</v>
      </c>
      <c r="C68" s="150"/>
    </row>
    <row r="69" spans="1:3" s="241" customFormat="1" ht="12" customHeight="1">
      <c r="A69" s="12" t="s">
        <v>91</v>
      </c>
      <c r="B69" s="243" t="s">
        <v>240</v>
      </c>
      <c r="C69" s="150"/>
    </row>
    <row r="70" spans="1:3" s="241" customFormat="1" ht="12" customHeight="1">
      <c r="A70" s="12" t="s">
        <v>265</v>
      </c>
      <c r="B70" s="243" t="s">
        <v>241</v>
      </c>
      <c r="C70" s="150"/>
    </row>
    <row r="71" spans="1:3" s="241" customFormat="1" ht="12" customHeight="1" thickBot="1">
      <c r="A71" s="14" t="s">
        <v>266</v>
      </c>
      <c r="B71" s="142" t="s">
        <v>242</v>
      </c>
      <c r="C71" s="150"/>
    </row>
    <row r="72" spans="1:3" s="241" customFormat="1" ht="12" customHeight="1" thickBot="1">
      <c r="A72" s="287" t="s">
        <v>243</v>
      </c>
      <c r="B72" s="140" t="s">
        <v>244</v>
      </c>
      <c r="C72" s="145">
        <f>SUM(C73:C74)</f>
        <v>0</v>
      </c>
    </row>
    <row r="73" spans="1:3" s="241" customFormat="1" ht="12" customHeight="1">
      <c r="A73" s="13" t="s">
        <v>267</v>
      </c>
      <c r="B73" s="242" t="s">
        <v>245</v>
      </c>
      <c r="C73" s="150"/>
    </row>
    <row r="74" spans="1:3" s="241" customFormat="1" ht="12" customHeight="1" thickBot="1">
      <c r="A74" s="14" t="s">
        <v>268</v>
      </c>
      <c r="B74" s="142" t="s">
        <v>246</v>
      </c>
      <c r="C74" s="150"/>
    </row>
    <row r="75" spans="1:3" s="241" customFormat="1" ht="12" customHeight="1" thickBot="1">
      <c r="A75" s="287" t="s">
        <v>247</v>
      </c>
      <c r="B75" s="140" t="s">
        <v>248</v>
      </c>
      <c r="C75" s="145">
        <f>SUM(C76:C78)</f>
        <v>0</v>
      </c>
    </row>
    <row r="76" spans="1:3" s="241" customFormat="1" ht="12" customHeight="1">
      <c r="A76" s="13" t="s">
        <v>269</v>
      </c>
      <c r="B76" s="242" t="s">
        <v>249</v>
      </c>
      <c r="C76" s="150"/>
    </row>
    <row r="77" spans="1:3" s="241" customFormat="1" ht="12" customHeight="1">
      <c r="A77" s="12" t="s">
        <v>270</v>
      </c>
      <c r="B77" s="243" t="s">
        <v>250</v>
      </c>
      <c r="C77" s="150"/>
    </row>
    <row r="78" spans="1:3" s="241" customFormat="1" ht="12" customHeight="1" thickBot="1">
      <c r="A78" s="14" t="s">
        <v>271</v>
      </c>
      <c r="B78" s="142" t="s">
        <v>251</v>
      </c>
      <c r="C78" s="150"/>
    </row>
    <row r="79" spans="1:3" s="241" customFormat="1" ht="12" customHeight="1" thickBot="1">
      <c r="A79" s="287" t="s">
        <v>252</v>
      </c>
      <c r="B79" s="140" t="s">
        <v>272</v>
      </c>
      <c r="C79" s="145">
        <f>SUM(C80:C83)</f>
        <v>0</v>
      </c>
    </row>
    <row r="80" spans="1:3" s="241" customFormat="1" ht="12" customHeight="1">
      <c r="A80" s="246" t="s">
        <v>253</v>
      </c>
      <c r="B80" s="242" t="s">
        <v>254</v>
      </c>
      <c r="C80" s="150"/>
    </row>
    <row r="81" spans="1:3" s="241" customFormat="1" ht="12" customHeight="1">
      <c r="A81" s="247" t="s">
        <v>255</v>
      </c>
      <c r="B81" s="243" t="s">
        <v>256</v>
      </c>
      <c r="C81" s="150"/>
    </row>
    <row r="82" spans="1:3" s="241" customFormat="1" ht="12" customHeight="1">
      <c r="A82" s="247" t="s">
        <v>257</v>
      </c>
      <c r="B82" s="243" t="s">
        <v>258</v>
      </c>
      <c r="C82" s="150"/>
    </row>
    <row r="83" spans="1:3" s="241" customFormat="1" ht="12" customHeight="1" thickBot="1">
      <c r="A83" s="248" t="s">
        <v>259</v>
      </c>
      <c r="B83" s="142" t="s">
        <v>260</v>
      </c>
      <c r="C83" s="150"/>
    </row>
    <row r="84" spans="1:3" s="241" customFormat="1" ht="12" customHeight="1" thickBot="1">
      <c r="A84" s="287" t="s">
        <v>261</v>
      </c>
      <c r="B84" s="140" t="s">
        <v>404</v>
      </c>
      <c r="C84" s="286"/>
    </row>
    <row r="85" spans="1:3" s="241" customFormat="1" ht="13.5" customHeight="1" thickBot="1">
      <c r="A85" s="287" t="s">
        <v>263</v>
      </c>
      <c r="B85" s="140" t="s">
        <v>262</v>
      </c>
      <c r="C85" s="286"/>
    </row>
    <row r="86" spans="1:3" s="241" customFormat="1" ht="15.75" customHeight="1" thickBot="1">
      <c r="A86" s="287" t="s">
        <v>275</v>
      </c>
      <c r="B86" s="249" t="s">
        <v>407</v>
      </c>
      <c r="C86" s="151">
        <f>+C63+C67+C72+C75+C79+C85+C84</f>
        <v>0</v>
      </c>
    </row>
    <row r="87" spans="1:3" s="241" customFormat="1" ht="16.5" customHeight="1" thickBot="1">
      <c r="A87" s="288" t="s">
        <v>406</v>
      </c>
      <c r="B87" s="250" t="s">
        <v>408</v>
      </c>
      <c r="C87" s="151">
        <f>+C62+C86</f>
        <v>32836</v>
      </c>
    </row>
    <row r="88" spans="1:3" s="241" customFormat="1" ht="83.25" customHeight="1">
      <c r="A88" s="3"/>
      <c r="B88" s="4"/>
      <c r="C88" s="152"/>
    </row>
    <row r="89" spans="1:3" ht="16.5" customHeight="1">
      <c r="A89" s="305" t="s">
        <v>36</v>
      </c>
      <c r="B89" s="305"/>
      <c r="C89" s="305"/>
    </row>
    <row r="90" spans="1:3" s="251" customFormat="1" ht="16.5" customHeight="1" thickBot="1">
      <c r="A90" s="307" t="s">
        <v>93</v>
      </c>
      <c r="B90" s="307"/>
      <c r="C90" s="64" t="s">
        <v>151</v>
      </c>
    </row>
    <row r="91" spans="1:3" ht="38.1" customHeight="1" thickBot="1">
      <c r="A91" s="21" t="s">
        <v>57</v>
      </c>
      <c r="B91" s="22" t="s">
        <v>37</v>
      </c>
      <c r="C91" s="30" t="s">
        <v>453</v>
      </c>
    </row>
    <row r="92" spans="1:3" s="240" customFormat="1" ht="12" customHeight="1" thickBot="1">
      <c r="A92" s="27" t="s">
        <v>416</v>
      </c>
      <c r="B92" s="28" t="s">
        <v>417</v>
      </c>
      <c r="C92" s="29" t="s">
        <v>418</v>
      </c>
    </row>
    <row r="93" spans="1:3" ht="12" customHeight="1" thickBot="1">
      <c r="A93" s="20" t="s">
        <v>8</v>
      </c>
      <c r="B93" s="26" t="s">
        <v>366</v>
      </c>
      <c r="C93" s="144">
        <f>C94+C95+C96+C97+C98+C111</f>
        <v>32836</v>
      </c>
    </row>
    <row r="94" spans="1:3" ht="12" customHeight="1">
      <c r="A94" s="15" t="s">
        <v>69</v>
      </c>
      <c r="B94" s="8" t="s">
        <v>38</v>
      </c>
      <c r="C94" s="146"/>
    </row>
    <row r="95" spans="1:3" ht="12" customHeight="1">
      <c r="A95" s="12" t="s">
        <v>70</v>
      </c>
      <c r="B95" s="6" t="s">
        <v>113</v>
      </c>
      <c r="C95" s="147"/>
    </row>
    <row r="96" spans="1:3" ht="12" customHeight="1">
      <c r="A96" s="12" t="s">
        <v>71</v>
      </c>
      <c r="B96" s="6" t="s">
        <v>88</v>
      </c>
      <c r="C96" s="149"/>
    </row>
    <row r="97" spans="1:3" ht="12" customHeight="1">
      <c r="A97" s="12" t="s">
        <v>72</v>
      </c>
      <c r="B97" s="9" t="s">
        <v>114</v>
      </c>
      <c r="C97" s="149">
        <v>32836</v>
      </c>
    </row>
    <row r="98" spans="1:3" ht="12" customHeight="1">
      <c r="A98" s="12" t="s">
        <v>80</v>
      </c>
      <c r="B98" s="17" t="s">
        <v>115</v>
      </c>
      <c r="C98" s="149"/>
    </row>
    <row r="99" spans="1:3" ht="12" customHeight="1">
      <c r="A99" s="12" t="s">
        <v>73</v>
      </c>
      <c r="B99" s="6" t="s">
        <v>371</v>
      </c>
      <c r="C99" s="149"/>
    </row>
    <row r="100" spans="1:3" ht="12" customHeight="1">
      <c r="A100" s="12" t="s">
        <v>74</v>
      </c>
      <c r="B100" s="68" t="s">
        <v>370</v>
      </c>
      <c r="C100" s="149"/>
    </row>
    <row r="101" spans="1:3" ht="12" customHeight="1">
      <c r="A101" s="12" t="s">
        <v>81</v>
      </c>
      <c r="B101" s="68" t="s">
        <v>369</v>
      </c>
      <c r="C101" s="149"/>
    </row>
    <row r="102" spans="1:3" ht="12" customHeight="1">
      <c r="A102" s="12" t="s">
        <v>82</v>
      </c>
      <c r="B102" s="66" t="s">
        <v>278</v>
      </c>
      <c r="C102" s="149"/>
    </row>
    <row r="103" spans="1:3" ht="12" customHeight="1">
      <c r="A103" s="12" t="s">
        <v>83</v>
      </c>
      <c r="B103" s="67" t="s">
        <v>279</v>
      </c>
      <c r="C103" s="149"/>
    </row>
    <row r="104" spans="1:3" ht="12" customHeight="1">
      <c r="A104" s="12" t="s">
        <v>84</v>
      </c>
      <c r="B104" s="67" t="s">
        <v>280</v>
      </c>
      <c r="C104" s="149"/>
    </row>
    <row r="105" spans="1:3" ht="12" customHeight="1">
      <c r="A105" s="12" t="s">
        <v>86</v>
      </c>
      <c r="B105" s="66" t="s">
        <v>281</v>
      </c>
      <c r="C105" s="149"/>
    </row>
    <row r="106" spans="1:3" ht="12" customHeight="1">
      <c r="A106" s="12" t="s">
        <v>116</v>
      </c>
      <c r="B106" s="66" t="s">
        <v>282</v>
      </c>
      <c r="C106" s="149"/>
    </row>
    <row r="107" spans="1:3" ht="12" customHeight="1">
      <c r="A107" s="12" t="s">
        <v>276</v>
      </c>
      <c r="B107" s="67" t="s">
        <v>283</v>
      </c>
      <c r="C107" s="149"/>
    </row>
    <row r="108" spans="1:3" ht="12" customHeight="1">
      <c r="A108" s="11" t="s">
        <v>277</v>
      </c>
      <c r="B108" s="68" t="s">
        <v>284</v>
      </c>
      <c r="C108" s="149"/>
    </row>
    <row r="109" spans="1:3" ht="12" customHeight="1">
      <c r="A109" s="12" t="s">
        <v>367</v>
      </c>
      <c r="B109" s="68" t="s">
        <v>285</v>
      </c>
      <c r="C109" s="149"/>
    </row>
    <row r="110" spans="1:3" ht="12" customHeight="1">
      <c r="A110" s="14" t="s">
        <v>368</v>
      </c>
      <c r="B110" s="68" t="s">
        <v>286</v>
      </c>
      <c r="C110" s="149"/>
    </row>
    <row r="111" spans="1:3" ht="12" customHeight="1">
      <c r="A111" s="12" t="s">
        <v>372</v>
      </c>
      <c r="B111" s="9" t="s">
        <v>39</v>
      </c>
      <c r="C111" s="147"/>
    </row>
    <row r="112" spans="1:3" ht="12" customHeight="1">
      <c r="A112" s="12" t="s">
        <v>373</v>
      </c>
      <c r="B112" s="6" t="s">
        <v>375</v>
      </c>
      <c r="C112" s="147"/>
    </row>
    <row r="113" spans="1:3" ht="12" customHeight="1" thickBot="1">
      <c r="A113" s="16" t="s">
        <v>374</v>
      </c>
      <c r="B113" s="298" t="s">
        <v>376</v>
      </c>
      <c r="C113" s="153"/>
    </row>
    <row r="114" spans="1:3" ht="12" customHeight="1" thickBot="1">
      <c r="A114" s="295" t="s">
        <v>9</v>
      </c>
      <c r="B114" s="296" t="s">
        <v>287</v>
      </c>
      <c r="C114" s="297">
        <f>+C115+C117+C119</f>
        <v>0</v>
      </c>
    </row>
    <row r="115" spans="1:3" ht="12" customHeight="1">
      <c r="A115" s="13" t="s">
        <v>75</v>
      </c>
      <c r="B115" s="6" t="s">
        <v>150</v>
      </c>
      <c r="C115" s="148"/>
    </row>
    <row r="116" spans="1:3" ht="12" customHeight="1">
      <c r="A116" s="13" t="s">
        <v>76</v>
      </c>
      <c r="B116" s="10" t="s">
        <v>291</v>
      </c>
      <c r="C116" s="148"/>
    </row>
    <row r="117" spans="1:3" ht="12" customHeight="1">
      <c r="A117" s="13" t="s">
        <v>77</v>
      </c>
      <c r="B117" s="10" t="s">
        <v>117</v>
      </c>
      <c r="C117" s="147"/>
    </row>
    <row r="118" spans="1:3" ht="12" customHeight="1">
      <c r="A118" s="13" t="s">
        <v>78</v>
      </c>
      <c r="B118" s="10" t="s">
        <v>292</v>
      </c>
      <c r="C118" s="138"/>
    </row>
    <row r="119" spans="1:3" ht="12" customHeight="1">
      <c r="A119" s="13" t="s">
        <v>79</v>
      </c>
      <c r="B119" s="142" t="s">
        <v>153</v>
      </c>
      <c r="C119" s="138"/>
    </row>
    <row r="120" spans="1:3" ht="12" customHeight="1">
      <c r="A120" s="13" t="s">
        <v>85</v>
      </c>
      <c r="B120" s="141" t="s">
        <v>354</v>
      </c>
      <c r="C120" s="138"/>
    </row>
    <row r="121" spans="1:3" ht="12" customHeight="1">
      <c r="A121" s="13" t="s">
        <v>87</v>
      </c>
      <c r="B121" s="238" t="s">
        <v>297</v>
      </c>
      <c r="C121" s="138"/>
    </row>
    <row r="122" spans="1:3">
      <c r="A122" s="13" t="s">
        <v>118</v>
      </c>
      <c r="B122" s="67" t="s">
        <v>280</v>
      </c>
      <c r="C122" s="138"/>
    </row>
    <row r="123" spans="1:3" ht="12" customHeight="1">
      <c r="A123" s="13" t="s">
        <v>119</v>
      </c>
      <c r="B123" s="67" t="s">
        <v>296</v>
      </c>
      <c r="C123" s="138"/>
    </row>
    <row r="124" spans="1:3" ht="12" customHeight="1">
      <c r="A124" s="13" t="s">
        <v>120</v>
      </c>
      <c r="B124" s="67" t="s">
        <v>295</v>
      </c>
      <c r="C124" s="138"/>
    </row>
    <row r="125" spans="1:3" ht="12" customHeight="1">
      <c r="A125" s="13" t="s">
        <v>288</v>
      </c>
      <c r="B125" s="67" t="s">
        <v>283</v>
      </c>
      <c r="C125" s="138"/>
    </row>
    <row r="126" spans="1:3" ht="12" customHeight="1">
      <c r="A126" s="13" t="s">
        <v>289</v>
      </c>
      <c r="B126" s="67" t="s">
        <v>294</v>
      </c>
      <c r="C126" s="138"/>
    </row>
    <row r="127" spans="1:3" ht="16.5" thickBot="1">
      <c r="A127" s="11" t="s">
        <v>290</v>
      </c>
      <c r="B127" s="67" t="s">
        <v>293</v>
      </c>
      <c r="C127" s="139"/>
    </row>
    <row r="128" spans="1:3" ht="12" customHeight="1" thickBot="1">
      <c r="A128" s="18" t="s">
        <v>10</v>
      </c>
      <c r="B128" s="62" t="s">
        <v>377</v>
      </c>
      <c r="C128" s="145">
        <f>+C93+C114</f>
        <v>32836</v>
      </c>
    </row>
    <row r="129" spans="1:3" ht="12" customHeight="1" thickBot="1">
      <c r="A129" s="18" t="s">
        <v>11</v>
      </c>
      <c r="B129" s="62" t="s">
        <v>378</v>
      </c>
      <c r="C129" s="145">
        <f>+C130+C131+C132</f>
        <v>0</v>
      </c>
    </row>
    <row r="130" spans="1:3" ht="12" customHeight="1">
      <c r="A130" s="13" t="s">
        <v>188</v>
      </c>
      <c r="B130" s="10" t="s">
        <v>385</v>
      </c>
      <c r="C130" s="138"/>
    </row>
    <row r="131" spans="1:3" ht="12" customHeight="1">
      <c r="A131" s="13" t="s">
        <v>191</v>
      </c>
      <c r="B131" s="10" t="s">
        <v>386</v>
      </c>
      <c r="C131" s="138"/>
    </row>
    <row r="132" spans="1:3" ht="12" customHeight="1" thickBot="1">
      <c r="A132" s="11" t="s">
        <v>192</v>
      </c>
      <c r="B132" s="10" t="s">
        <v>387</v>
      </c>
      <c r="C132" s="138"/>
    </row>
    <row r="133" spans="1:3" ht="12" customHeight="1" thickBot="1">
      <c r="A133" s="18" t="s">
        <v>12</v>
      </c>
      <c r="B133" s="62" t="s">
        <v>379</v>
      </c>
      <c r="C133" s="145">
        <f>SUM(C134:C139)</f>
        <v>0</v>
      </c>
    </row>
    <row r="134" spans="1:3" ht="12" customHeight="1">
      <c r="A134" s="13" t="s">
        <v>62</v>
      </c>
      <c r="B134" s="7" t="s">
        <v>388</v>
      </c>
      <c r="C134" s="138"/>
    </row>
    <row r="135" spans="1:3" ht="12" customHeight="1">
      <c r="A135" s="13" t="s">
        <v>63</v>
      </c>
      <c r="B135" s="7" t="s">
        <v>380</v>
      </c>
      <c r="C135" s="138"/>
    </row>
    <row r="136" spans="1:3" ht="12" customHeight="1">
      <c r="A136" s="13" t="s">
        <v>64</v>
      </c>
      <c r="B136" s="7" t="s">
        <v>381</v>
      </c>
      <c r="C136" s="138"/>
    </row>
    <row r="137" spans="1:3" ht="12" customHeight="1">
      <c r="A137" s="13" t="s">
        <v>105</v>
      </c>
      <c r="B137" s="7" t="s">
        <v>382</v>
      </c>
      <c r="C137" s="138"/>
    </row>
    <row r="138" spans="1:3" ht="12" customHeight="1">
      <c r="A138" s="13" t="s">
        <v>106</v>
      </c>
      <c r="B138" s="7" t="s">
        <v>383</v>
      </c>
      <c r="C138" s="138"/>
    </row>
    <row r="139" spans="1:3" ht="12" customHeight="1" thickBot="1">
      <c r="A139" s="11" t="s">
        <v>107</v>
      </c>
      <c r="B139" s="7" t="s">
        <v>384</v>
      </c>
      <c r="C139" s="138"/>
    </row>
    <row r="140" spans="1:3" ht="12" customHeight="1" thickBot="1">
      <c r="A140" s="18" t="s">
        <v>13</v>
      </c>
      <c r="B140" s="62" t="s">
        <v>392</v>
      </c>
      <c r="C140" s="151">
        <f>+C141+C142+C143+C144</f>
        <v>0</v>
      </c>
    </row>
    <row r="141" spans="1:3" ht="12" customHeight="1">
      <c r="A141" s="13" t="s">
        <v>65</v>
      </c>
      <c r="B141" s="7" t="s">
        <v>298</v>
      </c>
      <c r="C141" s="138"/>
    </row>
    <row r="142" spans="1:3" ht="12" customHeight="1">
      <c r="A142" s="13" t="s">
        <v>66</v>
      </c>
      <c r="B142" s="7" t="s">
        <v>299</v>
      </c>
      <c r="C142" s="138"/>
    </row>
    <row r="143" spans="1:3" ht="12" customHeight="1">
      <c r="A143" s="13" t="s">
        <v>212</v>
      </c>
      <c r="B143" s="7" t="s">
        <v>393</v>
      </c>
      <c r="C143" s="138"/>
    </row>
    <row r="144" spans="1:3" ht="12" customHeight="1" thickBot="1">
      <c r="A144" s="11" t="s">
        <v>213</v>
      </c>
      <c r="B144" s="5" t="s">
        <v>318</v>
      </c>
      <c r="C144" s="138"/>
    </row>
    <row r="145" spans="1:9" ht="12" customHeight="1" thickBot="1">
      <c r="A145" s="18" t="s">
        <v>14</v>
      </c>
      <c r="B145" s="62" t="s">
        <v>394</v>
      </c>
      <c r="C145" s="154">
        <f>SUM(C146:C150)</f>
        <v>0</v>
      </c>
    </row>
    <row r="146" spans="1:9" ht="12" customHeight="1">
      <c r="A146" s="13" t="s">
        <v>67</v>
      </c>
      <c r="B146" s="7" t="s">
        <v>389</v>
      </c>
      <c r="C146" s="138"/>
    </row>
    <row r="147" spans="1:9" ht="12" customHeight="1">
      <c r="A147" s="13" t="s">
        <v>68</v>
      </c>
      <c r="B147" s="7" t="s">
        <v>396</v>
      </c>
      <c r="C147" s="138"/>
    </row>
    <row r="148" spans="1:9" ht="12" customHeight="1">
      <c r="A148" s="13" t="s">
        <v>224</v>
      </c>
      <c r="B148" s="7" t="s">
        <v>391</v>
      </c>
      <c r="C148" s="138"/>
    </row>
    <row r="149" spans="1:9" ht="12" customHeight="1">
      <c r="A149" s="13" t="s">
        <v>225</v>
      </c>
      <c r="B149" s="7" t="s">
        <v>397</v>
      </c>
      <c r="C149" s="138"/>
    </row>
    <row r="150" spans="1:9" ht="12" customHeight="1" thickBot="1">
      <c r="A150" s="13" t="s">
        <v>395</v>
      </c>
      <c r="B150" s="7" t="s">
        <v>398</v>
      </c>
      <c r="C150" s="138"/>
    </row>
    <row r="151" spans="1:9" ht="12" customHeight="1" thickBot="1">
      <c r="A151" s="18" t="s">
        <v>15</v>
      </c>
      <c r="B151" s="62" t="s">
        <v>399</v>
      </c>
      <c r="C151" s="299"/>
    </row>
    <row r="152" spans="1:9" ht="12" customHeight="1" thickBot="1">
      <c r="A152" s="18" t="s">
        <v>16</v>
      </c>
      <c r="B152" s="62" t="s">
        <v>400</v>
      </c>
      <c r="C152" s="299"/>
    </row>
    <row r="153" spans="1:9" ht="15" customHeight="1" thickBot="1">
      <c r="A153" s="18" t="s">
        <v>17</v>
      </c>
      <c r="B153" s="62" t="s">
        <v>402</v>
      </c>
      <c r="C153" s="252">
        <f>+C129+C133+C140+C145+C151+C152</f>
        <v>0</v>
      </c>
      <c r="F153" s="253"/>
      <c r="G153" s="254"/>
      <c r="H153" s="254"/>
      <c r="I153" s="254"/>
    </row>
    <row r="154" spans="1:9" s="241" customFormat="1" ht="12.95" customHeight="1" thickBot="1">
      <c r="A154" s="143" t="s">
        <v>18</v>
      </c>
      <c r="B154" s="219" t="s">
        <v>401</v>
      </c>
      <c r="C154" s="252">
        <f>+C128+C153</f>
        <v>32836</v>
      </c>
    </row>
    <row r="155" spans="1:9" ht="7.5" customHeight="1"/>
    <row r="156" spans="1:9">
      <c r="A156" s="308" t="s">
        <v>300</v>
      </c>
      <c r="B156" s="308"/>
      <c r="C156" s="308"/>
    </row>
    <row r="157" spans="1:9" ht="15" customHeight="1" thickBot="1">
      <c r="A157" s="306" t="s">
        <v>94</v>
      </c>
      <c r="B157" s="306"/>
      <c r="C157" s="155" t="s">
        <v>151</v>
      </c>
    </row>
    <row r="158" spans="1:9" ht="13.5" customHeight="1" thickBot="1">
      <c r="A158" s="18">
        <v>1</v>
      </c>
      <c r="B158" s="25" t="s">
        <v>403</v>
      </c>
      <c r="C158" s="145">
        <f>+C62-C128</f>
        <v>0</v>
      </c>
      <c r="D158" s="255"/>
    </row>
    <row r="159" spans="1:9" ht="27.75" customHeight="1" thickBot="1">
      <c r="A159" s="18" t="s">
        <v>9</v>
      </c>
      <c r="B159" s="25" t="s">
        <v>409</v>
      </c>
      <c r="C159" s="145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 
MEZŐZOMBOR KÖZSÉGI ÖNKORMÁNYZAT
2015. ÉVI KÖLTSÉGVETÉS
ÁLLAMI (ÁLLAMIGAZGATÁSI) FELADATOK MÉRLEGE
&amp;R&amp;"Times New Roman CE,Félkövér dőlt"&amp;11 1.4. melléklet a 2/2015. (II. 13.)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C4" zoomScale="115" zoomScaleNormal="115" zoomScaleSheetLayoutView="100" workbookViewId="0">
      <selection activeCell="E27" sqref="E27"/>
    </sheetView>
  </sheetViews>
  <sheetFormatPr defaultRowHeight="12.75"/>
  <cols>
    <col min="1" max="1" width="6.83203125" style="41" customWidth="1"/>
    <col min="2" max="2" width="55.1640625" style="81" customWidth="1"/>
    <col min="3" max="3" width="16.33203125" style="41" customWidth="1"/>
    <col min="4" max="4" width="55.1640625" style="41" customWidth="1"/>
    <col min="5" max="5" width="16.33203125" style="41" customWidth="1"/>
    <col min="6" max="6" width="4.83203125" style="304" customWidth="1"/>
    <col min="7" max="16384" width="9.33203125" style="41"/>
  </cols>
  <sheetData>
    <row r="1" spans="1:6" ht="39.75" customHeight="1">
      <c r="B1" s="167" t="s">
        <v>97</v>
      </c>
      <c r="C1" s="168"/>
      <c r="D1" s="168"/>
      <c r="E1" s="168"/>
      <c r="F1" s="311" t="s">
        <v>462</v>
      </c>
    </row>
    <row r="2" spans="1:6" ht="14.25" thickBot="1">
      <c r="E2" s="169" t="s">
        <v>50</v>
      </c>
      <c r="F2" s="311"/>
    </row>
    <row r="3" spans="1:6" ht="18" customHeight="1" thickBot="1">
      <c r="A3" s="309" t="s">
        <v>57</v>
      </c>
      <c r="B3" s="170" t="s">
        <v>45</v>
      </c>
      <c r="C3" s="171"/>
      <c r="D3" s="170" t="s">
        <v>46</v>
      </c>
      <c r="E3" s="172"/>
      <c r="F3" s="311"/>
    </row>
    <row r="4" spans="1:6" s="173" customFormat="1" ht="35.25" customHeight="1" thickBot="1">
      <c r="A4" s="310"/>
      <c r="B4" s="82" t="s">
        <v>51</v>
      </c>
      <c r="C4" s="83" t="str">
        <f>+'1.1.sz.mell.'!C3</f>
        <v>2015. évi előirányzat</v>
      </c>
      <c r="D4" s="82" t="s">
        <v>51</v>
      </c>
      <c r="E4" s="83" t="s">
        <v>453</v>
      </c>
      <c r="F4" s="311"/>
    </row>
    <row r="5" spans="1:6" s="178" customFormat="1" ht="12" customHeight="1" thickBot="1">
      <c r="A5" s="174" t="s">
        <v>416</v>
      </c>
      <c r="B5" s="175" t="s">
        <v>417</v>
      </c>
      <c r="C5" s="176" t="s">
        <v>418</v>
      </c>
      <c r="D5" s="175" t="s">
        <v>420</v>
      </c>
      <c r="E5" s="177" t="s">
        <v>419</v>
      </c>
      <c r="F5" s="311"/>
    </row>
    <row r="6" spans="1:6" ht="12.95" customHeight="1">
      <c r="A6" s="179" t="s">
        <v>8</v>
      </c>
      <c r="B6" s="180" t="s">
        <v>301</v>
      </c>
      <c r="C6" s="156">
        <v>202065</v>
      </c>
      <c r="D6" s="180" t="s">
        <v>52</v>
      </c>
      <c r="E6" s="162">
        <v>117039</v>
      </c>
      <c r="F6" s="311"/>
    </row>
    <row r="7" spans="1:6" ht="12.95" customHeight="1">
      <c r="A7" s="181" t="s">
        <v>9</v>
      </c>
      <c r="B7" s="182" t="s">
        <v>302</v>
      </c>
      <c r="C7" s="157">
        <v>19418</v>
      </c>
      <c r="D7" s="182" t="s">
        <v>113</v>
      </c>
      <c r="E7" s="163">
        <v>31126</v>
      </c>
      <c r="F7" s="311"/>
    </row>
    <row r="8" spans="1:6" ht="12.95" customHeight="1">
      <c r="A8" s="181" t="s">
        <v>10</v>
      </c>
      <c r="B8" s="182" t="s">
        <v>323</v>
      </c>
      <c r="C8" s="157"/>
      <c r="D8" s="182" t="s">
        <v>156</v>
      </c>
      <c r="E8" s="163">
        <v>73535</v>
      </c>
      <c r="F8" s="311"/>
    </row>
    <row r="9" spans="1:6" ht="12.95" customHeight="1">
      <c r="A9" s="181" t="s">
        <v>11</v>
      </c>
      <c r="B9" s="182" t="s">
        <v>104</v>
      </c>
      <c r="C9" s="157">
        <v>33490</v>
      </c>
      <c r="D9" s="182" t="s">
        <v>114</v>
      </c>
      <c r="E9" s="163">
        <v>32836</v>
      </c>
      <c r="F9" s="311"/>
    </row>
    <row r="10" spans="1:6" ht="12.95" customHeight="1">
      <c r="A10" s="181" t="s">
        <v>12</v>
      </c>
      <c r="B10" s="183" t="s">
        <v>347</v>
      </c>
      <c r="C10" s="157">
        <v>9518</v>
      </c>
      <c r="D10" s="182" t="s">
        <v>115</v>
      </c>
      <c r="E10" s="163">
        <v>11095</v>
      </c>
      <c r="F10" s="311"/>
    </row>
    <row r="11" spans="1:6" ht="12.95" customHeight="1">
      <c r="A11" s="181" t="s">
        <v>13</v>
      </c>
      <c r="B11" s="182" t="s">
        <v>303</v>
      </c>
      <c r="C11" s="158"/>
      <c r="D11" s="182" t="s">
        <v>39</v>
      </c>
      <c r="E11" s="163"/>
      <c r="F11" s="311"/>
    </row>
    <row r="12" spans="1:6" ht="12.95" customHeight="1">
      <c r="A12" s="181" t="s">
        <v>14</v>
      </c>
      <c r="B12" s="182" t="s">
        <v>410</v>
      </c>
      <c r="C12" s="157"/>
      <c r="D12" s="34"/>
      <c r="E12" s="163"/>
      <c r="F12" s="311"/>
    </row>
    <row r="13" spans="1:6" ht="12.95" customHeight="1">
      <c r="A13" s="181" t="s">
        <v>15</v>
      </c>
      <c r="B13" s="34"/>
      <c r="C13" s="157"/>
      <c r="D13" s="34"/>
      <c r="E13" s="163"/>
      <c r="F13" s="311"/>
    </row>
    <row r="14" spans="1:6" ht="12.95" customHeight="1">
      <c r="A14" s="181" t="s">
        <v>16</v>
      </c>
      <c r="B14" s="256"/>
      <c r="C14" s="158"/>
      <c r="D14" s="34"/>
      <c r="E14" s="163"/>
      <c r="F14" s="311"/>
    </row>
    <row r="15" spans="1:6" ht="12.95" customHeight="1">
      <c r="A15" s="181" t="s">
        <v>17</v>
      </c>
      <c r="B15" s="34"/>
      <c r="C15" s="157"/>
      <c r="D15" s="34"/>
      <c r="E15" s="163"/>
      <c r="F15" s="311"/>
    </row>
    <row r="16" spans="1:6" ht="12.95" customHeight="1">
      <c r="A16" s="181" t="s">
        <v>18</v>
      </c>
      <c r="B16" s="34"/>
      <c r="C16" s="157"/>
      <c r="D16" s="34"/>
      <c r="E16" s="163"/>
      <c r="F16" s="311"/>
    </row>
    <row r="17" spans="1:6" ht="12.95" customHeight="1" thickBot="1">
      <c r="A17" s="181" t="s">
        <v>19</v>
      </c>
      <c r="B17" s="43"/>
      <c r="C17" s="159"/>
      <c r="D17" s="34"/>
      <c r="E17" s="164"/>
      <c r="F17" s="311"/>
    </row>
    <row r="18" spans="1:6" ht="15.95" customHeight="1" thickBot="1">
      <c r="A18" s="184" t="s">
        <v>20</v>
      </c>
      <c r="B18" s="63" t="s">
        <v>411</v>
      </c>
      <c r="C18" s="160">
        <f>SUM(C6:C17)</f>
        <v>264491</v>
      </c>
      <c r="D18" s="63" t="s">
        <v>309</v>
      </c>
      <c r="E18" s="165">
        <f>SUM(E6:E17)</f>
        <v>265631</v>
      </c>
      <c r="F18" s="311"/>
    </row>
    <row r="19" spans="1:6" ht="12.95" customHeight="1">
      <c r="A19" s="185" t="s">
        <v>21</v>
      </c>
      <c r="B19" s="186" t="s">
        <v>306</v>
      </c>
      <c r="C19" s="301">
        <f>+C20+C21+C22+C23</f>
        <v>0</v>
      </c>
      <c r="D19" s="187" t="s">
        <v>121</v>
      </c>
      <c r="E19" s="166"/>
      <c r="F19" s="311"/>
    </row>
    <row r="20" spans="1:6" ht="12.95" customHeight="1">
      <c r="A20" s="188" t="s">
        <v>22</v>
      </c>
      <c r="B20" s="187" t="s">
        <v>148</v>
      </c>
      <c r="C20" s="51"/>
      <c r="D20" s="187" t="s">
        <v>308</v>
      </c>
      <c r="E20" s="52"/>
      <c r="F20" s="311"/>
    </row>
    <row r="21" spans="1:6" ht="12.95" customHeight="1">
      <c r="A21" s="188" t="s">
        <v>23</v>
      </c>
      <c r="B21" s="187" t="s">
        <v>149</v>
      </c>
      <c r="C21" s="51"/>
      <c r="D21" s="187" t="s">
        <v>95</v>
      </c>
      <c r="E21" s="52"/>
      <c r="F21" s="311"/>
    </row>
    <row r="22" spans="1:6" ht="12.95" customHeight="1">
      <c r="A22" s="188" t="s">
        <v>24</v>
      </c>
      <c r="B22" s="187" t="s">
        <v>154</v>
      </c>
      <c r="C22" s="51"/>
      <c r="D22" s="187" t="s">
        <v>96</v>
      </c>
      <c r="E22" s="52"/>
      <c r="F22" s="311"/>
    </row>
    <row r="23" spans="1:6" ht="12.95" customHeight="1">
      <c r="A23" s="188" t="s">
        <v>25</v>
      </c>
      <c r="B23" s="187" t="s">
        <v>155</v>
      </c>
      <c r="C23" s="51"/>
      <c r="D23" s="186" t="s">
        <v>157</v>
      </c>
      <c r="E23" s="52"/>
      <c r="F23" s="311"/>
    </row>
    <row r="24" spans="1:6" ht="12.95" customHeight="1">
      <c r="A24" s="188" t="s">
        <v>26</v>
      </c>
      <c r="B24" s="187" t="s">
        <v>307</v>
      </c>
      <c r="C24" s="189">
        <f>+C25+C26</f>
        <v>0</v>
      </c>
      <c r="D24" s="187" t="s">
        <v>122</v>
      </c>
      <c r="E24" s="52"/>
      <c r="F24" s="311"/>
    </row>
    <row r="25" spans="1:6" ht="12.95" customHeight="1">
      <c r="A25" s="185" t="s">
        <v>27</v>
      </c>
      <c r="B25" s="186" t="s">
        <v>304</v>
      </c>
      <c r="C25" s="161"/>
      <c r="D25" s="180" t="s">
        <v>393</v>
      </c>
      <c r="E25" s="166"/>
      <c r="F25" s="311"/>
    </row>
    <row r="26" spans="1:6" ht="12.95" customHeight="1">
      <c r="A26" s="188" t="s">
        <v>28</v>
      </c>
      <c r="B26" s="187" t="s">
        <v>305</v>
      </c>
      <c r="C26" s="51"/>
      <c r="D26" s="182" t="s">
        <v>399</v>
      </c>
      <c r="E26" s="52"/>
      <c r="F26" s="311"/>
    </row>
    <row r="27" spans="1:6" ht="12.95" customHeight="1">
      <c r="A27" s="181" t="s">
        <v>29</v>
      </c>
      <c r="B27" s="187" t="s">
        <v>404</v>
      </c>
      <c r="C27" s="51"/>
      <c r="D27" s="182" t="s">
        <v>400</v>
      </c>
      <c r="E27" s="52"/>
      <c r="F27" s="311"/>
    </row>
    <row r="28" spans="1:6" ht="12.95" customHeight="1" thickBot="1">
      <c r="A28" s="228" t="s">
        <v>30</v>
      </c>
      <c r="B28" s="186" t="s">
        <v>262</v>
      </c>
      <c r="C28" s="161"/>
      <c r="D28" s="258"/>
      <c r="E28" s="166"/>
      <c r="F28" s="311"/>
    </row>
    <row r="29" spans="1:6" ht="15.95" customHeight="1" thickBot="1">
      <c r="A29" s="184" t="s">
        <v>31</v>
      </c>
      <c r="B29" s="63" t="s">
        <v>412</v>
      </c>
      <c r="C29" s="160">
        <f>+C19+C24+C27+C28</f>
        <v>0</v>
      </c>
      <c r="D29" s="63" t="s">
        <v>414</v>
      </c>
      <c r="E29" s="165">
        <f>SUM(E19:E28)</f>
        <v>0</v>
      </c>
      <c r="F29" s="311"/>
    </row>
    <row r="30" spans="1:6" ht="13.5" thickBot="1">
      <c r="A30" s="184" t="s">
        <v>32</v>
      </c>
      <c r="B30" s="190" t="s">
        <v>413</v>
      </c>
      <c r="C30" s="191">
        <f>+C18+C29</f>
        <v>264491</v>
      </c>
      <c r="D30" s="190" t="s">
        <v>415</v>
      </c>
      <c r="E30" s="191">
        <f>+E18+E29</f>
        <v>265631</v>
      </c>
      <c r="F30" s="311"/>
    </row>
    <row r="31" spans="1:6" ht="13.5" thickBot="1">
      <c r="A31" s="184" t="s">
        <v>33</v>
      </c>
      <c r="B31" s="190" t="s">
        <v>99</v>
      </c>
      <c r="C31" s="191">
        <f>IF(C18-E18&lt;0,E18-C18,"-")</f>
        <v>1140</v>
      </c>
      <c r="D31" s="190" t="s">
        <v>100</v>
      </c>
      <c r="E31" s="191" t="str">
        <f>IF(C18-E18&gt;0,C18-E18,"-")</f>
        <v>-</v>
      </c>
      <c r="F31" s="311"/>
    </row>
    <row r="32" spans="1:6" ht="13.5" thickBot="1">
      <c r="A32" s="184" t="s">
        <v>34</v>
      </c>
      <c r="B32" s="190" t="s">
        <v>158</v>
      </c>
      <c r="C32" s="191">
        <f>IF(C18+C29-E30&lt;0,E30-(C18+C29),"-")</f>
        <v>1140</v>
      </c>
      <c r="D32" s="190" t="s">
        <v>159</v>
      </c>
      <c r="E32" s="191" t="str">
        <f>IF(C18+C29-E30&gt;0,C18+C29-E30,"-")</f>
        <v>-</v>
      </c>
      <c r="F32" s="311"/>
    </row>
    <row r="33" spans="2:4" ht="18.75">
      <c r="B33" s="312"/>
      <c r="C33" s="312"/>
      <c r="D33" s="312"/>
    </row>
  </sheetData>
  <sheetProtection selectLockedCells="1" selectUnlockedCells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SheetLayoutView="115" workbookViewId="0">
      <selection activeCell="G9" sqref="G9"/>
    </sheetView>
  </sheetViews>
  <sheetFormatPr defaultRowHeight="12.75"/>
  <cols>
    <col min="1" max="1" width="6.83203125" style="41" customWidth="1"/>
    <col min="2" max="2" width="55.1640625" style="81" customWidth="1"/>
    <col min="3" max="3" width="16.33203125" style="41" customWidth="1"/>
    <col min="4" max="4" width="55.1640625" style="41" customWidth="1"/>
    <col min="5" max="5" width="16.33203125" style="41" customWidth="1"/>
    <col min="6" max="6" width="4.83203125" style="41" customWidth="1"/>
    <col min="7" max="16384" width="9.33203125" style="41"/>
  </cols>
  <sheetData>
    <row r="1" spans="1:6" ht="31.5">
      <c r="B1" s="167" t="s">
        <v>98</v>
      </c>
      <c r="C1" s="168"/>
      <c r="D1" s="168"/>
      <c r="E1" s="168"/>
      <c r="F1" s="311" t="s">
        <v>463</v>
      </c>
    </row>
    <row r="2" spans="1:6" ht="14.25" thickBot="1">
      <c r="E2" s="169" t="s">
        <v>50</v>
      </c>
      <c r="F2" s="311"/>
    </row>
    <row r="3" spans="1:6" ht="13.5" thickBot="1">
      <c r="A3" s="313" t="s">
        <v>57</v>
      </c>
      <c r="B3" s="170" t="s">
        <v>45</v>
      </c>
      <c r="C3" s="171"/>
      <c r="D3" s="170" t="s">
        <v>46</v>
      </c>
      <c r="E3" s="172"/>
      <c r="F3" s="311"/>
    </row>
    <row r="4" spans="1:6" s="173" customFormat="1" ht="24.75" thickBot="1">
      <c r="A4" s="314"/>
      <c r="B4" s="82" t="s">
        <v>51</v>
      </c>
      <c r="C4" s="83" t="str">
        <f>+'2.1.sz.mell  '!C4</f>
        <v>2015. évi előirányzat</v>
      </c>
      <c r="D4" s="82" t="s">
        <v>51</v>
      </c>
      <c r="E4" s="83" t="s">
        <v>453</v>
      </c>
      <c r="F4" s="311"/>
    </row>
    <row r="5" spans="1:6" s="173" customFormat="1" ht="13.5" thickBot="1">
      <c r="A5" s="174" t="s">
        <v>416</v>
      </c>
      <c r="B5" s="175" t="s">
        <v>417</v>
      </c>
      <c r="C5" s="176" t="s">
        <v>418</v>
      </c>
      <c r="D5" s="175" t="s">
        <v>420</v>
      </c>
      <c r="E5" s="177" t="s">
        <v>419</v>
      </c>
      <c r="F5" s="311"/>
    </row>
    <row r="6" spans="1:6" ht="12.95" customHeight="1">
      <c r="A6" s="179" t="s">
        <v>8</v>
      </c>
      <c r="B6" s="180" t="s">
        <v>310</v>
      </c>
      <c r="C6" s="156"/>
      <c r="D6" s="180" t="s">
        <v>150</v>
      </c>
      <c r="E6" s="162">
        <v>2500</v>
      </c>
      <c r="F6" s="311"/>
    </row>
    <row r="7" spans="1:6">
      <c r="A7" s="181" t="s">
        <v>9</v>
      </c>
      <c r="B7" s="182" t="s">
        <v>311</v>
      </c>
      <c r="C7" s="157"/>
      <c r="D7" s="182" t="s">
        <v>316</v>
      </c>
      <c r="E7" s="163"/>
      <c r="F7" s="311"/>
    </row>
    <row r="8" spans="1:6" ht="12.95" customHeight="1">
      <c r="A8" s="181" t="s">
        <v>10</v>
      </c>
      <c r="B8" s="182" t="s">
        <v>3</v>
      </c>
      <c r="C8" s="157">
        <v>4300</v>
      </c>
      <c r="D8" s="182" t="s">
        <v>117</v>
      </c>
      <c r="E8" s="163"/>
      <c r="F8" s="311"/>
    </row>
    <row r="9" spans="1:6" ht="12.95" customHeight="1">
      <c r="A9" s="181" t="s">
        <v>11</v>
      </c>
      <c r="B9" s="182" t="s">
        <v>312</v>
      </c>
      <c r="C9" s="157"/>
      <c r="D9" s="182" t="s">
        <v>317</v>
      </c>
      <c r="E9" s="163"/>
      <c r="F9" s="311"/>
    </row>
    <row r="10" spans="1:6" ht="12.75" customHeight="1">
      <c r="A10" s="181" t="s">
        <v>12</v>
      </c>
      <c r="B10" s="182" t="s">
        <v>313</v>
      </c>
      <c r="C10" s="157"/>
      <c r="D10" s="182" t="s">
        <v>153</v>
      </c>
      <c r="E10" s="163">
        <v>660</v>
      </c>
      <c r="F10" s="311"/>
    </row>
    <row r="11" spans="1:6" ht="12.95" customHeight="1">
      <c r="A11" s="181" t="s">
        <v>13</v>
      </c>
      <c r="B11" s="182" t="s">
        <v>314</v>
      </c>
      <c r="C11" s="158"/>
      <c r="D11" s="259"/>
      <c r="E11" s="163"/>
      <c r="F11" s="311"/>
    </row>
    <row r="12" spans="1:6" ht="12.95" customHeight="1">
      <c r="A12" s="181" t="s">
        <v>14</v>
      </c>
      <c r="B12" s="34"/>
      <c r="C12" s="157"/>
      <c r="D12" s="259"/>
      <c r="E12" s="163"/>
      <c r="F12" s="311"/>
    </row>
    <row r="13" spans="1:6" ht="12.95" customHeight="1">
      <c r="A13" s="181" t="s">
        <v>15</v>
      </c>
      <c r="B13" s="34"/>
      <c r="C13" s="157"/>
      <c r="D13" s="260"/>
      <c r="E13" s="163"/>
      <c r="F13" s="311"/>
    </row>
    <row r="14" spans="1:6" ht="12.95" customHeight="1">
      <c r="A14" s="181" t="s">
        <v>16</v>
      </c>
      <c r="B14" s="257"/>
      <c r="C14" s="158"/>
      <c r="D14" s="259"/>
      <c r="E14" s="163"/>
      <c r="F14" s="311"/>
    </row>
    <row r="15" spans="1:6">
      <c r="A15" s="181" t="s">
        <v>17</v>
      </c>
      <c r="B15" s="34"/>
      <c r="C15" s="158"/>
      <c r="D15" s="259"/>
      <c r="E15" s="163"/>
      <c r="F15" s="311"/>
    </row>
    <row r="16" spans="1:6" ht="12.95" customHeight="1" thickBot="1">
      <c r="A16" s="228" t="s">
        <v>18</v>
      </c>
      <c r="B16" s="258"/>
      <c r="C16" s="230"/>
      <c r="D16" s="229" t="s">
        <v>39</v>
      </c>
      <c r="E16" s="208"/>
      <c r="F16" s="311"/>
    </row>
    <row r="17" spans="1:6" ht="15.95" customHeight="1" thickBot="1">
      <c r="A17" s="184" t="s">
        <v>19</v>
      </c>
      <c r="B17" s="63" t="s">
        <v>324</v>
      </c>
      <c r="C17" s="160">
        <f>+C6+C8+C9+C11+C12+C13+C14+C15+C16</f>
        <v>4300</v>
      </c>
      <c r="D17" s="63" t="s">
        <v>325</v>
      </c>
      <c r="E17" s="165">
        <f>+E6+E8+E10+E11+E12+E13+E14+E15+E16</f>
        <v>3160</v>
      </c>
      <c r="F17" s="311"/>
    </row>
    <row r="18" spans="1:6" ht="12.95" customHeight="1">
      <c r="A18" s="179" t="s">
        <v>20</v>
      </c>
      <c r="B18" s="194" t="s">
        <v>171</v>
      </c>
      <c r="C18" s="201">
        <f>+C19+C20+C21+C22+C23</f>
        <v>0</v>
      </c>
      <c r="D18" s="187" t="s">
        <v>121</v>
      </c>
      <c r="E18" s="50"/>
      <c r="F18" s="311"/>
    </row>
    <row r="19" spans="1:6" ht="12.95" customHeight="1">
      <c r="A19" s="181" t="s">
        <v>21</v>
      </c>
      <c r="B19" s="195" t="s">
        <v>160</v>
      </c>
      <c r="C19" s="51"/>
      <c r="D19" s="187" t="s">
        <v>124</v>
      </c>
      <c r="E19" s="52"/>
      <c r="F19" s="311"/>
    </row>
    <row r="20" spans="1:6" ht="12.95" customHeight="1">
      <c r="A20" s="179" t="s">
        <v>22</v>
      </c>
      <c r="B20" s="195" t="s">
        <v>161</v>
      </c>
      <c r="C20" s="51"/>
      <c r="D20" s="187" t="s">
        <v>95</v>
      </c>
      <c r="E20" s="52"/>
      <c r="F20" s="311"/>
    </row>
    <row r="21" spans="1:6" ht="12.95" customHeight="1">
      <c r="A21" s="181" t="s">
        <v>23</v>
      </c>
      <c r="B21" s="195" t="s">
        <v>162</v>
      </c>
      <c r="C21" s="51"/>
      <c r="D21" s="187" t="s">
        <v>96</v>
      </c>
      <c r="E21" s="52"/>
      <c r="F21" s="311"/>
    </row>
    <row r="22" spans="1:6" ht="12.95" customHeight="1">
      <c r="A22" s="179" t="s">
        <v>24</v>
      </c>
      <c r="B22" s="195" t="s">
        <v>163</v>
      </c>
      <c r="C22" s="51"/>
      <c r="D22" s="186" t="s">
        <v>157</v>
      </c>
      <c r="E22" s="52"/>
      <c r="F22" s="311"/>
    </row>
    <row r="23" spans="1:6" ht="12.95" customHeight="1">
      <c r="A23" s="181" t="s">
        <v>25</v>
      </c>
      <c r="B23" s="196" t="s">
        <v>164</v>
      </c>
      <c r="C23" s="51"/>
      <c r="D23" s="187" t="s">
        <v>125</v>
      </c>
      <c r="E23" s="52"/>
      <c r="F23" s="311"/>
    </row>
    <row r="24" spans="1:6" ht="12.95" customHeight="1">
      <c r="A24" s="179" t="s">
        <v>26</v>
      </c>
      <c r="B24" s="197" t="s">
        <v>165</v>
      </c>
      <c r="C24" s="189">
        <f>+C25+C26+C27+C28+C29</f>
        <v>0</v>
      </c>
      <c r="D24" s="198" t="s">
        <v>123</v>
      </c>
      <c r="E24" s="52"/>
      <c r="F24" s="311"/>
    </row>
    <row r="25" spans="1:6" ht="12.95" customHeight="1">
      <c r="A25" s="181" t="s">
        <v>27</v>
      </c>
      <c r="B25" s="196" t="s">
        <v>166</v>
      </c>
      <c r="C25" s="51"/>
      <c r="D25" s="198" t="s">
        <v>318</v>
      </c>
      <c r="E25" s="52"/>
      <c r="F25" s="311"/>
    </row>
    <row r="26" spans="1:6" ht="12.95" customHeight="1">
      <c r="A26" s="179" t="s">
        <v>28</v>
      </c>
      <c r="B26" s="196" t="s">
        <v>167</v>
      </c>
      <c r="C26" s="51"/>
      <c r="D26" s="193"/>
      <c r="E26" s="52"/>
      <c r="F26" s="311"/>
    </row>
    <row r="27" spans="1:6" ht="12.95" customHeight="1">
      <c r="A27" s="181" t="s">
        <v>29</v>
      </c>
      <c r="B27" s="195" t="s">
        <v>168</v>
      </c>
      <c r="C27" s="51"/>
      <c r="D27" s="61"/>
      <c r="E27" s="52"/>
      <c r="F27" s="311"/>
    </row>
    <row r="28" spans="1:6" ht="12.95" customHeight="1">
      <c r="A28" s="179" t="s">
        <v>30</v>
      </c>
      <c r="B28" s="199" t="s">
        <v>169</v>
      </c>
      <c r="C28" s="51"/>
      <c r="D28" s="34"/>
      <c r="E28" s="52"/>
      <c r="F28" s="311"/>
    </row>
    <row r="29" spans="1:6" ht="12.95" customHeight="1" thickBot="1">
      <c r="A29" s="181" t="s">
        <v>31</v>
      </c>
      <c r="B29" s="200" t="s">
        <v>170</v>
      </c>
      <c r="C29" s="51"/>
      <c r="D29" s="61"/>
      <c r="E29" s="52"/>
      <c r="F29" s="311"/>
    </row>
    <row r="30" spans="1:6" ht="21.75" customHeight="1" thickBot="1">
      <c r="A30" s="184" t="s">
        <v>32</v>
      </c>
      <c r="B30" s="63" t="s">
        <v>315</v>
      </c>
      <c r="C30" s="160">
        <f>+C18+C24</f>
        <v>0</v>
      </c>
      <c r="D30" s="63" t="s">
        <v>319</v>
      </c>
      <c r="E30" s="165">
        <f>SUM(E18:E29)</f>
        <v>0</v>
      </c>
      <c r="F30" s="311"/>
    </row>
    <row r="31" spans="1:6" ht="13.5" thickBot="1">
      <c r="A31" s="184" t="s">
        <v>33</v>
      </c>
      <c r="B31" s="190" t="s">
        <v>320</v>
      </c>
      <c r="C31" s="191">
        <f>+C17+C30</f>
        <v>4300</v>
      </c>
      <c r="D31" s="190" t="s">
        <v>321</v>
      </c>
      <c r="E31" s="191">
        <f>+E17+E30</f>
        <v>3160</v>
      </c>
      <c r="F31" s="311"/>
    </row>
    <row r="32" spans="1:6" ht="13.5" thickBot="1">
      <c r="A32" s="184" t="s">
        <v>34</v>
      </c>
      <c r="B32" s="190" t="s">
        <v>99</v>
      </c>
      <c r="C32" s="191" t="str">
        <f>IF(C17-E17&lt;0,E17-C17,"-")</f>
        <v>-</v>
      </c>
      <c r="D32" s="190" t="s">
        <v>100</v>
      </c>
      <c r="E32" s="191">
        <f>IF(C17-E17&gt;0,C17-E17,"-")</f>
        <v>1140</v>
      </c>
      <c r="F32" s="311"/>
    </row>
    <row r="33" spans="1:6" ht="13.5" thickBot="1">
      <c r="A33" s="184" t="s">
        <v>35</v>
      </c>
      <c r="B33" s="190" t="s">
        <v>158</v>
      </c>
      <c r="C33" s="191" t="str">
        <f>IF(C17+C30-E26&lt;0,E26-(C17+C30),"-")</f>
        <v>-</v>
      </c>
      <c r="D33" s="190" t="s">
        <v>159</v>
      </c>
      <c r="E33" s="191">
        <f>IF(C17+C30-E26&gt;0,C17+C30-E26,"-")</f>
        <v>4300</v>
      </c>
      <c r="F33" s="311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view="pageLayout" workbookViewId="0">
      <selection activeCell="K17" sqref="K17"/>
    </sheetView>
  </sheetViews>
  <sheetFormatPr defaultRowHeight="12.75"/>
  <cols>
    <col min="1" max="1" width="47.1640625" style="32" customWidth="1"/>
    <col min="2" max="2" width="15.6640625" style="31" customWidth="1"/>
    <col min="3" max="3" width="16.33203125" style="31" customWidth="1"/>
    <col min="4" max="4" width="18" style="31" customWidth="1"/>
    <col min="5" max="5" width="16.6640625" style="31" customWidth="1"/>
    <col min="6" max="6" width="18.83203125" style="41" customWidth="1"/>
    <col min="7" max="8" width="12.83203125" style="31" customWidth="1"/>
    <col min="9" max="9" width="13.83203125" style="31" customWidth="1"/>
    <col min="10" max="16384" width="9.33203125" style="31"/>
  </cols>
  <sheetData>
    <row r="1" spans="1:6" ht="25.5" customHeight="1">
      <c r="A1" s="315" t="s">
        <v>0</v>
      </c>
      <c r="B1" s="315"/>
      <c r="C1" s="315"/>
      <c r="D1" s="315"/>
      <c r="E1" s="315"/>
      <c r="F1" s="315"/>
    </row>
    <row r="2" spans="1:6" ht="22.5" customHeight="1" thickBot="1">
      <c r="A2" s="81"/>
      <c r="B2" s="41"/>
      <c r="C2" s="41"/>
      <c r="D2" s="41"/>
      <c r="E2" s="41"/>
      <c r="F2" s="36" t="s">
        <v>50</v>
      </c>
    </row>
    <row r="3" spans="1:6" s="33" customFormat="1" ht="44.25" customHeight="1" thickBot="1">
      <c r="A3" s="82" t="s">
        <v>54</v>
      </c>
      <c r="B3" s="83" t="s">
        <v>55</v>
      </c>
      <c r="C3" s="83" t="s">
        <v>56</v>
      </c>
      <c r="D3" s="83" t="e">
        <f>+CONCATENATE("Felhasználás   ",LEFT(#REF!,4)-1,". XII. 31-ig")</f>
        <v>#REF!</v>
      </c>
      <c r="E3" s="83" t="str">
        <f>+'1.1.sz.mell.'!C3</f>
        <v>2015. évi előirányzat</v>
      </c>
      <c r="F3" s="37" t="s">
        <v>454</v>
      </c>
    </row>
    <row r="4" spans="1:6" s="41" customFormat="1" ht="12" customHeight="1" thickBot="1">
      <c r="A4" s="38" t="s">
        <v>416</v>
      </c>
      <c r="B4" s="39" t="s">
        <v>417</v>
      </c>
      <c r="C4" s="39" t="s">
        <v>418</v>
      </c>
      <c r="D4" s="39" t="s">
        <v>420</v>
      </c>
      <c r="E4" s="39" t="s">
        <v>419</v>
      </c>
      <c r="F4" s="40" t="s">
        <v>421</v>
      </c>
    </row>
    <row r="5" spans="1:6" ht="15.95" customHeight="1">
      <c r="A5" s="289" t="s">
        <v>449</v>
      </c>
      <c r="B5" s="23">
        <v>2500</v>
      </c>
      <c r="C5" s="291" t="s">
        <v>450</v>
      </c>
      <c r="D5" s="23"/>
      <c r="E5" s="23">
        <v>2500</v>
      </c>
      <c r="F5" s="42">
        <f t="shared" ref="F5:F22" si="0">B5-D5-E5</f>
        <v>0</v>
      </c>
    </row>
    <row r="6" spans="1:6" ht="15.95" customHeight="1">
      <c r="A6" s="289"/>
      <c r="B6" s="23"/>
      <c r="C6" s="291"/>
      <c r="D6" s="23"/>
      <c r="E6" s="23"/>
      <c r="F6" s="42">
        <f t="shared" si="0"/>
        <v>0</v>
      </c>
    </row>
    <row r="7" spans="1:6" ht="15.95" customHeight="1">
      <c r="A7" s="289"/>
      <c r="B7" s="23"/>
      <c r="C7" s="291"/>
      <c r="D7" s="23"/>
      <c r="E7" s="23"/>
      <c r="F7" s="42">
        <f t="shared" si="0"/>
        <v>0</v>
      </c>
    </row>
    <row r="8" spans="1:6" ht="15.95" customHeight="1">
      <c r="A8" s="290"/>
      <c r="B8" s="23"/>
      <c r="C8" s="291"/>
      <c r="D8" s="23"/>
      <c r="E8" s="23"/>
      <c r="F8" s="42">
        <f t="shared" si="0"/>
        <v>0</v>
      </c>
    </row>
    <row r="9" spans="1:6" ht="15.95" customHeight="1">
      <c r="A9" s="289"/>
      <c r="B9" s="23"/>
      <c r="C9" s="291"/>
      <c r="D9" s="23"/>
      <c r="E9" s="23"/>
      <c r="F9" s="42">
        <f t="shared" si="0"/>
        <v>0</v>
      </c>
    </row>
    <row r="10" spans="1:6" ht="15.95" customHeight="1">
      <c r="A10" s="290"/>
      <c r="B10" s="23"/>
      <c r="C10" s="291"/>
      <c r="D10" s="23"/>
      <c r="E10" s="23"/>
      <c r="F10" s="42">
        <f t="shared" si="0"/>
        <v>0</v>
      </c>
    </row>
    <row r="11" spans="1:6" ht="15.95" customHeight="1">
      <c r="A11" s="289"/>
      <c r="B11" s="23"/>
      <c r="C11" s="291"/>
      <c r="D11" s="23"/>
      <c r="E11" s="23"/>
      <c r="F11" s="42">
        <f t="shared" si="0"/>
        <v>0</v>
      </c>
    </row>
    <row r="12" spans="1:6" ht="15.95" customHeight="1">
      <c r="A12" s="289"/>
      <c r="B12" s="23"/>
      <c r="C12" s="291"/>
      <c r="D12" s="23"/>
      <c r="E12" s="23"/>
      <c r="F12" s="42">
        <f t="shared" si="0"/>
        <v>0</v>
      </c>
    </row>
    <row r="13" spans="1:6" ht="15.95" customHeight="1">
      <c r="A13" s="289"/>
      <c r="B13" s="23"/>
      <c r="C13" s="291"/>
      <c r="D13" s="23"/>
      <c r="E13" s="23"/>
      <c r="F13" s="42">
        <f t="shared" si="0"/>
        <v>0</v>
      </c>
    </row>
    <row r="14" spans="1:6" ht="15.95" customHeight="1">
      <c r="A14" s="289"/>
      <c r="B14" s="23"/>
      <c r="C14" s="291"/>
      <c r="D14" s="23"/>
      <c r="E14" s="23"/>
      <c r="F14" s="42">
        <f t="shared" si="0"/>
        <v>0</v>
      </c>
    </row>
    <row r="15" spans="1:6" ht="15.95" customHeight="1">
      <c r="A15" s="289"/>
      <c r="B15" s="23"/>
      <c r="C15" s="291"/>
      <c r="D15" s="23"/>
      <c r="E15" s="23"/>
      <c r="F15" s="42">
        <f t="shared" si="0"/>
        <v>0</v>
      </c>
    </row>
    <row r="16" spans="1:6" ht="15.95" customHeight="1">
      <c r="A16" s="289"/>
      <c r="B16" s="23"/>
      <c r="C16" s="291"/>
      <c r="D16" s="23"/>
      <c r="E16" s="23"/>
      <c r="F16" s="42">
        <f t="shared" si="0"/>
        <v>0</v>
      </c>
    </row>
    <row r="17" spans="1:6" ht="15.95" customHeight="1">
      <c r="A17" s="289"/>
      <c r="B17" s="23"/>
      <c r="C17" s="291"/>
      <c r="D17" s="23"/>
      <c r="E17" s="23"/>
      <c r="F17" s="42">
        <f t="shared" si="0"/>
        <v>0</v>
      </c>
    </row>
    <row r="18" spans="1:6" ht="15.95" customHeight="1">
      <c r="A18" s="289"/>
      <c r="B18" s="23"/>
      <c r="C18" s="291"/>
      <c r="D18" s="23"/>
      <c r="E18" s="23"/>
      <c r="F18" s="42">
        <f t="shared" si="0"/>
        <v>0</v>
      </c>
    </row>
    <row r="19" spans="1:6" ht="15.95" customHeight="1">
      <c r="A19" s="289"/>
      <c r="B19" s="23"/>
      <c r="C19" s="291"/>
      <c r="D19" s="23"/>
      <c r="E19" s="23"/>
      <c r="F19" s="42">
        <f t="shared" si="0"/>
        <v>0</v>
      </c>
    </row>
    <row r="20" spans="1:6" ht="15.95" customHeight="1">
      <c r="A20" s="289"/>
      <c r="B20" s="23"/>
      <c r="C20" s="291"/>
      <c r="D20" s="23"/>
      <c r="E20" s="23"/>
      <c r="F20" s="42">
        <f t="shared" si="0"/>
        <v>0</v>
      </c>
    </row>
    <row r="21" spans="1:6" ht="15.95" customHeight="1">
      <c r="A21" s="289"/>
      <c r="B21" s="23"/>
      <c r="C21" s="291"/>
      <c r="D21" s="23"/>
      <c r="E21" s="23"/>
      <c r="F21" s="42">
        <f t="shared" si="0"/>
        <v>0</v>
      </c>
    </row>
    <row r="22" spans="1:6" ht="15.95" customHeight="1" thickBot="1">
      <c r="A22" s="43"/>
      <c r="B22" s="24"/>
      <c r="C22" s="292"/>
      <c r="D22" s="24"/>
      <c r="E22" s="24"/>
      <c r="F22" s="44">
        <f t="shared" si="0"/>
        <v>0</v>
      </c>
    </row>
    <row r="23" spans="1:6" s="47" customFormat="1" ht="18" customHeight="1" thickBot="1">
      <c r="A23" s="84" t="s">
        <v>53</v>
      </c>
      <c r="B23" s="45">
        <f>SUM(B5:B22)</f>
        <v>2500</v>
      </c>
      <c r="C23" s="59"/>
      <c r="D23" s="45">
        <f>SUM(D5:D22)</f>
        <v>0</v>
      </c>
      <c r="E23" s="45">
        <f>SUM(E5:E22)</f>
        <v>2500</v>
      </c>
      <c r="F23" s="46">
        <f>SUM(F5:F22)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3. melléklet a 2/2015. (II.13.)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view="pageLayout" zoomScaleNormal="130" zoomScaleSheetLayoutView="85" workbookViewId="0">
      <selection activeCell="C15" sqref="C15"/>
    </sheetView>
  </sheetViews>
  <sheetFormatPr defaultRowHeight="12.75"/>
  <cols>
    <col min="1" max="1" width="19.5" style="225" customWidth="1"/>
    <col min="2" max="2" width="72" style="226" customWidth="1"/>
    <col min="3" max="3" width="25" style="227" customWidth="1"/>
    <col min="4" max="16384" width="9.33203125" style="2"/>
  </cols>
  <sheetData>
    <row r="1" spans="1:3" s="1" customFormat="1" ht="16.5" customHeight="1" thickBot="1">
      <c r="A1" s="95"/>
      <c r="B1" s="97"/>
      <c r="C1" s="120"/>
    </row>
    <row r="2" spans="1:3" s="54" customFormat="1" ht="21" customHeight="1">
      <c r="A2" s="232" t="s">
        <v>51</v>
      </c>
      <c r="B2" s="202" t="s">
        <v>147</v>
      </c>
      <c r="C2" s="204"/>
    </row>
    <row r="3" spans="1:3" s="54" customFormat="1" ht="16.5" thickBot="1">
      <c r="A3" s="98" t="s">
        <v>126</v>
      </c>
      <c r="B3" s="203" t="s">
        <v>326</v>
      </c>
      <c r="C3" s="302"/>
    </row>
    <row r="4" spans="1:3" s="55" customFormat="1" ht="15.95" customHeight="1" thickBot="1">
      <c r="A4" s="99"/>
      <c r="B4" s="99"/>
      <c r="C4" s="100" t="s">
        <v>42</v>
      </c>
    </row>
    <row r="5" spans="1:3" ht="13.5" thickBot="1">
      <c r="A5" s="233" t="s">
        <v>128</v>
      </c>
      <c r="B5" s="101" t="s">
        <v>43</v>
      </c>
      <c r="C5" s="205" t="s">
        <v>44</v>
      </c>
    </row>
    <row r="6" spans="1:3" s="48" customFormat="1" ht="12.95" customHeight="1" thickBot="1">
      <c r="A6" s="88" t="s">
        <v>416</v>
      </c>
      <c r="B6" s="89" t="s">
        <v>417</v>
      </c>
      <c r="C6" s="90" t="s">
        <v>418</v>
      </c>
    </row>
    <row r="7" spans="1:3" s="48" customFormat="1" ht="15.95" customHeight="1" thickBot="1">
      <c r="A7" s="103"/>
      <c r="B7" s="104" t="s">
        <v>45</v>
      </c>
      <c r="C7" s="206"/>
    </row>
    <row r="8" spans="1:3" s="48" customFormat="1" ht="12" customHeight="1" thickBot="1">
      <c r="A8" s="27" t="s">
        <v>8</v>
      </c>
      <c r="B8" s="19" t="s">
        <v>172</v>
      </c>
      <c r="C8" s="145">
        <f>+C9+C10+C11+C12+C13+C14</f>
        <v>88537</v>
      </c>
    </row>
    <row r="9" spans="1:3" s="56" customFormat="1" ht="12" customHeight="1">
      <c r="A9" s="261" t="s">
        <v>69</v>
      </c>
      <c r="B9" s="242" t="s">
        <v>173</v>
      </c>
      <c r="C9" s="148">
        <v>29237</v>
      </c>
    </row>
    <row r="10" spans="1:3" s="57" customFormat="1" ht="12" customHeight="1">
      <c r="A10" s="262" t="s">
        <v>70</v>
      </c>
      <c r="B10" s="243" t="s">
        <v>174</v>
      </c>
      <c r="C10" s="147"/>
    </row>
    <row r="11" spans="1:3" s="57" customFormat="1" ht="12" customHeight="1">
      <c r="A11" s="262" t="s">
        <v>71</v>
      </c>
      <c r="B11" s="243" t="s">
        <v>175</v>
      </c>
      <c r="C11" s="147">
        <v>56442</v>
      </c>
    </row>
    <row r="12" spans="1:3" s="57" customFormat="1" ht="12" customHeight="1">
      <c r="A12" s="262" t="s">
        <v>72</v>
      </c>
      <c r="B12" s="243" t="s">
        <v>176</v>
      </c>
      <c r="C12" s="147">
        <v>2858</v>
      </c>
    </row>
    <row r="13" spans="1:3" s="57" customFormat="1" ht="12" customHeight="1">
      <c r="A13" s="262" t="s">
        <v>89</v>
      </c>
      <c r="B13" s="243" t="s">
        <v>422</v>
      </c>
      <c r="C13" s="147"/>
    </row>
    <row r="14" spans="1:3" s="56" customFormat="1" ht="12" customHeight="1" thickBot="1">
      <c r="A14" s="263" t="s">
        <v>73</v>
      </c>
      <c r="B14" s="244" t="s">
        <v>359</v>
      </c>
      <c r="C14" s="147"/>
    </row>
    <row r="15" spans="1:3" s="56" customFormat="1" ht="12" customHeight="1" thickBot="1">
      <c r="A15" s="27" t="s">
        <v>9</v>
      </c>
      <c r="B15" s="140" t="s">
        <v>177</v>
      </c>
      <c r="C15" s="145">
        <f>+C16+C17+C18+C19+C20</f>
        <v>19418</v>
      </c>
    </row>
    <row r="16" spans="1:3" s="56" customFormat="1" ht="12" customHeight="1">
      <c r="A16" s="261" t="s">
        <v>75</v>
      </c>
      <c r="B16" s="242" t="s">
        <v>178</v>
      </c>
      <c r="C16" s="148"/>
    </row>
    <row r="17" spans="1:3" s="56" customFormat="1" ht="12" customHeight="1">
      <c r="A17" s="262" t="s">
        <v>76</v>
      </c>
      <c r="B17" s="243" t="s">
        <v>179</v>
      </c>
      <c r="C17" s="147"/>
    </row>
    <row r="18" spans="1:3" s="56" customFormat="1" ht="12" customHeight="1">
      <c r="A18" s="262" t="s">
        <v>77</v>
      </c>
      <c r="B18" s="243" t="s">
        <v>348</v>
      </c>
      <c r="C18" s="147"/>
    </row>
    <row r="19" spans="1:3" s="56" customFormat="1" ht="12" customHeight="1">
      <c r="A19" s="262" t="s">
        <v>78</v>
      </c>
      <c r="B19" s="243" t="s">
        <v>349</v>
      </c>
      <c r="C19" s="147"/>
    </row>
    <row r="20" spans="1:3" s="56" customFormat="1" ht="12" customHeight="1">
      <c r="A20" s="262" t="s">
        <v>79</v>
      </c>
      <c r="B20" s="243" t="s">
        <v>180</v>
      </c>
      <c r="C20" s="147">
        <v>19418</v>
      </c>
    </row>
    <row r="21" spans="1:3" s="57" customFormat="1" ht="12" customHeight="1" thickBot="1">
      <c r="A21" s="263" t="s">
        <v>85</v>
      </c>
      <c r="B21" s="244" t="s">
        <v>181</v>
      </c>
      <c r="C21" s="149"/>
    </row>
    <row r="22" spans="1:3" s="57" customFormat="1" ht="12" customHeight="1" thickBot="1">
      <c r="A22" s="27" t="s">
        <v>10</v>
      </c>
      <c r="B22" s="19" t="s">
        <v>182</v>
      </c>
      <c r="C22" s="145">
        <f>+C23+C24+C25+C26+C27</f>
        <v>0</v>
      </c>
    </row>
    <row r="23" spans="1:3" s="57" customFormat="1" ht="12" customHeight="1">
      <c r="A23" s="261" t="s">
        <v>58</v>
      </c>
      <c r="B23" s="242" t="s">
        <v>183</v>
      </c>
      <c r="C23" s="148"/>
    </row>
    <row r="24" spans="1:3" s="56" customFormat="1" ht="12" customHeight="1">
      <c r="A24" s="262" t="s">
        <v>59</v>
      </c>
      <c r="B24" s="243" t="s">
        <v>184</v>
      </c>
      <c r="C24" s="147"/>
    </row>
    <row r="25" spans="1:3" s="57" customFormat="1" ht="12" customHeight="1">
      <c r="A25" s="262" t="s">
        <v>60</v>
      </c>
      <c r="B25" s="243" t="s">
        <v>350</v>
      </c>
      <c r="C25" s="147"/>
    </row>
    <row r="26" spans="1:3" s="57" customFormat="1" ht="12" customHeight="1">
      <c r="A26" s="262" t="s">
        <v>61</v>
      </c>
      <c r="B26" s="243" t="s">
        <v>351</v>
      </c>
      <c r="C26" s="147"/>
    </row>
    <row r="27" spans="1:3" s="57" customFormat="1" ht="12" customHeight="1">
      <c r="A27" s="262" t="s">
        <v>101</v>
      </c>
      <c r="B27" s="243" t="s">
        <v>185</v>
      </c>
      <c r="C27" s="147"/>
    </row>
    <row r="28" spans="1:3" s="57" customFormat="1" ht="12" customHeight="1" thickBot="1">
      <c r="A28" s="263" t="s">
        <v>102</v>
      </c>
      <c r="B28" s="244" t="s">
        <v>186</v>
      </c>
      <c r="C28" s="149"/>
    </row>
    <row r="29" spans="1:3" s="57" customFormat="1" ht="12" customHeight="1" thickBot="1">
      <c r="A29" s="27" t="s">
        <v>103</v>
      </c>
      <c r="B29" s="19" t="s">
        <v>187</v>
      </c>
      <c r="C29" s="151">
        <f>+C30+C34+C35+C36</f>
        <v>9929</v>
      </c>
    </row>
    <row r="30" spans="1:3" s="57" customFormat="1" ht="12" customHeight="1">
      <c r="A30" s="261" t="s">
        <v>188</v>
      </c>
      <c r="B30" s="242" t="s">
        <v>423</v>
      </c>
      <c r="C30" s="237">
        <f>+C31+C32+C33</f>
        <v>5039</v>
      </c>
    </row>
    <row r="31" spans="1:3" s="57" customFormat="1" ht="12" customHeight="1">
      <c r="A31" s="262" t="s">
        <v>189</v>
      </c>
      <c r="B31" s="243" t="s">
        <v>194</v>
      </c>
      <c r="C31" s="147">
        <v>4939</v>
      </c>
    </row>
    <row r="32" spans="1:3" s="57" customFormat="1" ht="12" customHeight="1">
      <c r="A32" s="262" t="s">
        <v>190</v>
      </c>
      <c r="B32" s="243" t="s">
        <v>195</v>
      </c>
      <c r="C32" s="147">
        <v>100</v>
      </c>
    </row>
    <row r="33" spans="1:3" s="57" customFormat="1" ht="12" customHeight="1">
      <c r="A33" s="262" t="s">
        <v>363</v>
      </c>
      <c r="B33" s="293" t="s">
        <v>364</v>
      </c>
      <c r="C33" s="147"/>
    </row>
    <row r="34" spans="1:3" s="57" customFormat="1" ht="12" customHeight="1">
      <c r="A34" s="262" t="s">
        <v>191</v>
      </c>
      <c r="B34" s="243" t="s">
        <v>196</v>
      </c>
      <c r="C34" s="147">
        <v>4000</v>
      </c>
    </row>
    <row r="35" spans="1:3" s="57" customFormat="1" ht="12" customHeight="1">
      <c r="A35" s="262" t="s">
        <v>192</v>
      </c>
      <c r="B35" s="243" t="s">
        <v>197</v>
      </c>
      <c r="C35" s="147"/>
    </row>
    <row r="36" spans="1:3" s="57" customFormat="1" ht="12" customHeight="1" thickBot="1">
      <c r="A36" s="263" t="s">
        <v>193</v>
      </c>
      <c r="B36" s="244" t="s">
        <v>198</v>
      </c>
      <c r="C36" s="149">
        <v>890</v>
      </c>
    </row>
    <row r="37" spans="1:3" s="57" customFormat="1" ht="12" customHeight="1" thickBot="1">
      <c r="A37" s="27" t="s">
        <v>12</v>
      </c>
      <c r="B37" s="19" t="s">
        <v>360</v>
      </c>
      <c r="C37" s="145">
        <f>SUM(C38:C48)</f>
        <v>9518</v>
      </c>
    </row>
    <row r="38" spans="1:3" s="57" customFormat="1" ht="12" customHeight="1">
      <c r="A38" s="261" t="s">
        <v>62</v>
      </c>
      <c r="B38" s="242" t="s">
        <v>201</v>
      </c>
      <c r="C38" s="148"/>
    </row>
    <row r="39" spans="1:3" s="57" customFormat="1" ht="12" customHeight="1">
      <c r="A39" s="262" t="s">
        <v>63</v>
      </c>
      <c r="B39" s="243" t="s">
        <v>202</v>
      </c>
      <c r="C39" s="147">
        <v>600</v>
      </c>
    </row>
    <row r="40" spans="1:3" s="57" customFormat="1" ht="12" customHeight="1">
      <c r="A40" s="262" t="s">
        <v>64</v>
      </c>
      <c r="B40" s="243" t="s">
        <v>203</v>
      </c>
      <c r="C40" s="147"/>
    </row>
    <row r="41" spans="1:3" s="57" customFormat="1" ht="12" customHeight="1">
      <c r="A41" s="262" t="s">
        <v>105</v>
      </c>
      <c r="B41" s="243" t="s">
        <v>204</v>
      </c>
      <c r="C41" s="147">
        <v>2100</v>
      </c>
    </row>
    <row r="42" spans="1:3" s="57" customFormat="1" ht="12" customHeight="1">
      <c r="A42" s="262" t="s">
        <v>106</v>
      </c>
      <c r="B42" s="243" t="s">
        <v>205</v>
      </c>
      <c r="C42" s="147">
        <v>4795</v>
      </c>
    </row>
    <row r="43" spans="1:3" s="57" customFormat="1" ht="12" customHeight="1">
      <c r="A43" s="262" t="s">
        <v>107</v>
      </c>
      <c r="B43" s="243" t="s">
        <v>206</v>
      </c>
      <c r="C43" s="147">
        <v>2023</v>
      </c>
    </row>
    <row r="44" spans="1:3" s="57" customFormat="1" ht="12" customHeight="1">
      <c r="A44" s="262" t="s">
        <v>108</v>
      </c>
      <c r="B44" s="243" t="s">
        <v>207</v>
      </c>
      <c r="C44" s="147"/>
    </row>
    <row r="45" spans="1:3" s="57" customFormat="1" ht="12" customHeight="1">
      <c r="A45" s="262" t="s">
        <v>109</v>
      </c>
      <c r="B45" s="243" t="s">
        <v>208</v>
      </c>
      <c r="C45" s="147"/>
    </row>
    <row r="46" spans="1:3" s="57" customFormat="1" ht="12" customHeight="1">
      <c r="A46" s="262" t="s">
        <v>199</v>
      </c>
      <c r="B46" s="243" t="s">
        <v>209</v>
      </c>
      <c r="C46" s="150"/>
    </row>
    <row r="47" spans="1:3" s="57" customFormat="1" ht="12" customHeight="1">
      <c r="A47" s="263" t="s">
        <v>200</v>
      </c>
      <c r="B47" s="244" t="s">
        <v>362</v>
      </c>
      <c r="C47" s="231"/>
    </row>
    <row r="48" spans="1:3" s="57" customFormat="1" ht="12" customHeight="1" thickBot="1">
      <c r="A48" s="263" t="s">
        <v>361</v>
      </c>
      <c r="B48" s="244" t="s">
        <v>210</v>
      </c>
      <c r="C48" s="231"/>
    </row>
    <row r="49" spans="1:3" s="57" customFormat="1" ht="12" customHeight="1" thickBot="1">
      <c r="A49" s="27" t="s">
        <v>13</v>
      </c>
      <c r="B49" s="19" t="s">
        <v>211</v>
      </c>
      <c r="C49" s="145">
        <f>SUM(C50:C54)</f>
        <v>4300</v>
      </c>
    </row>
    <row r="50" spans="1:3" s="57" customFormat="1" ht="12" customHeight="1">
      <c r="A50" s="261" t="s">
        <v>65</v>
      </c>
      <c r="B50" s="242" t="s">
        <v>215</v>
      </c>
      <c r="C50" s="285"/>
    </row>
    <row r="51" spans="1:3" s="57" customFormat="1" ht="12" customHeight="1">
      <c r="A51" s="262" t="s">
        <v>66</v>
      </c>
      <c r="B51" s="243" t="s">
        <v>216</v>
      </c>
      <c r="C51" s="150">
        <v>4300</v>
      </c>
    </row>
    <row r="52" spans="1:3" s="57" customFormat="1" ht="12" customHeight="1">
      <c r="A52" s="262" t="s">
        <v>212</v>
      </c>
      <c r="B52" s="243" t="s">
        <v>217</v>
      </c>
      <c r="C52" s="150"/>
    </row>
    <row r="53" spans="1:3" s="57" customFormat="1" ht="12" customHeight="1">
      <c r="A53" s="262" t="s">
        <v>213</v>
      </c>
      <c r="B53" s="243" t="s">
        <v>218</v>
      </c>
      <c r="C53" s="150"/>
    </row>
    <row r="54" spans="1:3" s="57" customFormat="1" ht="12" customHeight="1" thickBot="1">
      <c r="A54" s="263" t="s">
        <v>214</v>
      </c>
      <c r="B54" s="244" t="s">
        <v>219</v>
      </c>
      <c r="C54" s="231"/>
    </row>
    <row r="55" spans="1:3" s="57" customFormat="1" ht="12" customHeight="1" thickBot="1">
      <c r="A55" s="27" t="s">
        <v>110</v>
      </c>
      <c r="B55" s="19" t="s">
        <v>220</v>
      </c>
      <c r="C55" s="145">
        <f>SUM(C56:C58)</f>
        <v>0</v>
      </c>
    </row>
    <row r="56" spans="1:3" s="57" customFormat="1" ht="12" customHeight="1">
      <c r="A56" s="261" t="s">
        <v>67</v>
      </c>
      <c r="B56" s="242" t="s">
        <v>221</v>
      </c>
      <c r="C56" s="148"/>
    </row>
    <row r="57" spans="1:3" s="57" customFormat="1" ht="12" customHeight="1">
      <c r="A57" s="262" t="s">
        <v>68</v>
      </c>
      <c r="B57" s="243" t="s">
        <v>352</v>
      </c>
      <c r="C57" s="147"/>
    </row>
    <row r="58" spans="1:3" s="57" customFormat="1" ht="12" customHeight="1">
      <c r="A58" s="262" t="s">
        <v>224</v>
      </c>
      <c r="B58" s="243" t="s">
        <v>222</v>
      </c>
      <c r="C58" s="147"/>
    </row>
    <row r="59" spans="1:3" s="57" customFormat="1" ht="12" customHeight="1" thickBot="1">
      <c r="A59" s="263" t="s">
        <v>225</v>
      </c>
      <c r="B59" s="244" t="s">
        <v>223</v>
      </c>
      <c r="C59" s="149"/>
    </row>
    <row r="60" spans="1:3" s="57" customFormat="1" ht="12" customHeight="1" thickBot="1">
      <c r="A60" s="27" t="s">
        <v>15</v>
      </c>
      <c r="B60" s="140" t="s">
        <v>226</v>
      </c>
      <c r="C60" s="145">
        <f>SUM(C61:C63)</f>
        <v>0</v>
      </c>
    </row>
    <row r="61" spans="1:3" s="57" customFormat="1" ht="12" customHeight="1">
      <c r="A61" s="261" t="s">
        <v>111</v>
      </c>
      <c r="B61" s="242" t="s">
        <v>228</v>
      </c>
      <c r="C61" s="150"/>
    </row>
    <row r="62" spans="1:3" s="57" customFormat="1" ht="12" customHeight="1">
      <c r="A62" s="262" t="s">
        <v>112</v>
      </c>
      <c r="B62" s="243" t="s">
        <v>353</v>
      </c>
      <c r="C62" s="150"/>
    </row>
    <row r="63" spans="1:3" s="57" customFormat="1" ht="12" customHeight="1">
      <c r="A63" s="262" t="s">
        <v>152</v>
      </c>
      <c r="B63" s="243" t="s">
        <v>229</v>
      </c>
      <c r="C63" s="150"/>
    </row>
    <row r="64" spans="1:3" s="57" customFormat="1" ht="12" customHeight="1" thickBot="1">
      <c r="A64" s="263" t="s">
        <v>227</v>
      </c>
      <c r="B64" s="244" t="s">
        <v>230</v>
      </c>
      <c r="C64" s="150"/>
    </row>
    <row r="65" spans="1:3" s="57" customFormat="1" ht="12" customHeight="1" thickBot="1">
      <c r="A65" s="27" t="s">
        <v>16</v>
      </c>
      <c r="B65" s="19" t="s">
        <v>231</v>
      </c>
      <c r="C65" s="151">
        <f>+C8+C15+C22+C29+C37+C49+C55+C60</f>
        <v>131702</v>
      </c>
    </row>
    <row r="66" spans="1:3" s="57" customFormat="1" ht="12" customHeight="1" thickBot="1">
      <c r="A66" s="264" t="s">
        <v>322</v>
      </c>
      <c r="B66" s="140" t="s">
        <v>233</v>
      </c>
      <c r="C66" s="145">
        <f>SUM(C67:C69)</f>
        <v>0</v>
      </c>
    </row>
    <row r="67" spans="1:3" s="57" customFormat="1" ht="12" customHeight="1">
      <c r="A67" s="261" t="s">
        <v>264</v>
      </c>
      <c r="B67" s="242" t="s">
        <v>234</v>
      </c>
      <c r="C67" s="150"/>
    </row>
    <row r="68" spans="1:3" s="57" customFormat="1" ht="12" customHeight="1">
      <c r="A68" s="262" t="s">
        <v>273</v>
      </c>
      <c r="B68" s="243" t="s">
        <v>235</v>
      </c>
      <c r="C68" s="150"/>
    </row>
    <row r="69" spans="1:3" s="57" customFormat="1" ht="12" customHeight="1" thickBot="1">
      <c r="A69" s="263" t="s">
        <v>274</v>
      </c>
      <c r="B69" s="245" t="s">
        <v>236</v>
      </c>
      <c r="C69" s="150"/>
    </row>
    <row r="70" spans="1:3" s="57" customFormat="1" ht="12" customHeight="1" thickBot="1">
      <c r="A70" s="264" t="s">
        <v>237</v>
      </c>
      <c r="B70" s="140" t="s">
        <v>238</v>
      </c>
      <c r="C70" s="145">
        <f>SUM(C71:C74)</f>
        <v>0</v>
      </c>
    </row>
    <row r="71" spans="1:3" s="57" customFormat="1" ht="12" customHeight="1">
      <c r="A71" s="261" t="s">
        <v>90</v>
      </c>
      <c r="B71" s="242" t="s">
        <v>239</v>
      </c>
      <c r="C71" s="150"/>
    </row>
    <row r="72" spans="1:3" s="57" customFormat="1" ht="12" customHeight="1">
      <c r="A72" s="262" t="s">
        <v>91</v>
      </c>
      <c r="B72" s="243" t="s">
        <v>240</v>
      </c>
      <c r="C72" s="150"/>
    </row>
    <row r="73" spans="1:3" s="57" customFormat="1" ht="12" customHeight="1">
      <c r="A73" s="262" t="s">
        <v>265</v>
      </c>
      <c r="B73" s="243" t="s">
        <v>241</v>
      </c>
      <c r="C73" s="150"/>
    </row>
    <row r="74" spans="1:3" s="57" customFormat="1" ht="12" customHeight="1" thickBot="1">
      <c r="A74" s="263" t="s">
        <v>266</v>
      </c>
      <c r="B74" s="244" t="s">
        <v>242</v>
      </c>
      <c r="C74" s="150"/>
    </row>
    <row r="75" spans="1:3" s="57" customFormat="1" ht="12" customHeight="1" thickBot="1">
      <c r="A75" s="264" t="s">
        <v>243</v>
      </c>
      <c r="B75" s="140" t="s">
        <v>244</v>
      </c>
      <c r="C75" s="145">
        <f>SUM(C76:C77)</f>
        <v>0</v>
      </c>
    </row>
    <row r="76" spans="1:3" s="57" customFormat="1" ht="12" customHeight="1">
      <c r="A76" s="261" t="s">
        <v>267</v>
      </c>
      <c r="B76" s="242" t="s">
        <v>245</v>
      </c>
      <c r="C76" s="150"/>
    </row>
    <row r="77" spans="1:3" s="57" customFormat="1" ht="12" customHeight="1" thickBot="1">
      <c r="A77" s="263" t="s">
        <v>268</v>
      </c>
      <c r="B77" s="244" t="s">
        <v>246</v>
      </c>
      <c r="C77" s="150"/>
    </row>
    <row r="78" spans="1:3" s="56" customFormat="1" ht="12" customHeight="1" thickBot="1">
      <c r="A78" s="264" t="s">
        <v>247</v>
      </c>
      <c r="B78" s="140" t="s">
        <v>248</v>
      </c>
      <c r="C78" s="145">
        <f>SUM(C79:C81)</f>
        <v>0</v>
      </c>
    </row>
    <row r="79" spans="1:3" s="57" customFormat="1" ht="12" customHeight="1">
      <c r="A79" s="261" t="s">
        <v>269</v>
      </c>
      <c r="B79" s="242" t="s">
        <v>249</v>
      </c>
      <c r="C79" s="150"/>
    </row>
    <row r="80" spans="1:3" s="57" customFormat="1" ht="12" customHeight="1">
      <c r="A80" s="262" t="s">
        <v>270</v>
      </c>
      <c r="B80" s="243" t="s">
        <v>250</v>
      </c>
      <c r="C80" s="150"/>
    </row>
    <row r="81" spans="1:3" s="57" customFormat="1" ht="12" customHeight="1" thickBot="1">
      <c r="A81" s="263" t="s">
        <v>271</v>
      </c>
      <c r="B81" s="244" t="s">
        <v>251</v>
      </c>
      <c r="C81" s="150"/>
    </row>
    <row r="82" spans="1:3" s="57" customFormat="1" ht="12" customHeight="1" thickBot="1">
      <c r="A82" s="264" t="s">
        <v>252</v>
      </c>
      <c r="B82" s="140" t="s">
        <v>272</v>
      </c>
      <c r="C82" s="145">
        <f>SUM(C83:C86)</f>
        <v>0</v>
      </c>
    </row>
    <row r="83" spans="1:3" s="57" customFormat="1" ht="12" customHeight="1">
      <c r="A83" s="265" t="s">
        <v>253</v>
      </c>
      <c r="B83" s="242" t="s">
        <v>254</v>
      </c>
      <c r="C83" s="150"/>
    </row>
    <row r="84" spans="1:3" s="57" customFormat="1" ht="12" customHeight="1">
      <c r="A84" s="266" t="s">
        <v>255</v>
      </c>
      <c r="B84" s="243" t="s">
        <v>256</v>
      </c>
      <c r="C84" s="150"/>
    </row>
    <row r="85" spans="1:3" s="57" customFormat="1" ht="12" customHeight="1">
      <c r="A85" s="266" t="s">
        <v>257</v>
      </c>
      <c r="B85" s="243" t="s">
        <v>258</v>
      </c>
      <c r="C85" s="150"/>
    </row>
    <row r="86" spans="1:3" s="56" customFormat="1" ht="12" customHeight="1" thickBot="1">
      <c r="A86" s="267" t="s">
        <v>259</v>
      </c>
      <c r="B86" s="244" t="s">
        <v>260</v>
      </c>
      <c r="C86" s="150"/>
    </row>
    <row r="87" spans="1:3" s="56" customFormat="1" ht="12" customHeight="1" thickBot="1">
      <c r="A87" s="264" t="s">
        <v>261</v>
      </c>
      <c r="B87" s="140" t="s">
        <v>404</v>
      </c>
      <c r="C87" s="286"/>
    </row>
    <row r="88" spans="1:3" s="56" customFormat="1" ht="12" customHeight="1" thickBot="1">
      <c r="A88" s="264" t="s">
        <v>424</v>
      </c>
      <c r="B88" s="140" t="s">
        <v>262</v>
      </c>
      <c r="C88" s="286"/>
    </row>
    <row r="89" spans="1:3" s="56" customFormat="1" ht="12" customHeight="1" thickBot="1">
      <c r="A89" s="264" t="s">
        <v>425</v>
      </c>
      <c r="B89" s="249" t="s">
        <v>407</v>
      </c>
      <c r="C89" s="151">
        <f>+C66+C70+C75+C78+C82+C88+C87</f>
        <v>0</v>
      </c>
    </row>
    <row r="90" spans="1:3" s="56" customFormat="1" ht="12" customHeight="1" thickBot="1">
      <c r="A90" s="268" t="s">
        <v>426</v>
      </c>
      <c r="B90" s="250" t="s">
        <v>427</v>
      </c>
      <c r="C90" s="151">
        <f>+C65+C89</f>
        <v>131702</v>
      </c>
    </row>
    <row r="91" spans="1:3" s="57" customFormat="1" ht="15" customHeight="1" thickBot="1">
      <c r="A91" s="109"/>
      <c r="B91" s="110"/>
      <c r="C91" s="211"/>
    </row>
    <row r="92" spans="1:3" s="48" customFormat="1" ht="16.5" customHeight="1" thickBot="1">
      <c r="A92" s="113"/>
      <c r="B92" s="114" t="s">
        <v>46</v>
      </c>
      <c r="C92" s="213"/>
    </row>
    <row r="93" spans="1:3" s="58" customFormat="1" ht="12" customHeight="1" thickBot="1">
      <c r="A93" s="234" t="s">
        <v>8</v>
      </c>
      <c r="B93" s="26" t="s">
        <v>431</v>
      </c>
      <c r="C93" s="144">
        <f>+C94+C95+C96+C97+C98+C111</f>
        <v>128542</v>
      </c>
    </row>
    <row r="94" spans="1:3" ht="12" customHeight="1">
      <c r="A94" s="269" t="s">
        <v>69</v>
      </c>
      <c r="B94" s="8" t="s">
        <v>38</v>
      </c>
      <c r="C94" s="146">
        <v>41145</v>
      </c>
    </row>
    <row r="95" spans="1:3" ht="12" customHeight="1">
      <c r="A95" s="262" t="s">
        <v>70</v>
      </c>
      <c r="B95" s="6" t="s">
        <v>113</v>
      </c>
      <c r="C95" s="147">
        <v>11190</v>
      </c>
    </row>
    <row r="96" spans="1:3" ht="12" customHeight="1">
      <c r="A96" s="262" t="s">
        <v>71</v>
      </c>
      <c r="B96" s="6" t="s">
        <v>88</v>
      </c>
      <c r="C96" s="149">
        <v>65112</v>
      </c>
    </row>
    <row r="97" spans="1:3" ht="12" customHeight="1">
      <c r="A97" s="262" t="s">
        <v>72</v>
      </c>
      <c r="B97" s="9" t="s">
        <v>114</v>
      </c>
      <c r="C97" s="149"/>
    </row>
    <row r="98" spans="1:3" ht="12" customHeight="1">
      <c r="A98" s="262" t="s">
        <v>80</v>
      </c>
      <c r="B98" s="17" t="s">
        <v>115</v>
      </c>
      <c r="C98" s="149">
        <v>11095</v>
      </c>
    </row>
    <row r="99" spans="1:3" ht="12" customHeight="1">
      <c r="A99" s="262" t="s">
        <v>73</v>
      </c>
      <c r="B99" s="6" t="s">
        <v>428</v>
      </c>
      <c r="C99" s="149"/>
    </row>
    <row r="100" spans="1:3" ht="12" customHeight="1">
      <c r="A100" s="262" t="s">
        <v>74</v>
      </c>
      <c r="B100" s="66" t="s">
        <v>370</v>
      </c>
      <c r="C100" s="149"/>
    </row>
    <row r="101" spans="1:3" ht="12" customHeight="1">
      <c r="A101" s="262" t="s">
        <v>81</v>
      </c>
      <c r="B101" s="66" t="s">
        <v>369</v>
      </c>
      <c r="C101" s="149"/>
    </row>
    <row r="102" spans="1:3" ht="12" customHeight="1">
      <c r="A102" s="262" t="s">
        <v>82</v>
      </c>
      <c r="B102" s="66" t="s">
        <v>278</v>
      </c>
      <c r="C102" s="149"/>
    </row>
    <row r="103" spans="1:3" ht="12" customHeight="1">
      <c r="A103" s="262" t="s">
        <v>83</v>
      </c>
      <c r="B103" s="67" t="s">
        <v>279</v>
      </c>
      <c r="C103" s="149"/>
    </row>
    <row r="104" spans="1:3" ht="12" customHeight="1">
      <c r="A104" s="262" t="s">
        <v>84</v>
      </c>
      <c r="B104" s="67" t="s">
        <v>280</v>
      </c>
      <c r="C104" s="149"/>
    </row>
    <row r="105" spans="1:3" ht="12" customHeight="1">
      <c r="A105" s="262" t="s">
        <v>86</v>
      </c>
      <c r="B105" s="66" t="s">
        <v>281</v>
      </c>
      <c r="C105" s="149">
        <v>9235</v>
      </c>
    </row>
    <row r="106" spans="1:3" ht="12" customHeight="1">
      <c r="A106" s="262" t="s">
        <v>116</v>
      </c>
      <c r="B106" s="66" t="s">
        <v>282</v>
      </c>
      <c r="C106" s="149"/>
    </row>
    <row r="107" spans="1:3" ht="12" customHeight="1">
      <c r="A107" s="262" t="s">
        <v>276</v>
      </c>
      <c r="B107" s="67" t="s">
        <v>283</v>
      </c>
      <c r="C107" s="149"/>
    </row>
    <row r="108" spans="1:3" ht="12" customHeight="1">
      <c r="A108" s="270" t="s">
        <v>277</v>
      </c>
      <c r="B108" s="68" t="s">
        <v>284</v>
      </c>
      <c r="C108" s="149"/>
    </row>
    <row r="109" spans="1:3" ht="12" customHeight="1">
      <c r="A109" s="262" t="s">
        <v>367</v>
      </c>
      <c r="B109" s="68" t="s">
        <v>285</v>
      </c>
      <c r="C109" s="149"/>
    </row>
    <row r="110" spans="1:3" ht="12" customHeight="1">
      <c r="A110" s="262" t="s">
        <v>368</v>
      </c>
      <c r="B110" s="67" t="s">
        <v>286</v>
      </c>
      <c r="C110" s="147">
        <v>1860</v>
      </c>
    </row>
    <row r="111" spans="1:3" ht="12" customHeight="1">
      <c r="A111" s="262" t="s">
        <v>372</v>
      </c>
      <c r="B111" s="9" t="s">
        <v>39</v>
      </c>
      <c r="C111" s="147"/>
    </row>
    <row r="112" spans="1:3" ht="12" customHeight="1">
      <c r="A112" s="263" t="s">
        <v>373</v>
      </c>
      <c r="B112" s="6" t="s">
        <v>429</v>
      </c>
      <c r="C112" s="149"/>
    </row>
    <row r="113" spans="1:3" ht="12" customHeight="1" thickBot="1">
      <c r="A113" s="271" t="s">
        <v>374</v>
      </c>
      <c r="B113" s="69" t="s">
        <v>430</v>
      </c>
      <c r="C113" s="153"/>
    </row>
    <row r="114" spans="1:3" ht="12" customHeight="1" thickBot="1">
      <c r="A114" s="27" t="s">
        <v>9</v>
      </c>
      <c r="B114" s="25" t="s">
        <v>287</v>
      </c>
      <c r="C114" s="145">
        <f>+C115+C117+C119</f>
        <v>3160</v>
      </c>
    </row>
    <row r="115" spans="1:3" ht="12" customHeight="1">
      <c r="A115" s="261" t="s">
        <v>75</v>
      </c>
      <c r="B115" s="6" t="s">
        <v>150</v>
      </c>
      <c r="C115" s="148">
        <v>2500</v>
      </c>
    </row>
    <row r="116" spans="1:3" ht="12" customHeight="1">
      <c r="A116" s="261" t="s">
        <v>76</v>
      </c>
      <c r="B116" s="10" t="s">
        <v>291</v>
      </c>
      <c r="C116" s="148"/>
    </row>
    <row r="117" spans="1:3" ht="12" customHeight="1">
      <c r="A117" s="261" t="s">
        <v>77</v>
      </c>
      <c r="B117" s="10" t="s">
        <v>117</v>
      </c>
      <c r="C117" s="147"/>
    </row>
    <row r="118" spans="1:3" ht="12" customHeight="1">
      <c r="A118" s="261" t="s">
        <v>78</v>
      </c>
      <c r="B118" s="10" t="s">
        <v>292</v>
      </c>
      <c r="C118" s="138"/>
    </row>
    <row r="119" spans="1:3" ht="12" customHeight="1">
      <c r="A119" s="261" t="s">
        <v>79</v>
      </c>
      <c r="B119" s="142" t="s">
        <v>153</v>
      </c>
      <c r="C119" s="138">
        <v>660</v>
      </c>
    </row>
    <row r="120" spans="1:3" ht="12" customHeight="1">
      <c r="A120" s="261" t="s">
        <v>85</v>
      </c>
      <c r="B120" s="141" t="s">
        <v>354</v>
      </c>
      <c r="C120" s="138"/>
    </row>
    <row r="121" spans="1:3" ht="12" customHeight="1">
      <c r="A121" s="261" t="s">
        <v>87</v>
      </c>
      <c r="B121" s="238" t="s">
        <v>297</v>
      </c>
      <c r="C121" s="138"/>
    </row>
    <row r="122" spans="1:3" ht="12" customHeight="1">
      <c r="A122" s="261" t="s">
        <v>118</v>
      </c>
      <c r="B122" s="67" t="s">
        <v>280</v>
      </c>
      <c r="C122" s="138"/>
    </row>
    <row r="123" spans="1:3" ht="12" customHeight="1">
      <c r="A123" s="261" t="s">
        <v>119</v>
      </c>
      <c r="B123" s="67" t="s">
        <v>296</v>
      </c>
      <c r="C123" s="138"/>
    </row>
    <row r="124" spans="1:3" ht="12" customHeight="1">
      <c r="A124" s="261" t="s">
        <v>120</v>
      </c>
      <c r="B124" s="67" t="s">
        <v>295</v>
      </c>
      <c r="C124" s="138"/>
    </row>
    <row r="125" spans="1:3" ht="12" customHeight="1">
      <c r="A125" s="261" t="s">
        <v>288</v>
      </c>
      <c r="B125" s="67" t="s">
        <v>283</v>
      </c>
      <c r="C125" s="138"/>
    </row>
    <row r="126" spans="1:3" ht="12" customHeight="1">
      <c r="A126" s="261" t="s">
        <v>289</v>
      </c>
      <c r="B126" s="67" t="s">
        <v>294</v>
      </c>
      <c r="C126" s="138"/>
    </row>
    <row r="127" spans="1:3" ht="12" customHeight="1" thickBot="1">
      <c r="A127" s="270" t="s">
        <v>290</v>
      </c>
      <c r="B127" s="67" t="s">
        <v>293</v>
      </c>
      <c r="C127" s="139"/>
    </row>
    <row r="128" spans="1:3" ht="12" customHeight="1" thickBot="1">
      <c r="A128" s="27" t="s">
        <v>10</v>
      </c>
      <c r="B128" s="62" t="s">
        <v>377</v>
      </c>
      <c r="C128" s="145">
        <f>+C93+C114</f>
        <v>131702</v>
      </c>
    </row>
    <row r="129" spans="1:11" ht="12" customHeight="1" thickBot="1">
      <c r="A129" s="27" t="s">
        <v>11</v>
      </c>
      <c r="B129" s="62" t="s">
        <v>378</v>
      </c>
      <c r="C129" s="145">
        <f>+C130+C131+C132</f>
        <v>0</v>
      </c>
    </row>
    <row r="130" spans="1:11" s="58" customFormat="1" ht="12" customHeight="1">
      <c r="A130" s="261" t="s">
        <v>188</v>
      </c>
      <c r="B130" s="7" t="s">
        <v>434</v>
      </c>
      <c r="C130" s="138"/>
    </row>
    <row r="131" spans="1:11" ht="12" customHeight="1">
      <c r="A131" s="261" t="s">
        <v>191</v>
      </c>
      <c r="B131" s="7" t="s">
        <v>386</v>
      </c>
      <c r="C131" s="138"/>
    </row>
    <row r="132" spans="1:11" ht="12" customHeight="1" thickBot="1">
      <c r="A132" s="270" t="s">
        <v>192</v>
      </c>
      <c r="B132" s="5" t="s">
        <v>433</v>
      </c>
      <c r="C132" s="138"/>
    </row>
    <row r="133" spans="1:11" ht="12" customHeight="1" thickBot="1">
      <c r="A133" s="27" t="s">
        <v>12</v>
      </c>
      <c r="B133" s="62" t="s">
        <v>379</v>
      </c>
      <c r="C133" s="145">
        <f>+C134+C135+C136+C137+C138+C139</f>
        <v>0</v>
      </c>
    </row>
    <row r="134" spans="1:11" ht="12" customHeight="1">
      <c r="A134" s="261" t="s">
        <v>62</v>
      </c>
      <c r="B134" s="7" t="s">
        <v>388</v>
      </c>
      <c r="C134" s="138"/>
    </row>
    <row r="135" spans="1:11" ht="12" customHeight="1">
      <c r="A135" s="261" t="s">
        <v>63</v>
      </c>
      <c r="B135" s="7" t="s">
        <v>380</v>
      </c>
      <c r="C135" s="138"/>
    </row>
    <row r="136" spans="1:11" ht="12" customHeight="1">
      <c r="A136" s="261" t="s">
        <v>64</v>
      </c>
      <c r="B136" s="7" t="s">
        <v>381</v>
      </c>
      <c r="C136" s="138"/>
    </row>
    <row r="137" spans="1:11" ht="12" customHeight="1">
      <c r="A137" s="261" t="s">
        <v>105</v>
      </c>
      <c r="B137" s="7" t="s">
        <v>432</v>
      </c>
      <c r="C137" s="138"/>
    </row>
    <row r="138" spans="1:11" ht="12" customHeight="1">
      <c r="A138" s="261" t="s">
        <v>106</v>
      </c>
      <c r="B138" s="7" t="s">
        <v>383</v>
      </c>
      <c r="C138" s="138"/>
    </row>
    <row r="139" spans="1:11" s="58" customFormat="1" ht="12" customHeight="1" thickBot="1">
      <c r="A139" s="270" t="s">
        <v>107</v>
      </c>
      <c r="B139" s="5" t="s">
        <v>384</v>
      </c>
      <c r="C139" s="138"/>
    </row>
    <row r="140" spans="1:11" ht="12" customHeight="1" thickBot="1">
      <c r="A140" s="27" t="s">
        <v>13</v>
      </c>
      <c r="B140" s="62" t="s">
        <v>448</v>
      </c>
      <c r="C140" s="151">
        <f>+C141+C142+C144+C145+C143</f>
        <v>0</v>
      </c>
      <c r="K140" s="121"/>
    </row>
    <row r="141" spans="1:11">
      <c r="A141" s="261" t="s">
        <v>65</v>
      </c>
      <c r="B141" s="7" t="s">
        <v>298</v>
      </c>
      <c r="C141" s="138"/>
    </row>
    <row r="142" spans="1:11" ht="12" customHeight="1">
      <c r="A142" s="261" t="s">
        <v>66</v>
      </c>
      <c r="B142" s="7" t="s">
        <v>299</v>
      </c>
      <c r="C142" s="138"/>
    </row>
    <row r="143" spans="1:11" ht="12" customHeight="1">
      <c r="A143" s="261" t="s">
        <v>212</v>
      </c>
      <c r="B143" s="7" t="s">
        <v>447</v>
      </c>
      <c r="C143" s="138"/>
    </row>
    <row r="144" spans="1:11" s="58" customFormat="1" ht="12" customHeight="1">
      <c r="A144" s="261" t="s">
        <v>213</v>
      </c>
      <c r="B144" s="7" t="s">
        <v>393</v>
      </c>
      <c r="C144" s="138"/>
    </row>
    <row r="145" spans="1:3" s="58" customFormat="1" ht="12" customHeight="1" thickBot="1">
      <c r="A145" s="270" t="s">
        <v>214</v>
      </c>
      <c r="B145" s="5" t="s">
        <v>318</v>
      </c>
      <c r="C145" s="138"/>
    </row>
    <row r="146" spans="1:3" s="58" customFormat="1" ht="12" customHeight="1" thickBot="1">
      <c r="A146" s="27" t="s">
        <v>14</v>
      </c>
      <c r="B146" s="62" t="s">
        <v>394</v>
      </c>
      <c r="C146" s="154">
        <f>+C147+C148+C149+C150+C151</f>
        <v>0</v>
      </c>
    </row>
    <row r="147" spans="1:3" s="58" customFormat="1" ht="12" customHeight="1">
      <c r="A147" s="261" t="s">
        <v>67</v>
      </c>
      <c r="B147" s="7" t="s">
        <v>389</v>
      </c>
      <c r="C147" s="138"/>
    </row>
    <row r="148" spans="1:3" s="58" customFormat="1" ht="12" customHeight="1">
      <c r="A148" s="261" t="s">
        <v>68</v>
      </c>
      <c r="B148" s="7" t="s">
        <v>396</v>
      </c>
      <c r="C148" s="138"/>
    </row>
    <row r="149" spans="1:3" s="58" customFormat="1" ht="12" customHeight="1">
      <c r="A149" s="261" t="s">
        <v>224</v>
      </c>
      <c r="B149" s="7" t="s">
        <v>391</v>
      </c>
      <c r="C149" s="138"/>
    </row>
    <row r="150" spans="1:3" s="58" customFormat="1" ht="12" customHeight="1">
      <c r="A150" s="261" t="s">
        <v>225</v>
      </c>
      <c r="B150" s="7" t="s">
        <v>435</v>
      </c>
      <c r="C150" s="138"/>
    </row>
    <row r="151" spans="1:3" ht="12.75" customHeight="1" thickBot="1">
      <c r="A151" s="270" t="s">
        <v>395</v>
      </c>
      <c r="B151" s="5" t="s">
        <v>398</v>
      </c>
      <c r="C151" s="139"/>
    </row>
    <row r="152" spans="1:3" ht="12.75" customHeight="1" thickBot="1">
      <c r="A152" s="303" t="s">
        <v>15</v>
      </c>
      <c r="B152" s="62" t="s">
        <v>399</v>
      </c>
      <c r="C152" s="154"/>
    </row>
    <row r="153" spans="1:3" ht="12.75" customHeight="1" thickBot="1">
      <c r="A153" s="303" t="s">
        <v>16</v>
      </c>
      <c r="B153" s="62" t="s">
        <v>400</v>
      </c>
      <c r="C153" s="154"/>
    </row>
    <row r="154" spans="1:3" ht="12" customHeight="1" thickBot="1">
      <c r="A154" s="27" t="s">
        <v>17</v>
      </c>
      <c r="B154" s="62" t="s">
        <v>402</v>
      </c>
      <c r="C154" s="252">
        <f>+C129+C133+C140+C146+C152+C153</f>
        <v>0</v>
      </c>
    </row>
    <row r="155" spans="1:3" ht="15" customHeight="1" thickBot="1">
      <c r="A155" s="272" t="s">
        <v>18</v>
      </c>
      <c r="B155" s="219" t="s">
        <v>401</v>
      </c>
      <c r="C155" s="252">
        <f>+C128+C154</f>
        <v>131702</v>
      </c>
    </row>
    <row r="156" spans="1:3" ht="13.5" thickBot="1">
      <c r="A156" s="222"/>
      <c r="B156" s="223"/>
      <c r="C156" s="224"/>
    </row>
    <row r="157" spans="1:3" ht="15" customHeight="1" thickBot="1">
      <c r="A157" s="118" t="s">
        <v>436</v>
      </c>
      <c r="B157" s="119"/>
      <c r="C157" s="60">
        <v>33</v>
      </c>
    </row>
    <row r="158" spans="1:3" ht="14.25" customHeight="1" thickBot="1">
      <c r="A158" s="118" t="s">
        <v>129</v>
      </c>
      <c r="B158" s="119"/>
      <c r="C158" s="60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&amp;R4.1 melléklet a 2/2015. (II.13)  önkormányzati rendelethez</oddHeader>
  </headerFooter>
  <rowBreaks count="1" manualBreakCount="1">
    <brk id="9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/>
  <cols>
    <col min="1" max="1" width="19.5" style="225" customWidth="1"/>
    <col min="2" max="2" width="72" style="226" customWidth="1"/>
    <col min="3" max="3" width="25" style="227" customWidth="1"/>
    <col min="4" max="16384" width="9.33203125" style="2"/>
  </cols>
  <sheetData>
    <row r="1" spans="1:3" s="1" customFormat="1" ht="16.5" customHeight="1" thickBot="1">
      <c r="A1" s="95"/>
      <c r="B1" s="97"/>
      <c r="C1" s="120" t="s">
        <v>464</v>
      </c>
    </row>
    <row r="2" spans="1:3" s="54" customFormat="1" ht="21" customHeight="1">
      <c r="A2" s="232" t="s">
        <v>51</v>
      </c>
      <c r="B2" s="202" t="s">
        <v>147</v>
      </c>
      <c r="C2" s="204" t="s">
        <v>41</v>
      </c>
    </row>
    <row r="3" spans="1:3" s="54" customFormat="1" ht="16.5" thickBot="1">
      <c r="A3" s="98" t="s">
        <v>126</v>
      </c>
      <c r="B3" s="203" t="s">
        <v>355</v>
      </c>
      <c r="C3" s="302" t="s">
        <v>48</v>
      </c>
    </row>
    <row r="4" spans="1:3" s="55" customFormat="1" ht="15.95" customHeight="1" thickBot="1">
      <c r="A4" s="99"/>
      <c r="B4" s="99"/>
      <c r="C4" s="100" t="s">
        <v>42</v>
      </c>
    </row>
    <row r="5" spans="1:3" ht="13.5" thickBot="1">
      <c r="A5" s="233" t="s">
        <v>128</v>
      </c>
      <c r="B5" s="101" t="s">
        <v>43</v>
      </c>
      <c r="C5" s="205" t="s">
        <v>44</v>
      </c>
    </row>
    <row r="6" spans="1:3" s="48" customFormat="1" ht="12.95" customHeight="1" thickBot="1">
      <c r="A6" s="88" t="s">
        <v>416</v>
      </c>
      <c r="B6" s="89" t="s">
        <v>417</v>
      </c>
      <c r="C6" s="90" t="s">
        <v>418</v>
      </c>
    </row>
    <row r="7" spans="1:3" s="48" customFormat="1" ht="15.95" customHeight="1" thickBot="1">
      <c r="A7" s="103"/>
      <c r="B7" s="104" t="s">
        <v>45</v>
      </c>
      <c r="C7" s="206"/>
    </row>
    <row r="8" spans="1:3" s="48" customFormat="1" ht="12" customHeight="1" thickBot="1">
      <c r="A8" s="27" t="s">
        <v>8</v>
      </c>
      <c r="B8" s="19" t="s">
        <v>172</v>
      </c>
      <c r="C8" s="145">
        <f>+C9+C10+C11+C12+C13+C14</f>
        <v>88537</v>
      </c>
    </row>
    <row r="9" spans="1:3" s="56" customFormat="1" ht="12" customHeight="1">
      <c r="A9" s="261" t="s">
        <v>69</v>
      </c>
      <c r="B9" s="242" t="s">
        <v>173</v>
      </c>
      <c r="C9" s="148">
        <v>29237</v>
      </c>
    </row>
    <row r="10" spans="1:3" s="57" customFormat="1" ht="12" customHeight="1">
      <c r="A10" s="262" t="s">
        <v>70</v>
      </c>
      <c r="B10" s="243" t="s">
        <v>174</v>
      </c>
      <c r="C10" s="147">
        <v>56442</v>
      </c>
    </row>
    <row r="11" spans="1:3" s="57" customFormat="1" ht="12" customHeight="1">
      <c r="A11" s="262" t="s">
        <v>71</v>
      </c>
      <c r="B11" s="243" t="s">
        <v>175</v>
      </c>
      <c r="C11" s="147">
        <v>2858</v>
      </c>
    </row>
    <row r="12" spans="1:3" s="57" customFormat="1" ht="12" customHeight="1">
      <c r="A12" s="262" t="s">
        <v>72</v>
      </c>
      <c r="B12" s="243" t="s">
        <v>176</v>
      </c>
      <c r="C12" s="147"/>
    </row>
    <row r="13" spans="1:3" s="57" customFormat="1" ht="12" customHeight="1">
      <c r="A13" s="262" t="s">
        <v>89</v>
      </c>
      <c r="B13" s="243" t="s">
        <v>422</v>
      </c>
      <c r="C13" s="147"/>
    </row>
    <row r="14" spans="1:3" s="56" customFormat="1" ht="12" customHeight="1" thickBot="1">
      <c r="A14" s="263" t="s">
        <v>73</v>
      </c>
      <c r="B14" s="244" t="s">
        <v>359</v>
      </c>
      <c r="C14" s="147"/>
    </row>
    <row r="15" spans="1:3" s="56" customFormat="1" ht="12" customHeight="1" thickBot="1">
      <c r="A15" s="27" t="s">
        <v>9</v>
      </c>
      <c r="B15" s="140" t="s">
        <v>177</v>
      </c>
      <c r="C15" s="145">
        <f>+C16+C17+C18+C19+C20</f>
        <v>19418</v>
      </c>
    </row>
    <row r="16" spans="1:3" s="56" customFormat="1" ht="12" customHeight="1">
      <c r="A16" s="261" t="s">
        <v>75</v>
      </c>
      <c r="B16" s="242" t="s">
        <v>178</v>
      </c>
      <c r="C16" s="148"/>
    </row>
    <row r="17" spans="1:3" s="56" customFormat="1" ht="12" customHeight="1">
      <c r="A17" s="262" t="s">
        <v>76</v>
      </c>
      <c r="B17" s="243" t="s">
        <v>179</v>
      </c>
      <c r="C17" s="147"/>
    </row>
    <row r="18" spans="1:3" s="56" customFormat="1" ht="12" customHeight="1">
      <c r="A18" s="262" t="s">
        <v>77</v>
      </c>
      <c r="B18" s="243" t="s">
        <v>348</v>
      </c>
      <c r="C18" s="147"/>
    </row>
    <row r="19" spans="1:3" s="56" customFormat="1" ht="12" customHeight="1">
      <c r="A19" s="262" t="s">
        <v>78</v>
      </c>
      <c r="B19" s="243" t="s">
        <v>349</v>
      </c>
      <c r="C19" s="147"/>
    </row>
    <row r="20" spans="1:3" s="56" customFormat="1" ht="12" customHeight="1">
      <c r="A20" s="262" t="s">
        <v>79</v>
      </c>
      <c r="B20" s="243" t="s">
        <v>180</v>
      </c>
      <c r="C20" s="147">
        <v>19418</v>
      </c>
    </row>
    <row r="21" spans="1:3" s="57" customFormat="1" ht="12" customHeight="1" thickBot="1">
      <c r="A21" s="263" t="s">
        <v>85</v>
      </c>
      <c r="B21" s="244" t="s">
        <v>181</v>
      </c>
      <c r="C21" s="149"/>
    </row>
    <row r="22" spans="1:3" s="57" customFormat="1" ht="12" customHeight="1" thickBot="1">
      <c r="A22" s="27" t="s">
        <v>10</v>
      </c>
      <c r="B22" s="19" t="s">
        <v>182</v>
      </c>
      <c r="C22" s="145">
        <f>+C23+C24+C25+C26+C27</f>
        <v>0</v>
      </c>
    </row>
    <row r="23" spans="1:3" s="57" customFormat="1" ht="12" customHeight="1">
      <c r="A23" s="261" t="s">
        <v>58</v>
      </c>
      <c r="B23" s="242" t="s">
        <v>183</v>
      </c>
      <c r="C23" s="148"/>
    </row>
    <row r="24" spans="1:3" s="56" customFormat="1" ht="12" customHeight="1">
      <c r="A24" s="262" t="s">
        <v>59</v>
      </c>
      <c r="B24" s="243" t="s">
        <v>184</v>
      </c>
      <c r="C24" s="147"/>
    </row>
    <row r="25" spans="1:3" s="57" customFormat="1" ht="12" customHeight="1">
      <c r="A25" s="262" t="s">
        <v>60</v>
      </c>
      <c r="B25" s="243" t="s">
        <v>350</v>
      </c>
      <c r="C25" s="147"/>
    </row>
    <row r="26" spans="1:3" s="57" customFormat="1" ht="12" customHeight="1">
      <c r="A26" s="262" t="s">
        <v>61</v>
      </c>
      <c r="B26" s="243" t="s">
        <v>351</v>
      </c>
      <c r="C26" s="147"/>
    </row>
    <row r="27" spans="1:3" s="57" customFormat="1" ht="12" customHeight="1">
      <c r="A27" s="262" t="s">
        <v>101</v>
      </c>
      <c r="B27" s="243" t="s">
        <v>185</v>
      </c>
      <c r="C27" s="147"/>
    </row>
    <row r="28" spans="1:3" s="57" customFormat="1" ht="12" customHeight="1" thickBot="1">
      <c r="A28" s="263" t="s">
        <v>102</v>
      </c>
      <c r="B28" s="244" t="s">
        <v>186</v>
      </c>
      <c r="C28" s="149"/>
    </row>
    <row r="29" spans="1:3" s="57" customFormat="1" ht="12" customHeight="1" thickBot="1">
      <c r="A29" s="27" t="s">
        <v>103</v>
      </c>
      <c r="B29" s="19" t="s">
        <v>187</v>
      </c>
      <c r="C29" s="151">
        <f>+C30+C34+C35+C36</f>
        <v>8069</v>
      </c>
    </row>
    <row r="30" spans="1:3" s="57" customFormat="1" ht="12" customHeight="1">
      <c r="A30" s="261" t="s">
        <v>188</v>
      </c>
      <c r="B30" s="242" t="s">
        <v>423</v>
      </c>
      <c r="C30" s="237">
        <f>+C31+C32+C33</f>
        <v>3179</v>
      </c>
    </row>
    <row r="31" spans="1:3" s="57" customFormat="1" ht="12" customHeight="1">
      <c r="A31" s="262" t="s">
        <v>189</v>
      </c>
      <c r="B31" s="243" t="s">
        <v>194</v>
      </c>
      <c r="C31" s="147">
        <v>3079</v>
      </c>
    </row>
    <row r="32" spans="1:3" s="57" customFormat="1" ht="12" customHeight="1">
      <c r="A32" s="262" t="s">
        <v>190</v>
      </c>
      <c r="B32" s="243" t="s">
        <v>195</v>
      </c>
      <c r="C32" s="147">
        <v>100</v>
      </c>
    </row>
    <row r="33" spans="1:3" s="57" customFormat="1" ht="12" customHeight="1">
      <c r="A33" s="262" t="s">
        <v>363</v>
      </c>
      <c r="B33" s="293" t="s">
        <v>364</v>
      </c>
      <c r="C33" s="147"/>
    </row>
    <row r="34" spans="1:3" s="57" customFormat="1" ht="12" customHeight="1">
      <c r="A34" s="262" t="s">
        <v>191</v>
      </c>
      <c r="B34" s="243" t="s">
        <v>196</v>
      </c>
      <c r="C34" s="147">
        <v>4000</v>
      </c>
    </row>
    <row r="35" spans="1:3" s="57" customFormat="1" ht="12" customHeight="1">
      <c r="A35" s="262" t="s">
        <v>192</v>
      </c>
      <c r="B35" s="243" t="s">
        <v>197</v>
      </c>
      <c r="C35" s="147"/>
    </row>
    <row r="36" spans="1:3" s="57" customFormat="1" ht="12" customHeight="1" thickBot="1">
      <c r="A36" s="263" t="s">
        <v>193</v>
      </c>
      <c r="B36" s="244" t="s">
        <v>198</v>
      </c>
      <c r="C36" s="149">
        <v>890</v>
      </c>
    </row>
    <row r="37" spans="1:3" s="57" customFormat="1" ht="12" customHeight="1" thickBot="1">
      <c r="A37" s="27" t="s">
        <v>12</v>
      </c>
      <c r="B37" s="19" t="s">
        <v>360</v>
      </c>
      <c r="C37" s="145">
        <f>SUM(C38:C48)</f>
        <v>9518</v>
      </c>
    </row>
    <row r="38" spans="1:3" s="57" customFormat="1" ht="12" customHeight="1">
      <c r="A38" s="261" t="s">
        <v>62</v>
      </c>
      <c r="B38" s="242" t="s">
        <v>201</v>
      </c>
      <c r="C38" s="148"/>
    </row>
    <row r="39" spans="1:3" s="57" customFormat="1" ht="12" customHeight="1">
      <c r="A39" s="262" t="s">
        <v>63</v>
      </c>
      <c r="B39" s="243" t="s">
        <v>202</v>
      </c>
      <c r="C39" s="147">
        <v>600</v>
      </c>
    </row>
    <row r="40" spans="1:3" s="57" customFormat="1" ht="12" customHeight="1">
      <c r="A40" s="262" t="s">
        <v>64</v>
      </c>
      <c r="B40" s="243" t="s">
        <v>203</v>
      </c>
      <c r="C40" s="147"/>
    </row>
    <row r="41" spans="1:3" s="57" customFormat="1" ht="12" customHeight="1">
      <c r="A41" s="262" t="s">
        <v>105</v>
      </c>
      <c r="B41" s="243" t="s">
        <v>204</v>
      </c>
      <c r="C41" s="147">
        <v>2100</v>
      </c>
    </row>
    <row r="42" spans="1:3" s="57" customFormat="1" ht="12" customHeight="1">
      <c r="A42" s="262" t="s">
        <v>106</v>
      </c>
      <c r="B42" s="243" t="s">
        <v>205</v>
      </c>
      <c r="C42" s="147">
        <v>4795</v>
      </c>
    </row>
    <row r="43" spans="1:3" s="57" customFormat="1" ht="12" customHeight="1">
      <c r="A43" s="262" t="s">
        <v>107</v>
      </c>
      <c r="B43" s="243" t="s">
        <v>206</v>
      </c>
      <c r="C43" s="147">
        <v>2023</v>
      </c>
    </row>
    <row r="44" spans="1:3" s="57" customFormat="1" ht="12" customHeight="1">
      <c r="A44" s="262" t="s">
        <v>108</v>
      </c>
      <c r="B44" s="243" t="s">
        <v>207</v>
      </c>
      <c r="C44" s="147"/>
    </row>
    <row r="45" spans="1:3" s="57" customFormat="1" ht="12" customHeight="1">
      <c r="A45" s="262" t="s">
        <v>109</v>
      </c>
      <c r="B45" s="243" t="s">
        <v>208</v>
      </c>
      <c r="C45" s="147"/>
    </row>
    <row r="46" spans="1:3" s="57" customFormat="1" ht="12" customHeight="1">
      <c r="A46" s="262" t="s">
        <v>199</v>
      </c>
      <c r="B46" s="243" t="s">
        <v>209</v>
      </c>
      <c r="C46" s="150"/>
    </row>
    <row r="47" spans="1:3" s="57" customFormat="1" ht="12" customHeight="1">
      <c r="A47" s="263" t="s">
        <v>200</v>
      </c>
      <c r="B47" s="244" t="s">
        <v>362</v>
      </c>
      <c r="C47" s="231"/>
    </row>
    <row r="48" spans="1:3" s="57" customFormat="1" ht="12" customHeight="1" thickBot="1">
      <c r="A48" s="263" t="s">
        <v>361</v>
      </c>
      <c r="B48" s="244" t="s">
        <v>210</v>
      </c>
      <c r="C48" s="231"/>
    </row>
    <row r="49" spans="1:3" s="57" customFormat="1" ht="12" customHeight="1" thickBot="1">
      <c r="A49" s="27" t="s">
        <v>13</v>
      </c>
      <c r="B49" s="19" t="s">
        <v>211</v>
      </c>
      <c r="C49" s="145">
        <f>SUM(C50:C54)</f>
        <v>4300</v>
      </c>
    </row>
    <row r="50" spans="1:3" s="57" customFormat="1" ht="12" customHeight="1">
      <c r="A50" s="261" t="s">
        <v>65</v>
      </c>
      <c r="B50" s="242" t="s">
        <v>215</v>
      </c>
      <c r="C50" s="285"/>
    </row>
    <row r="51" spans="1:3" s="57" customFormat="1" ht="12" customHeight="1">
      <c r="A51" s="262" t="s">
        <v>66</v>
      </c>
      <c r="B51" s="243" t="s">
        <v>216</v>
      </c>
      <c r="C51" s="150">
        <v>4300</v>
      </c>
    </row>
    <row r="52" spans="1:3" s="57" customFormat="1" ht="12" customHeight="1">
      <c r="A52" s="262" t="s">
        <v>212</v>
      </c>
      <c r="B52" s="243" t="s">
        <v>217</v>
      </c>
      <c r="C52" s="150"/>
    </row>
    <row r="53" spans="1:3" s="57" customFormat="1" ht="12" customHeight="1">
      <c r="A53" s="262" t="s">
        <v>213</v>
      </c>
      <c r="B53" s="243" t="s">
        <v>218</v>
      </c>
      <c r="C53" s="150"/>
    </row>
    <row r="54" spans="1:3" s="57" customFormat="1" ht="12" customHeight="1" thickBot="1">
      <c r="A54" s="263" t="s">
        <v>214</v>
      </c>
      <c r="B54" s="244" t="s">
        <v>219</v>
      </c>
      <c r="C54" s="231"/>
    </row>
    <row r="55" spans="1:3" s="57" customFormat="1" ht="12" customHeight="1" thickBot="1">
      <c r="A55" s="27" t="s">
        <v>110</v>
      </c>
      <c r="B55" s="19" t="s">
        <v>220</v>
      </c>
      <c r="C55" s="145">
        <f>SUM(C56:C58)</f>
        <v>0</v>
      </c>
    </row>
    <row r="56" spans="1:3" s="57" customFormat="1" ht="12" customHeight="1">
      <c r="A56" s="261" t="s">
        <v>67</v>
      </c>
      <c r="B56" s="242" t="s">
        <v>221</v>
      </c>
      <c r="C56" s="148"/>
    </row>
    <row r="57" spans="1:3" s="57" customFormat="1" ht="12" customHeight="1">
      <c r="A57" s="262" t="s">
        <v>68</v>
      </c>
      <c r="B57" s="243" t="s">
        <v>352</v>
      </c>
      <c r="C57" s="147"/>
    </row>
    <row r="58" spans="1:3" s="57" customFormat="1" ht="12" customHeight="1">
      <c r="A58" s="262" t="s">
        <v>224</v>
      </c>
      <c r="B58" s="243" t="s">
        <v>222</v>
      </c>
      <c r="C58" s="147"/>
    </row>
    <row r="59" spans="1:3" s="57" customFormat="1" ht="12" customHeight="1" thickBot="1">
      <c r="A59" s="263" t="s">
        <v>225</v>
      </c>
      <c r="B59" s="244" t="s">
        <v>223</v>
      </c>
      <c r="C59" s="149"/>
    </row>
    <row r="60" spans="1:3" s="57" customFormat="1" ht="12" customHeight="1" thickBot="1">
      <c r="A60" s="27" t="s">
        <v>15</v>
      </c>
      <c r="B60" s="140" t="s">
        <v>226</v>
      </c>
      <c r="C60" s="145">
        <f>SUM(C61:C63)</f>
        <v>0</v>
      </c>
    </row>
    <row r="61" spans="1:3" s="57" customFormat="1" ht="12" customHeight="1">
      <c r="A61" s="261" t="s">
        <v>111</v>
      </c>
      <c r="B61" s="242" t="s">
        <v>228</v>
      </c>
      <c r="C61" s="150"/>
    </row>
    <row r="62" spans="1:3" s="57" customFormat="1" ht="12" customHeight="1">
      <c r="A62" s="262" t="s">
        <v>112</v>
      </c>
      <c r="B62" s="243" t="s">
        <v>353</v>
      </c>
      <c r="C62" s="150"/>
    </row>
    <row r="63" spans="1:3" s="57" customFormat="1" ht="12" customHeight="1">
      <c r="A63" s="262" t="s">
        <v>152</v>
      </c>
      <c r="B63" s="243" t="s">
        <v>229</v>
      </c>
      <c r="C63" s="150"/>
    </row>
    <row r="64" spans="1:3" s="57" customFormat="1" ht="12" customHeight="1" thickBot="1">
      <c r="A64" s="263" t="s">
        <v>227</v>
      </c>
      <c r="B64" s="244" t="s">
        <v>230</v>
      </c>
      <c r="C64" s="150"/>
    </row>
    <row r="65" spans="1:3" s="57" customFormat="1" ht="12" customHeight="1" thickBot="1">
      <c r="A65" s="27" t="s">
        <v>16</v>
      </c>
      <c r="B65" s="19" t="s">
        <v>231</v>
      </c>
      <c r="C65" s="151">
        <f>+C8+C15+C22+C29+C37+C49+C55+C60</f>
        <v>129842</v>
      </c>
    </row>
    <row r="66" spans="1:3" s="57" customFormat="1" ht="12" customHeight="1" thickBot="1">
      <c r="A66" s="264" t="s">
        <v>322</v>
      </c>
      <c r="B66" s="140" t="s">
        <v>233</v>
      </c>
      <c r="C66" s="145">
        <f>SUM(C67:C69)</f>
        <v>0</v>
      </c>
    </row>
    <row r="67" spans="1:3" s="57" customFormat="1" ht="12" customHeight="1">
      <c r="A67" s="261" t="s">
        <v>264</v>
      </c>
      <c r="B67" s="242" t="s">
        <v>234</v>
      </c>
      <c r="C67" s="150"/>
    </row>
    <row r="68" spans="1:3" s="57" customFormat="1" ht="12" customHeight="1">
      <c r="A68" s="262" t="s">
        <v>273</v>
      </c>
      <c r="B68" s="243" t="s">
        <v>235</v>
      </c>
      <c r="C68" s="150"/>
    </row>
    <row r="69" spans="1:3" s="57" customFormat="1" ht="12" customHeight="1" thickBot="1">
      <c r="A69" s="263" t="s">
        <v>274</v>
      </c>
      <c r="B69" s="245" t="s">
        <v>236</v>
      </c>
      <c r="C69" s="150"/>
    </row>
    <row r="70" spans="1:3" s="57" customFormat="1" ht="12" customHeight="1" thickBot="1">
      <c r="A70" s="264" t="s">
        <v>237</v>
      </c>
      <c r="B70" s="140" t="s">
        <v>238</v>
      </c>
      <c r="C70" s="145">
        <f>SUM(C71:C74)</f>
        <v>0</v>
      </c>
    </row>
    <row r="71" spans="1:3" s="57" customFormat="1" ht="12" customHeight="1">
      <c r="A71" s="261" t="s">
        <v>90</v>
      </c>
      <c r="B71" s="242" t="s">
        <v>239</v>
      </c>
      <c r="C71" s="150"/>
    </row>
    <row r="72" spans="1:3" s="57" customFormat="1" ht="12" customHeight="1">
      <c r="A72" s="262" t="s">
        <v>91</v>
      </c>
      <c r="B72" s="243" t="s">
        <v>240</v>
      </c>
      <c r="C72" s="150"/>
    </row>
    <row r="73" spans="1:3" s="57" customFormat="1" ht="12" customHeight="1">
      <c r="A73" s="262" t="s">
        <v>265</v>
      </c>
      <c r="B73" s="243" t="s">
        <v>241</v>
      </c>
      <c r="C73" s="150"/>
    </row>
    <row r="74" spans="1:3" s="57" customFormat="1" ht="12" customHeight="1" thickBot="1">
      <c r="A74" s="263" t="s">
        <v>266</v>
      </c>
      <c r="B74" s="244" t="s">
        <v>242</v>
      </c>
      <c r="C74" s="150"/>
    </row>
    <row r="75" spans="1:3" s="57" customFormat="1" ht="12" customHeight="1" thickBot="1">
      <c r="A75" s="264" t="s">
        <v>243</v>
      </c>
      <c r="B75" s="140" t="s">
        <v>244</v>
      </c>
      <c r="C75" s="145">
        <f>SUM(C76:C77)</f>
        <v>0</v>
      </c>
    </row>
    <row r="76" spans="1:3" s="57" customFormat="1" ht="12" customHeight="1">
      <c r="A76" s="261" t="s">
        <v>267</v>
      </c>
      <c r="B76" s="242" t="s">
        <v>245</v>
      </c>
      <c r="C76" s="150"/>
    </row>
    <row r="77" spans="1:3" s="57" customFormat="1" ht="12" customHeight="1" thickBot="1">
      <c r="A77" s="263" t="s">
        <v>268</v>
      </c>
      <c r="B77" s="244" t="s">
        <v>246</v>
      </c>
      <c r="C77" s="150"/>
    </row>
    <row r="78" spans="1:3" s="56" customFormat="1" ht="12" customHeight="1" thickBot="1">
      <c r="A78" s="264" t="s">
        <v>247</v>
      </c>
      <c r="B78" s="140" t="s">
        <v>248</v>
      </c>
      <c r="C78" s="145">
        <f>SUM(C79:C81)</f>
        <v>0</v>
      </c>
    </row>
    <row r="79" spans="1:3" s="57" customFormat="1" ht="12" customHeight="1">
      <c r="A79" s="261" t="s">
        <v>269</v>
      </c>
      <c r="B79" s="242" t="s">
        <v>249</v>
      </c>
      <c r="C79" s="150"/>
    </row>
    <row r="80" spans="1:3" s="57" customFormat="1" ht="12" customHeight="1">
      <c r="A80" s="262" t="s">
        <v>270</v>
      </c>
      <c r="B80" s="243" t="s">
        <v>250</v>
      </c>
      <c r="C80" s="150"/>
    </row>
    <row r="81" spans="1:3" s="57" customFormat="1" ht="12" customHeight="1" thickBot="1">
      <c r="A81" s="263" t="s">
        <v>271</v>
      </c>
      <c r="B81" s="244" t="s">
        <v>251</v>
      </c>
      <c r="C81" s="150"/>
    </row>
    <row r="82" spans="1:3" s="57" customFormat="1" ht="12" customHeight="1" thickBot="1">
      <c r="A82" s="264" t="s">
        <v>252</v>
      </c>
      <c r="B82" s="140" t="s">
        <v>272</v>
      </c>
      <c r="C82" s="145">
        <f>SUM(C83:C86)</f>
        <v>0</v>
      </c>
    </row>
    <row r="83" spans="1:3" s="57" customFormat="1" ht="12" customHeight="1">
      <c r="A83" s="265" t="s">
        <v>253</v>
      </c>
      <c r="B83" s="242" t="s">
        <v>254</v>
      </c>
      <c r="C83" s="150"/>
    </row>
    <row r="84" spans="1:3" s="57" customFormat="1" ht="12" customHeight="1">
      <c r="A84" s="266" t="s">
        <v>255</v>
      </c>
      <c r="B84" s="243" t="s">
        <v>256</v>
      </c>
      <c r="C84" s="150"/>
    </row>
    <row r="85" spans="1:3" s="57" customFormat="1" ht="12" customHeight="1">
      <c r="A85" s="266" t="s">
        <v>257</v>
      </c>
      <c r="B85" s="243" t="s">
        <v>258</v>
      </c>
      <c r="C85" s="150"/>
    </row>
    <row r="86" spans="1:3" s="56" customFormat="1" ht="12" customHeight="1" thickBot="1">
      <c r="A86" s="267" t="s">
        <v>259</v>
      </c>
      <c r="B86" s="244" t="s">
        <v>260</v>
      </c>
      <c r="C86" s="150"/>
    </row>
    <row r="87" spans="1:3" s="56" customFormat="1" ht="12" customHeight="1" thickBot="1">
      <c r="A87" s="264" t="s">
        <v>261</v>
      </c>
      <c r="B87" s="140" t="s">
        <v>404</v>
      </c>
      <c r="C87" s="286"/>
    </row>
    <row r="88" spans="1:3" s="56" customFormat="1" ht="12" customHeight="1" thickBot="1">
      <c r="A88" s="264" t="s">
        <v>424</v>
      </c>
      <c r="B88" s="140" t="s">
        <v>262</v>
      </c>
      <c r="C88" s="286"/>
    </row>
    <row r="89" spans="1:3" s="56" customFormat="1" ht="12" customHeight="1" thickBot="1">
      <c r="A89" s="264" t="s">
        <v>425</v>
      </c>
      <c r="B89" s="249" t="s">
        <v>407</v>
      </c>
      <c r="C89" s="151">
        <f>+C66+C70+C75+C78+C82+C88+C87</f>
        <v>0</v>
      </c>
    </row>
    <row r="90" spans="1:3" s="56" customFormat="1" ht="12" customHeight="1" thickBot="1">
      <c r="A90" s="268" t="s">
        <v>426</v>
      </c>
      <c r="B90" s="250" t="s">
        <v>427</v>
      </c>
      <c r="C90" s="151">
        <f>+C65+C89</f>
        <v>129842</v>
      </c>
    </row>
    <row r="91" spans="1:3" s="57" customFormat="1" ht="15" customHeight="1" thickBot="1">
      <c r="A91" s="109"/>
      <c r="B91" s="110"/>
      <c r="C91" s="211"/>
    </row>
    <row r="92" spans="1:3" s="48" customFormat="1" ht="16.5" customHeight="1" thickBot="1">
      <c r="A92" s="113"/>
      <c r="B92" s="114" t="s">
        <v>46</v>
      </c>
      <c r="C92" s="213"/>
    </row>
    <row r="93" spans="1:3" s="58" customFormat="1" ht="12" customHeight="1" thickBot="1">
      <c r="A93" s="234" t="s">
        <v>8</v>
      </c>
      <c r="B93" s="26" t="s">
        <v>431</v>
      </c>
      <c r="C93" s="144">
        <f>+C94+C95+C96+C97+C98+C111</f>
        <v>126682</v>
      </c>
    </row>
    <row r="94" spans="1:3" ht="12" customHeight="1">
      <c r="A94" s="269" t="s">
        <v>69</v>
      </c>
      <c r="B94" s="8" t="s">
        <v>38</v>
      </c>
      <c r="C94" s="146">
        <v>41145</v>
      </c>
    </row>
    <row r="95" spans="1:3" ht="12" customHeight="1">
      <c r="A95" s="262" t="s">
        <v>70</v>
      </c>
      <c r="B95" s="6" t="s">
        <v>113</v>
      </c>
      <c r="C95" s="147">
        <v>11190</v>
      </c>
    </row>
    <row r="96" spans="1:3" ht="12" customHeight="1">
      <c r="A96" s="262" t="s">
        <v>71</v>
      </c>
      <c r="B96" s="6" t="s">
        <v>88</v>
      </c>
      <c r="C96" s="149">
        <v>65112</v>
      </c>
    </row>
    <row r="97" spans="1:3" ht="12" customHeight="1">
      <c r="A97" s="262" t="s">
        <v>72</v>
      </c>
      <c r="B97" s="9" t="s">
        <v>114</v>
      </c>
      <c r="C97" s="149"/>
    </row>
    <row r="98" spans="1:3" ht="12" customHeight="1">
      <c r="A98" s="262" t="s">
        <v>80</v>
      </c>
      <c r="B98" s="17" t="s">
        <v>115</v>
      </c>
      <c r="C98" s="149">
        <v>9235</v>
      </c>
    </row>
    <row r="99" spans="1:3" ht="12" customHeight="1">
      <c r="A99" s="262" t="s">
        <v>73</v>
      </c>
      <c r="B99" s="6" t="s">
        <v>428</v>
      </c>
      <c r="C99" s="149"/>
    </row>
    <row r="100" spans="1:3" ht="12" customHeight="1">
      <c r="A100" s="262" t="s">
        <v>74</v>
      </c>
      <c r="B100" s="66" t="s">
        <v>370</v>
      </c>
      <c r="C100" s="149"/>
    </row>
    <row r="101" spans="1:3" ht="12" customHeight="1">
      <c r="A101" s="262" t="s">
        <v>81</v>
      </c>
      <c r="B101" s="66" t="s">
        <v>369</v>
      </c>
      <c r="C101" s="149"/>
    </row>
    <row r="102" spans="1:3" ht="12" customHeight="1">
      <c r="A102" s="262" t="s">
        <v>82</v>
      </c>
      <c r="B102" s="66" t="s">
        <v>278</v>
      </c>
      <c r="C102" s="149"/>
    </row>
    <row r="103" spans="1:3" ht="12" customHeight="1">
      <c r="A103" s="262" t="s">
        <v>83</v>
      </c>
      <c r="B103" s="67" t="s">
        <v>279</v>
      </c>
      <c r="C103" s="149"/>
    </row>
    <row r="104" spans="1:3" ht="12" customHeight="1">
      <c r="A104" s="262" t="s">
        <v>84</v>
      </c>
      <c r="B104" s="67" t="s">
        <v>280</v>
      </c>
      <c r="C104" s="149"/>
    </row>
    <row r="105" spans="1:3" ht="12" customHeight="1">
      <c r="A105" s="262" t="s">
        <v>86</v>
      </c>
      <c r="B105" s="66" t="s">
        <v>281</v>
      </c>
      <c r="C105" s="149">
        <v>9235</v>
      </c>
    </row>
    <row r="106" spans="1:3" ht="12" customHeight="1">
      <c r="A106" s="262" t="s">
        <v>116</v>
      </c>
      <c r="B106" s="66" t="s">
        <v>282</v>
      </c>
      <c r="C106" s="149"/>
    </row>
    <row r="107" spans="1:3" ht="12" customHeight="1">
      <c r="A107" s="262" t="s">
        <v>276</v>
      </c>
      <c r="B107" s="67" t="s">
        <v>283</v>
      </c>
      <c r="C107" s="149"/>
    </row>
    <row r="108" spans="1:3" ht="12" customHeight="1">
      <c r="A108" s="270" t="s">
        <v>277</v>
      </c>
      <c r="B108" s="68" t="s">
        <v>284</v>
      </c>
      <c r="C108" s="149"/>
    </row>
    <row r="109" spans="1:3" ht="12" customHeight="1">
      <c r="A109" s="262" t="s">
        <v>367</v>
      </c>
      <c r="B109" s="68" t="s">
        <v>285</v>
      </c>
      <c r="C109" s="149"/>
    </row>
    <row r="110" spans="1:3" ht="12" customHeight="1">
      <c r="A110" s="262" t="s">
        <v>368</v>
      </c>
      <c r="B110" s="67" t="s">
        <v>286</v>
      </c>
      <c r="C110" s="147"/>
    </row>
    <row r="111" spans="1:3" ht="12" customHeight="1">
      <c r="A111" s="262" t="s">
        <v>372</v>
      </c>
      <c r="B111" s="9" t="s">
        <v>39</v>
      </c>
      <c r="C111" s="147"/>
    </row>
    <row r="112" spans="1:3" ht="12" customHeight="1">
      <c r="A112" s="263" t="s">
        <v>373</v>
      </c>
      <c r="B112" s="6" t="s">
        <v>429</v>
      </c>
      <c r="C112" s="149"/>
    </row>
    <row r="113" spans="1:3" ht="12" customHeight="1" thickBot="1">
      <c r="A113" s="271" t="s">
        <v>374</v>
      </c>
      <c r="B113" s="69" t="s">
        <v>430</v>
      </c>
      <c r="C113" s="153"/>
    </row>
    <row r="114" spans="1:3" ht="12" customHeight="1" thickBot="1">
      <c r="A114" s="27" t="s">
        <v>9</v>
      </c>
      <c r="B114" s="25" t="s">
        <v>287</v>
      </c>
      <c r="C114" s="145">
        <f>+C115+C117+C119</f>
        <v>3160</v>
      </c>
    </row>
    <row r="115" spans="1:3" ht="12" customHeight="1">
      <c r="A115" s="261" t="s">
        <v>75</v>
      </c>
      <c r="B115" s="6" t="s">
        <v>150</v>
      </c>
      <c r="C115" s="148">
        <v>2500</v>
      </c>
    </row>
    <row r="116" spans="1:3" ht="12" customHeight="1">
      <c r="A116" s="261" t="s">
        <v>76</v>
      </c>
      <c r="B116" s="10" t="s">
        <v>291</v>
      </c>
      <c r="C116" s="148"/>
    </row>
    <row r="117" spans="1:3" ht="12" customHeight="1">
      <c r="A117" s="261" t="s">
        <v>77</v>
      </c>
      <c r="B117" s="10" t="s">
        <v>117</v>
      </c>
      <c r="C117" s="147"/>
    </row>
    <row r="118" spans="1:3" ht="12" customHeight="1">
      <c r="A118" s="261" t="s">
        <v>78</v>
      </c>
      <c r="B118" s="10" t="s">
        <v>292</v>
      </c>
      <c r="C118" s="138"/>
    </row>
    <row r="119" spans="1:3" ht="12" customHeight="1">
      <c r="A119" s="261" t="s">
        <v>79</v>
      </c>
      <c r="B119" s="142" t="s">
        <v>153</v>
      </c>
      <c r="C119" s="138">
        <v>660</v>
      </c>
    </row>
    <row r="120" spans="1:3" ht="12" customHeight="1">
      <c r="A120" s="261" t="s">
        <v>85</v>
      </c>
      <c r="B120" s="141" t="s">
        <v>354</v>
      </c>
      <c r="C120" s="138"/>
    </row>
    <row r="121" spans="1:3" ht="12" customHeight="1">
      <c r="A121" s="261" t="s">
        <v>87</v>
      </c>
      <c r="B121" s="238" t="s">
        <v>297</v>
      </c>
      <c r="C121" s="138"/>
    </row>
    <row r="122" spans="1:3" ht="12" customHeight="1">
      <c r="A122" s="261" t="s">
        <v>118</v>
      </c>
      <c r="B122" s="67" t="s">
        <v>280</v>
      </c>
      <c r="C122" s="138"/>
    </row>
    <row r="123" spans="1:3" ht="12" customHeight="1">
      <c r="A123" s="261" t="s">
        <v>119</v>
      </c>
      <c r="B123" s="67" t="s">
        <v>296</v>
      </c>
      <c r="C123" s="138"/>
    </row>
    <row r="124" spans="1:3" ht="12" customHeight="1">
      <c r="A124" s="261" t="s">
        <v>120</v>
      </c>
      <c r="B124" s="67" t="s">
        <v>295</v>
      </c>
      <c r="C124" s="138"/>
    </row>
    <row r="125" spans="1:3" ht="12" customHeight="1">
      <c r="A125" s="261" t="s">
        <v>288</v>
      </c>
      <c r="B125" s="67" t="s">
        <v>283</v>
      </c>
      <c r="C125" s="138"/>
    </row>
    <row r="126" spans="1:3" ht="12" customHeight="1">
      <c r="A126" s="261" t="s">
        <v>289</v>
      </c>
      <c r="B126" s="67" t="s">
        <v>294</v>
      </c>
      <c r="C126" s="138"/>
    </row>
    <row r="127" spans="1:3" ht="12" customHeight="1" thickBot="1">
      <c r="A127" s="270" t="s">
        <v>290</v>
      </c>
      <c r="B127" s="67" t="s">
        <v>293</v>
      </c>
      <c r="C127" s="139"/>
    </row>
    <row r="128" spans="1:3" ht="12" customHeight="1" thickBot="1">
      <c r="A128" s="27" t="s">
        <v>10</v>
      </c>
      <c r="B128" s="62" t="s">
        <v>377</v>
      </c>
      <c r="C128" s="145">
        <f>+C93+C114</f>
        <v>129842</v>
      </c>
    </row>
    <row r="129" spans="1:11" ht="12" customHeight="1" thickBot="1">
      <c r="A129" s="27" t="s">
        <v>11</v>
      </c>
      <c r="B129" s="62" t="s">
        <v>378</v>
      </c>
      <c r="C129" s="145">
        <f>+C130+C131+C132</f>
        <v>0</v>
      </c>
    </row>
    <row r="130" spans="1:11" s="58" customFormat="1" ht="12" customHeight="1">
      <c r="A130" s="261" t="s">
        <v>188</v>
      </c>
      <c r="B130" s="7" t="s">
        <v>434</v>
      </c>
      <c r="C130" s="138"/>
    </row>
    <row r="131" spans="1:11" ht="12" customHeight="1">
      <c r="A131" s="261" t="s">
        <v>191</v>
      </c>
      <c r="B131" s="7" t="s">
        <v>386</v>
      </c>
      <c r="C131" s="138"/>
    </row>
    <row r="132" spans="1:11" ht="12" customHeight="1" thickBot="1">
      <c r="A132" s="270" t="s">
        <v>192</v>
      </c>
      <c r="B132" s="5" t="s">
        <v>433</v>
      </c>
      <c r="C132" s="138"/>
    </row>
    <row r="133" spans="1:11" ht="12" customHeight="1" thickBot="1">
      <c r="A133" s="27" t="s">
        <v>12</v>
      </c>
      <c r="B133" s="62" t="s">
        <v>379</v>
      </c>
      <c r="C133" s="145">
        <f>+C134+C135+C136+C137+C138+C139</f>
        <v>0</v>
      </c>
    </row>
    <row r="134" spans="1:11" ht="12" customHeight="1">
      <c r="A134" s="261" t="s">
        <v>62</v>
      </c>
      <c r="B134" s="7" t="s">
        <v>388</v>
      </c>
      <c r="C134" s="138"/>
    </row>
    <row r="135" spans="1:11" ht="12" customHeight="1">
      <c r="A135" s="261" t="s">
        <v>63</v>
      </c>
      <c r="B135" s="7" t="s">
        <v>380</v>
      </c>
      <c r="C135" s="138"/>
    </row>
    <row r="136" spans="1:11" ht="12" customHeight="1">
      <c r="A136" s="261" t="s">
        <v>64</v>
      </c>
      <c r="B136" s="7" t="s">
        <v>381</v>
      </c>
      <c r="C136" s="138"/>
    </row>
    <row r="137" spans="1:11" ht="12" customHeight="1">
      <c r="A137" s="261" t="s">
        <v>105</v>
      </c>
      <c r="B137" s="7" t="s">
        <v>432</v>
      </c>
      <c r="C137" s="138"/>
    </row>
    <row r="138" spans="1:11" ht="12" customHeight="1">
      <c r="A138" s="261" t="s">
        <v>106</v>
      </c>
      <c r="B138" s="7" t="s">
        <v>383</v>
      </c>
      <c r="C138" s="138"/>
    </row>
    <row r="139" spans="1:11" s="58" customFormat="1" ht="12" customHeight="1" thickBot="1">
      <c r="A139" s="270" t="s">
        <v>107</v>
      </c>
      <c r="B139" s="5" t="s">
        <v>384</v>
      </c>
      <c r="C139" s="138"/>
    </row>
    <row r="140" spans="1:11" ht="12" customHeight="1" thickBot="1">
      <c r="A140" s="27" t="s">
        <v>13</v>
      </c>
      <c r="B140" s="62" t="s">
        <v>448</v>
      </c>
      <c r="C140" s="151">
        <f>+C141+C142+C144+C145+C143</f>
        <v>0</v>
      </c>
      <c r="K140" s="121"/>
    </row>
    <row r="141" spans="1:11">
      <c r="A141" s="261" t="s">
        <v>65</v>
      </c>
      <c r="B141" s="7" t="s">
        <v>298</v>
      </c>
      <c r="C141" s="138"/>
    </row>
    <row r="142" spans="1:11" ht="12" customHeight="1">
      <c r="A142" s="261" t="s">
        <v>66</v>
      </c>
      <c r="B142" s="7" t="s">
        <v>299</v>
      </c>
      <c r="C142" s="138"/>
    </row>
    <row r="143" spans="1:11" s="58" customFormat="1" ht="12" customHeight="1">
      <c r="A143" s="261" t="s">
        <v>212</v>
      </c>
      <c r="B143" s="7" t="s">
        <v>447</v>
      </c>
      <c r="C143" s="138"/>
    </row>
    <row r="144" spans="1:11" s="58" customFormat="1" ht="12" customHeight="1">
      <c r="A144" s="261" t="s">
        <v>213</v>
      </c>
      <c r="B144" s="7" t="s">
        <v>393</v>
      </c>
      <c r="C144" s="138"/>
    </row>
    <row r="145" spans="1:3" s="58" customFormat="1" ht="12" customHeight="1" thickBot="1">
      <c r="A145" s="270" t="s">
        <v>214</v>
      </c>
      <c r="B145" s="5" t="s">
        <v>318</v>
      </c>
      <c r="C145" s="138"/>
    </row>
    <row r="146" spans="1:3" s="58" customFormat="1" ht="12" customHeight="1" thickBot="1">
      <c r="A146" s="27" t="s">
        <v>14</v>
      </c>
      <c r="B146" s="62" t="s">
        <v>394</v>
      </c>
      <c r="C146" s="154">
        <f>+C147+C148+C149+C150+C151</f>
        <v>0</v>
      </c>
    </row>
    <row r="147" spans="1:3" s="58" customFormat="1" ht="12" customHeight="1">
      <c r="A147" s="261" t="s">
        <v>67</v>
      </c>
      <c r="B147" s="7" t="s">
        <v>389</v>
      </c>
      <c r="C147" s="138"/>
    </row>
    <row r="148" spans="1:3" s="58" customFormat="1" ht="12" customHeight="1">
      <c r="A148" s="261" t="s">
        <v>68</v>
      </c>
      <c r="B148" s="7" t="s">
        <v>396</v>
      </c>
      <c r="C148" s="138"/>
    </row>
    <row r="149" spans="1:3" s="58" customFormat="1" ht="12" customHeight="1">
      <c r="A149" s="261" t="s">
        <v>224</v>
      </c>
      <c r="B149" s="7" t="s">
        <v>391</v>
      </c>
      <c r="C149" s="138"/>
    </row>
    <row r="150" spans="1:3" ht="12.75" customHeight="1">
      <c r="A150" s="261" t="s">
        <v>225</v>
      </c>
      <c r="B150" s="7" t="s">
        <v>435</v>
      </c>
      <c r="C150" s="138"/>
    </row>
    <row r="151" spans="1:3" ht="12.75" customHeight="1" thickBot="1">
      <c r="A151" s="270" t="s">
        <v>395</v>
      </c>
      <c r="B151" s="5" t="s">
        <v>398</v>
      </c>
      <c r="C151" s="139"/>
    </row>
    <row r="152" spans="1:3" ht="12.75" customHeight="1" thickBot="1">
      <c r="A152" s="303" t="s">
        <v>15</v>
      </c>
      <c r="B152" s="62" t="s">
        <v>399</v>
      </c>
      <c r="C152" s="154"/>
    </row>
    <row r="153" spans="1:3" ht="12" customHeight="1" thickBot="1">
      <c r="A153" s="303" t="s">
        <v>16</v>
      </c>
      <c r="B153" s="62" t="s">
        <v>400</v>
      </c>
      <c r="C153" s="154"/>
    </row>
    <row r="154" spans="1:3" ht="15" customHeight="1" thickBot="1">
      <c r="A154" s="27" t="s">
        <v>17</v>
      </c>
      <c r="B154" s="62" t="s">
        <v>402</v>
      </c>
      <c r="C154" s="252">
        <f>+C129+C133+C140+C146+C152+C153</f>
        <v>0</v>
      </c>
    </row>
    <row r="155" spans="1:3" ht="13.5" thickBot="1">
      <c r="A155" s="272" t="s">
        <v>18</v>
      </c>
      <c r="B155" s="219" t="s">
        <v>401</v>
      </c>
      <c r="C155" s="252">
        <f>+C128+C154</f>
        <v>129842</v>
      </c>
    </row>
    <row r="156" spans="1:3" ht="15" customHeight="1" thickBot="1">
      <c r="A156" s="222"/>
      <c r="B156" s="223"/>
      <c r="C156" s="224"/>
    </row>
    <row r="157" spans="1:3" ht="14.25" customHeight="1" thickBot="1">
      <c r="A157" s="118" t="s">
        <v>436</v>
      </c>
      <c r="B157" s="119"/>
      <c r="C157" s="60">
        <v>12</v>
      </c>
    </row>
    <row r="158" spans="1:3" ht="13.5" thickBot="1">
      <c r="A158" s="118" t="s">
        <v>129</v>
      </c>
      <c r="B158" s="119"/>
      <c r="C158" s="6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12</vt:i4>
      </vt:variant>
    </vt:vector>
  </HeadingPairs>
  <TitlesOfParts>
    <vt:vector size="29" baseType="lpstr">
      <vt:lpstr>1.1.sz.mell.</vt:lpstr>
      <vt:lpstr>1.2.sz.mell.</vt:lpstr>
      <vt:lpstr>1.3.sz.mell.</vt:lpstr>
      <vt:lpstr>1.4.sz.mell.</vt:lpstr>
      <vt:lpstr>2.1.sz.mell  </vt:lpstr>
      <vt:lpstr>2.2.sz.mell  </vt:lpstr>
      <vt:lpstr>3.sz.mell.</vt:lpstr>
      <vt:lpstr>4.1. sz. mell</vt:lpstr>
      <vt:lpstr>4.1.1. sz. mell </vt:lpstr>
      <vt:lpstr>4.1.2. sz. mell </vt:lpstr>
      <vt:lpstr>4.2. sz. mell</vt:lpstr>
      <vt:lpstr>4.2.1. sz. mell</vt:lpstr>
      <vt:lpstr>4.2.3. sz. mell</vt:lpstr>
      <vt:lpstr>4.3. sz. mell</vt:lpstr>
      <vt:lpstr>4.3.1. sz. mell</vt:lpstr>
      <vt:lpstr>5.sz.mell</vt:lpstr>
      <vt:lpstr>Munka1</vt:lpstr>
      <vt:lpstr>'4.1. sz. mell'!Nyomtatási_cím</vt:lpstr>
      <vt:lpstr>'4.1.1. sz. mell '!Nyomtatási_cím</vt:lpstr>
      <vt:lpstr>'4.1.2. sz. mell '!Nyomtatási_cím</vt:lpstr>
      <vt:lpstr>'4.2. sz. mell'!Nyomtatási_cím</vt:lpstr>
      <vt:lpstr>'4.2.1. sz. mell'!Nyomtatási_cím</vt:lpstr>
      <vt:lpstr>'4.2.3. sz. mell'!Nyomtatási_cím</vt:lpstr>
      <vt:lpstr>'4.3. sz. mell'!Nyomtatási_cím</vt:lpstr>
      <vt:lpstr>'4.3.1. sz. 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-</cp:lastModifiedBy>
  <cp:lastPrinted>2015-02-16T10:54:30Z</cp:lastPrinted>
  <dcterms:created xsi:type="dcterms:W3CDTF">1999-10-30T10:30:45Z</dcterms:created>
  <dcterms:modified xsi:type="dcterms:W3CDTF">2015-02-16T10:58:22Z</dcterms:modified>
</cp:coreProperties>
</file>