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2EAD0084-AAFD-480F-BAA3-0FDBF908EB3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" l="1"/>
  <c r="O10" i="1"/>
  <c r="C22" i="1" l="1"/>
  <c r="D22" i="1"/>
  <c r="E22" i="1"/>
  <c r="F22" i="1"/>
  <c r="G22" i="1"/>
  <c r="H22" i="1"/>
  <c r="I22" i="1"/>
  <c r="J22" i="1"/>
  <c r="K22" i="1"/>
  <c r="L22" i="1"/>
  <c r="M22" i="1"/>
  <c r="B22" i="1"/>
  <c r="N22" i="1" l="1"/>
  <c r="F24" i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K26" i="1" s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E18" i="1" l="1"/>
  <c r="M18" i="1"/>
  <c r="I17" i="1"/>
  <c r="I18" i="1" s="1"/>
  <c r="C17" i="1"/>
  <c r="C18" i="1" s="1"/>
  <c r="K17" i="1"/>
  <c r="K18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<sst xmlns="http://schemas.openxmlformats.org/spreadsheetml/2006/main" count="36" uniqueCount="36">
  <si>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</si>
  <si>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</si>
  <si>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</si>
  <si>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</si>
  <si>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</si>
  <si>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</si>
  <si>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</si>
  <si>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</si>
  <si>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</si>
  <si>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</si>
  <si>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</si>
  <si>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</si>
  <si>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</si>
  <si>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</si>
  <si>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</si>
  <si>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</si>
  <si>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</si>
  <si>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</si>
  <si>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</si>
  <si>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</si>
  <si>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</si>
  <si>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</si>
  <si>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</si>
  <si>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</si>
  <si>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</si>
  <si>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</si>
  <si>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</si>
  <si>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</si>
  <si>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</si>
  <si>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</si>
  <si>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>Ft-ban</t>
  </si>
  <si>
    <t>9. Bevételek (1-8):</t>
  </si>
  <si>
    <t>16. Kiadások (10-15):</t>
  </si>
  <si>
    <t>12. melléklet</t>
  </si>
  <si>
    <t xml:space="preserve"> Az Önkormányzat 2019. évi előirányzat-felhasználási ütemterve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</si>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</sst>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D6" sqref="D6"/>
    </sheetView>
  </sheetViews>
  <sheetFormatPr defaultRowHeight="14.4" x14ac:dyDescent="0.3"/>
  <cols>
    <col min="1" max="1" width="24.44140625" style="1" customWidth="1"/>
    <col min="2" max="2" width="7.5546875" style="1" customWidth="1"/>
    <col min="3" max="5" width="8.5546875" style="1" customWidth="1"/>
    <col min="6" max="6" width="7.5546875" style="1" customWidth="1"/>
    <col min="7" max="7" width="7.88671875" style="1" customWidth="1"/>
    <col min="8" max="8" width="8.109375" style="1" customWidth="1"/>
    <col min="9" max="9" width="7.5546875" style="1" customWidth="1"/>
    <col min="10" max="10" width="8.44140625" style="1" customWidth="1"/>
    <col min="11" max="11" width="8.5546875" style="1" customWidth="1"/>
    <col min="12" max="12" width="7.6640625" style="1" customWidth="1"/>
    <col min="13" max="13" width="7.88671875" style="1" customWidth="1"/>
    <col min="14" max="14" width="8.5546875" style="1" customWidth="1"/>
    <col min="15" max="15" width="10.109375" style="2" bestFit="1" customWidth="1"/>
    <col min="16" max="18" width="9.109375" style="3"/>
  </cols>
  <sheetData>
    <row r="1" spans="1:15" ht="21" customHeight="1" x14ac:dyDescent="0.3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21.75" customHeight="1" x14ac:dyDescent="0.3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" customFormat="1" ht="15" customHeight="1" x14ac:dyDescent="0.3">
      <c r="A3" s="1"/>
      <c r="B3" s="21" t="s">
        <v>34</v>
      </c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2"/>
    </row>
    <row r="4" spans="1:15" s="3" customFormat="1" ht="15" customHeight="1" x14ac:dyDescent="0.3">
      <c r="A4" s="1"/>
      <c r="B4" s="21"/>
      <c r="C4" s="21"/>
      <c r="D4" s="21"/>
      <c r="E4" s="21"/>
      <c r="F4" s="21"/>
      <c r="G4" s="21"/>
      <c r="H4" s="21"/>
      <c r="I4" s="21"/>
      <c r="J4" s="21"/>
      <c r="K4" s="21"/>
      <c r="L4" s="1"/>
      <c r="M4" s="1"/>
      <c r="N4" s="1"/>
      <c r="O4" s="2"/>
    </row>
    <row r="5" spans="1:15" s="3" customFormat="1" ht="15" customHeight="1" x14ac:dyDescent="0.3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1"/>
      <c r="M5" s="1"/>
      <c r="N5" s="1"/>
      <c r="O5" s="2"/>
    </row>
    <row r="7" spans="1:15" s="3" customFormat="1" x14ac:dyDescent="0.3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30</v>
      </c>
      <c r="O7" s="2"/>
    </row>
    <row r="8" spans="1:15" s="3" customFormat="1" ht="18" customHeight="1" x14ac:dyDescent="0.3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19" t="s">
        <v>11</v>
      </c>
      <c r="M8" s="19" t="s">
        <v>12</v>
      </c>
      <c r="N8" s="20" t="s">
        <v>13</v>
      </c>
      <c r="O8" s="2"/>
    </row>
    <row r="9" spans="1:15" s="3" customFormat="1" ht="18" customHeight="1" x14ac:dyDescent="0.3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"/>
    </row>
    <row r="10" spans="1:15" s="3" customFormat="1" ht="18" customHeight="1" x14ac:dyDescent="0.3">
      <c r="A10" s="15" t="s">
        <v>15</v>
      </c>
      <c r="B10" s="16">
        <f t="shared" ref="B10:M10" si="0">B30*$O$10</f>
        <v>484190.51999999996</v>
      </c>
      <c r="C10" s="16">
        <f t="shared" si="0"/>
        <v>322793.68</v>
      </c>
      <c r="D10" s="16">
        <f t="shared" si="0"/>
        <v>322793.68</v>
      </c>
      <c r="E10" s="16">
        <f t="shared" si="0"/>
        <v>322793.68</v>
      </c>
      <c r="F10" s="16">
        <f t="shared" si="0"/>
        <v>322793.68</v>
      </c>
      <c r="G10" s="16">
        <f t="shared" si="0"/>
        <v>322793.68</v>
      </c>
      <c r="H10" s="16">
        <f t="shared" si="0"/>
        <v>322793.68</v>
      </c>
      <c r="I10" s="16">
        <f t="shared" si="0"/>
        <v>322793.68</v>
      </c>
      <c r="J10" s="16">
        <f t="shared" si="0"/>
        <v>322793.68</v>
      </c>
      <c r="K10" s="16">
        <f t="shared" si="0"/>
        <v>322793.68</v>
      </c>
      <c r="L10" s="16">
        <f t="shared" si="0"/>
        <v>322793.68</v>
      </c>
      <c r="M10" s="16">
        <f t="shared" si="0"/>
        <v>322793.68</v>
      </c>
      <c r="N10" s="16">
        <f>SUM(B10:M10)</f>
        <v>4034921.0000000009</v>
      </c>
      <c r="O10" s="7">
        <f>3403691+631230</f>
        <v>4034921</v>
      </c>
    </row>
    <row r="11" spans="1:15" s="3" customFormat="1" ht="18" customHeight="1" x14ac:dyDescent="0.3">
      <c r="A11" s="15" t="s">
        <v>16</v>
      </c>
      <c r="B11" s="16">
        <f t="shared" ref="B11:M11" si="1">B30*$O$11</f>
        <v>100075.44</v>
      </c>
      <c r="C11" s="16">
        <f t="shared" si="1"/>
        <v>66716.960000000006</v>
      </c>
      <c r="D11" s="16">
        <f t="shared" si="1"/>
        <v>66716.960000000006</v>
      </c>
      <c r="E11" s="16">
        <f t="shared" si="1"/>
        <v>66716.960000000006</v>
      </c>
      <c r="F11" s="16">
        <f t="shared" si="1"/>
        <v>66716.960000000006</v>
      </c>
      <c r="G11" s="16">
        <f t="shared" si="1"/>
        <v>66716.960000000006</v>
      </c>
      <c r="H11" s="16">
        <f t="shared" si="1"/>
        <v>66716.960000000006</v>
      </c>
      <c r="I11" s="16">
        <f t="shared" si="1"/>
        <v>66716.960000000006</v>
      </c>
      <c r="J11" s="16">
        <f t="shared" si="1"/>
        <v>66716.960000000006</v>
      </c>
      <c r="K11" s="16">
        <f t="shared" si="1"/>
        <v>66716.960000000006</v>
      </c>
      <c r="L11" s="16">
        <f t="shared" si="1"/>
        <v>66716.960000000006</v>
      </c>
      <c r="M11" s="16">
        <f t="shared" si="1"/>
        <v>66716.960000000006</v>
      </c>
      <c r="N11" s="16">
        <f t="shared" ref="N11:N25" si="2">SUM(B11:M11)</f>
        <v>833962</v>
      </c>
      <c r="O11" s="7">
        <v>833962</v>
      </c>
    </row>
    <row r="12" spans="1:15" s="3" customFormat="1" ht="18" customHeight="1" x14ac:dyDescent="0.3">
      <c r="A12" s="15" t="s">
        <v>17</v>
      </c>
      <c r="B12" s="16">
        <f t="shared" ref="B12:M12" si="3">B30*$O$12</f>
        <v>0</v>
      </c>
      <c r="C12" s="16">
        <f t="shared" si="3"/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2"/>
        <v>0</v>
      </c>
      <c r="O12" s="8">
        <v>0</v>
      </c>
    </row>
    <row r="13" spans="1:15" s="3" customFormat="1" ht="18" customHeight="1" x14ac:dyDescent="0.3">
      <c r="A13" s="15" t="s">
        <v>18</v>
      </c>
      <c r="B13" s="16">
        <f t="shared" ref="B13:M13" si="4">B30*$O$13</f>
        <v>1950917.4</v>
      </c>
      <c r="C13" s="16">
        <f t="shared" si="4"/>
        <v>1300611.6000000001</v>
      </c>
      <c r="D13" s="16">
        <f t="shared" si="4"/>
        <v>1300611.6000000001</v>
      </c>
      <c r="E13" s="16">
        <f t="shared" si="4"/>
        <v>1300611.6000000001</v>
      </c>
      <c r="F13" s="16">
        <f t="shared" si="4"/>
        <v>1300611.6000000001</v>
      </c>
      <c r="G13" s="16">
        <f t="shared" si="4"/>
        <v>1300611.6000000001</v>
      </c>
      <c r="H13" s="16">
        <f t="shared" si="4"/>
        <v>1300611.6000000001</v>
      </c>
      <c r="I13" s="16">
        <f t="shared" si="4"/>
        <v>1300611.6000000001</v>
      </c>
      <c r="J13" s="16">
        <f t="shared" si="4"/>
        <v>1300611.6000000001</v>
      </c>
      <c r="K13" s="16">
        <f t="shared" si="4"/>
        <v>1300611.6000000001</v>
      </c>
      <c r="L13" s="16">
        <f t="shared" si="4"/>
        <v>1300611.6000000001</v>
      </c>
      <c r="M13" s="16">
        <f t="shared" si="4"/>
        <v>1300611.6000000001</v>
      </c>
      <c r="N13" s="16">
        <f t="shared" si="2"/>
        <v>16257644.999999996</v>
      </c>
      <c r="O13" s="7">
        <v>16257645</v>
      </c>
    </row>
    <row r="14" spans="1:15" s="3" customFormat="1" ht="18" customHeight="1" x14ac:dyDescent="0.3">
      <c r="A14" s="15" t="s">
        <v>19</v>
      </c>
      <c r="B14" s="16">
        <f t="shared" ref="B14:M14" si="5">B30*$O$14</f>
        <v>1239740.6399999999</v>
      </c>
      <c r="C14" s="16">
        <f t="shared" si="5"/>
        <v>826493.76</v>
      </c>
      <c r="D14" s="16">
        <f t="shared" si="5"/>
        <v>826493.76</v>
      </c>
      <c r="E14" s="16">
        <f t="shared" si="5"/>
        <v>826493.76</v>
      </c>
      <c r="F14" s="16">
        <f t="shared" si="5"/>
        <v>826493.76</v>
      </c>
      <c r="G14" s="16">
        <f t="shared" si="5"/>
        <v>826493.76</v>
      </c>
      <c r="H14" s="16">
        <f t="shared" si="5"/>
        <v>826493.76</v>
      </c>
      <c r="I14" s="16">
        <f t="shared" si="5"/>
        <v>826493.76</v>
      </c>
      <c r="J14" s="16">
        <f t="shared" si="5"/>
        <v>826493.76</v>
      </c>
      <c r="K14" s="16">
        <f t="shared" si="5"/>
        <v>826493.76</v>
      </c>
      <c r="L14" s="16">
        <f t="shared" si="5"/>
        <v>826493.76</v>
      </c>
      <c r="M14" s="16">
        <f t="shared" si="5"/>
        <v>826493.76</v>
      </c>
      <c r="N14" s="16">
        <f t="shared" si="2"/>
        <v>10331171.999999998</v>
      </c>
      <c r="O14" s="7">
        <v>10331172</v>
      </c>
    </row>
    <row r="15" spans="1:15" s="3" customFormat="1" ht="18" customHeight="1" x14ac:dyDescent="0.3">
      <c r="A15" s="15" t="s">
        <v>20</v>
      </c>
      <c r="B15" s="16">
        <f t="shared" ref="B15:M15" si="6">B30*$O$15</f>
        <v>467527.2</v>
      </c>
      <c r="C15" s="16">
        <f t="shared" si="6"/>
        <v>311684.8</v>
      </c>
      <c r="D15" s="16">
        <f t="shared" si="6"/>
        <v>311684.8</v>
      </c>
      <c r="E15" s="16">
        <f t="shared" si="6"/>
        <v>311684.8</v>
      </c>
      <c r="F15" s="16">
        <f t="shared" si="6"/>
        <v>311684.8</v>
      </c>
      <c r="G15" s="16">
        <f t="shared" si="6"/>
        <v>311684.8</v>
      </c>
      <c r="H15" s="16">
        <f t="shared" si="6"/>
        <v>311684.8</v>
      </c>
      <c r="I15" s="16">
        <f t="shared" si="6"/>
        <v>311684.8</v>
      </c>
      <c r="J15" s="16">
        <f t="shared" si="6"/>
        <v>311684.8</v>
      </c>
      <c r="K15" s="16">
        <f t="shared" si="6"/>
        <v>311684.8</v>
      </c>
      <c r="L15" s="16">
        <f t="shared" si="6"/>
        <v>311684.8</v>
      </c>
      <c r="M15" s="16">
        <f t="shared" si="6"/>
        <v>311684.8</v>
      </c>
      <c r="N15" s="16">
        <f t="shared" si="2"/>
        <v>3896059.9999999991</v>
      </c>
      <c r="O15" s="8">
        <v>3896060</v>
      </c>
    </row>
    <row r="16" spans="1:15" ht="18" customHeight="1" x14ac:dyDescent="0.3">
      <c r="A16" s="15" t="s">
        <v>21</v>
      </c>
      <c r="B16" s="16">
        <f t="shared" ref="B16:M16" si="7">B30*$O$16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6">
        <f t="shared" si="7"/>
        <v>0</v>
      </c>
      <c r="M16" s="16">
        <f t="shared" si="7"/>
        <v>0</v>
      </c>
      <c r="N16" s="16">
        <f t="shared" si="2"/>
        <v>0</v>
      </c>
      <c r="O16" s="9">
        <v>0</v>
      </c>
    </row>
    <row r="17" spans="1:18" ht="18" customHeight="1" x14ac:dyDescent="0.3">
      <c r="A17" s="15" t="s">
        <v>22</v>
      </c>
      <c r="B17" s="16">
        <f t="shared" ref="B17:M17" si="8">B30*$O$17</f>
        <v>3026900.88</v>
      </c>
      <c r="C17" s="16">
        <f t="shared" si="8"/>
        <v>2017933.9200000002</v>
      </c>
      <c r="D17" s="16">
        <f t="shared" si="8"/>
        <v>2017933.9200000002</v>
      </c>
      <c r="E17" s="16">
        <f t="shared" si="8"/>
        <v>2017933.9200000002</v>
      </c>
      <c r="F17" s="16">
        <f t="shared" si="8"/>
        <v>2017933.9200000002</v>
      </c>
      <c r="G17" s="16">
        <f t="shared" si="8"/>
        <v>2017933.9200000002</v>
      </c>
      <c r="H17" s="16">
        <f t="shared" si="8"/>
        <v>2017933.9200000002</v>
      </c>
      <c r="I17" s="16">
        <f t="shared" si="8"/>
        <v>2017933.9200000002</v>
      </c>
      <c r="J17" s="16">
        <f t="shared" si="8"/>
        <v>2017933.9200000002</v>
      </c>
      <c r="K17" s="16">
        <f t="shared" si="8"/>
        <v>2017933.9200000002</v>
      </c>
      <c r="L17" s="16">
        <f t="shared" si="8"/>
        <v>2017933.9200000002</v>
      </c>
      <c r="M17" s="16">
        <f t="shared" si="8"/>
        <v>2017933.9200000002</v>
      </c>
      <c r="N17" s="16">
        <f t="shared" si="2"/>
        <v>25224174.000000007</v>
      </c>
      <c r="O17" s="9">
        <v>25224174</v>
      </c>
    </row>
    <row r="18" spans="1:18" ht="18" customHeight="1" x14ac:dyDescent="0.3">
      <c r="A18" s="17" t="s">
        <v>31</v>
      </c>
      <c r="B18" s="16">
        <f>SUM(B10:B17)</f>
        <v>7269352.0800000001</v>
      </c>
      <c r="C18" s="16">
        <f t="shared" ref="C18:M18" si="9">SUM(C10:C17)</f>
        <v>4846234.72</v>
      </c>
      <c r="D18" s="16">
        <f t="shared" si="9"/>
        <v>4846234.72</v>
      </c>
      <c r="E18" s="16">
        <f t="shared" si="9"/>
        <v>4846234.72</v>
      </c>
      <c r="F18" s="16">
        <f t="shared" si="9"/>
        <v>4846234.72</v>
      </c>
      <c r="G18" s="16">
        <f t="shared" si="9"/>
        <v>4846234.72</v>
      </c>
      <c r="H18" s="16">
        <f t="shared" si="9"/>
        <v>4846234.72</v>
      </c>
      <c r="I18" s="16">
        <f t="shared" si="9"/>
        <v>4846234.72</v>
      </c>
      <c r="J18" s="16">
        <f t="shared" si="9"/>
        <v>4846234.72</v>
      </c>
      <c r="K18" s="16">
        <f t="shared" si="9"/>
        <v>4846234.72</v>
      </c>
      <c r="L18" s="16">
        <f t="shared" si="9"/>
        <v>4846234.72</v>
      </c>
      <c r="M18" s="16">
        <f t="shared" si="9"/>
        <v>4846234.72</v>
      </c>
      <c r="N18" s="18">
        <f t="shared" si="2"/>
        <v>60577933.999999993</v>
      </c>
      <c r="O18" s="9">
        <f>SUM(O10:O17)</f>
        <v>60577934</v>
      </c>
    </row>
    <row r="19" spans="1:18" ht="18" customHeight="1" x14ac:dyDescent="0.3">
      <c r="A19" s="25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8" ht="18" customHeight="1" x14ac:dyDescent="0.3">
      <c r="A20" s="15" t="s">
        <v>24</v>
      </c>
      <c r="B20" s="16">
        <f t="shared" ref="B20:M20" si="10">B30*$O$20</f>
        <v>4199833.92</v>
      </c>
      <c r="C20" s="16">
        <f t="shared" si="10"/>
        <v>2799889.2800000003</v>
      </c>
      <c r="D20" s="16">
        <f t="shared" si="10"/>
        <v>2799889.2800000003</v>
      </c>
      <c r="E20" s="16">
        <f t="shared" si="10"/>
        <v>2799889.2800000003</v>
      </c>
      <c r="F20" s="16">
        <f t="shared" si="10"/>
        <v>2799889.2800000003</v>
      </c>
      <c r="G20" s="16">
        <f t="shared" si="10"/>
        <v>2799889.2800000003</v>
      </c>
      <c r="H20" s="16">
        <f t="shared" si="10"/>
        <v>2799889.2800000003</v>
      </c>
      <c r="I20" s="16">
        <f t="shared" si="10"/>
        <v>2799889.2800000003</v>
      </c>
      <c r="J20" s="16">
        <f t="shared" si="10"/>
        <v>2799889.2800000003</v>
      </c>
      <c r="K20" s="16">
        <f t="shared" si="10"/>
        <v>2799889.2800000003</v>
      </c>
      <c r="L20" s="16">
        <f t="shared" si="10"/>
        <v>2799889.2800000003</v>
      </c>
      <c r="M20" s="16">
        <f t="shared" si="10"/>
        <v>2799889.2800000003</v>
      </c>
      <c r="N20" s="16">
        <f t="shared" si="2"/>
        <v>34998616.000000007</v>
      </c>
      <c r="O20" s="9">
        <f>58647261-20787871-3433109+572335</f>
        <v>34998616</v>
      </c>
    </row>
    <row r="21" spans="1:18" ht="18" customHeight="1" x14ac:dyDescent="0.3">
      <c r="A21" s="15" t="s">
        <v>25</v>
      </c>
      <c r="B21" s="16">
        <f t="shared" ref="B21:M21" si="11">B30*$O$21</f>
        <v>2494544.52</v>
      </c>
      <c r="C21" s="16">
        <f t="shared" si="11"/>
        <v>1663029.68</v>
      </c>
      <c r="D21" s="16">
        <f t="shared" si="11"/>
        <v>1663029.68</v>
      </c>
      <c r="E21" s="16">
        <f t="shared" si="11"/>
        <v>1663029.68</v>
      </c>
      <c r="F21" s="16">
        <f t="shared" si="11"/>
        <v>1663029.68</v>
      </c>
      <c r="G21" s="16">
        <f t="shared" si="11"/>
        <v>1663029.68</v>
      </c>
      <c r="H21" s="16">
        <f t="shared" si="11"/>
        <v>1663029.68</v>
      </c>
      <c r="I21" s="16">
        <f t="shared" si="11"/>
        <v>1663029.68</v>
      </c>
      <c r="J21" s="16">
        <f t="shared" si="11"/>
        <v>1663029.68</v>
      </c>
      <c r="K21" s="16">
        <f t="shared" si="11"/>
        <v>1663029.68</v>
      </c>
      <c r="L21" s="16">
        <f t="shared" si="11"/>
        <v>1663029.68</v>
      </c>
      <c r="M21" s="16">
        <f t="shared" si="11"/>
        <v>1663029.68</v>
      </c>
      <c r="N21" s="16">
        <f t="shared" si="2"/>
        <v>20787871</v>
      </c>
      <c r="O21" s="9">
        <v>20787871</v>
      </c>
    </row>
    <row r="22" spans="1:18" ht="18" customHeight="1" x14ac:dyDescent="0.3">
      <c r="A22" s="15" t="s">
        <v>26</v>
      </c>
      <c r="B22" s="16">
        <f>B30*$O$22</f>
        <v>411973.07999999996</v>
      </c>
      <c r="C22" s="16">
        <f t="shared" ref="C22:M22" si="12">C30*$O$22</f>
        <v>274648.72000000003</v>
      </c>
      <c r="D22" s="16">
        <f t="shared" si="12"/>
        <v>274648.72000000003</v>
      </c>
      <c r="E22" s="16">
        <f t="shared" si="12"/>
        <v>274648.72000000003</v>
      </c>
      <c r="F22" s="16">
        <f t="shared" si="12"/>
        <v>274648.72000000003</v>
      </c>
      <c r="G22" s="16">
        <f t="shared" si="12"/>
        <v>274648.72000000003</v>
      </c>
      <c r="H22" s="16">
        <f t="shared" si="12"/>
        <v>274648.72000000003</v>
      </c>
      <c r="I22" s="16">
        <f t="shared" si="12"/>
        <v>274648.72000000003</v>
      </c>
      <c r="J22" s="16">
        <f t="shared" si="12"/>
        <v>274648.72000000003</v>
      </c>
      <c r="K22" s="16">
        <f t="shared" si="12"/>
        <v>274648.72000000003</v>
      </c>
      <c r="L22" s="16">
        <f t="shared" si="12"/>
        <v>274648.72000000003</v>
      </c>
      <c r="M22" s="16">
        <f t="shared" si="12"/>
        <v>274648.72000000003</v>
      </c>
      <c r="N22" s="16">
        <f t="shared" si="2"/>
        <v>3433109.0000000009</v>
      </c>
      <c r="O22" s="9">
        <v>3433109</v>
      </c>
    </row>
    <row r="23" spans="1:18" ht="18" customHeight="1" x14ac:dyDescent="0.3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18" ht="18" customHeight="1" x14ac:dyDescent="0.3">
      <c r="A24" s="15" t="s">
        <v>28</v>
      </c>
      <c r="B24" s="16">
        <f t="shared" ref="B24:M24" si="13">B30*$O$24</f>
        <v>0</v>
      </c>
      <c r="C24" s="16">
        <f t="shared" si="13"/>
        <v>0</v>
      </c>
      <c r="D24" s="16">
        <f t="shared" si="13"/>
        <v>0</v>
      </c>
      <c r="E24" s="16">
        <f t="shared" si="13"/>
        <v>0</v>
      </c>
      <c r="F24" s="16">
        <f t="shared" si="13"/>
        <v>0</v>
      </c>
      <c r="G24" s="16">
        <f t="shared" si="13"/>
        <v>0</v>
      </c>
      <c r="H24" s="16">
        <f t="shared" si="13"/>
        <v>0</v>
      </c>
      <c r="I24" s="16">
        <f t="shared" si="13"/>
        <v>0</v>
      </c>
      <c r="J24" s="16">
        <f t="shared" si="13"/>
        <v>0</v>
      </c>
      <c r="K24" s="16">
        <f t="shared" si="13"/>
        <v>0</v>
      </c>
      <c r="L24" s="16">
        <f t="shared" si="13"/>
        <v>0</v>
      </c>
      <c r="M24" s="16">
        <f t="shared" si="13"/>
        <v>0</v>
      </c>
      <c r="N24" s="16">
        <f t="shared" si="2"/>
        <v>0</v>
      </c>
      <c r="O24" s="9">
        <v>0</v>
      </c>
    </row>
    <row r="25" spans="1:18" ht="18" customHeight="1" x14ac:dyDescent="0.3">
      <c r="A25" s="15" t="s">
        <v>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0</v>
      </c>
      <c r="O25" s="8">
        <v>0</v>
      </c>
    </row>
    <row r="26" spans="1:18" ht="18" customHeight="1" x14ac:dyDescent="0.3">
      <c r="A26" s="17" t="s">
        <v>32</v>
      </c>
      <c r="B26" s="16">
        <f>SUM(B20:B25)</f>
        <v>7106351.5199999996</v>
      </c>
      <c r="C26" s="16">
        <f t="shared" ref="C26:M26" si="14">SUM(C20:C25)</f>
        <v>4737567.68</v>
      </c>
      <c r="D26" s="16">
        <f t="shared" si="14"/>
        <v>4737567.68</v>
      </c>
      <c r="E26" s="16">
        <f t="shared" si="14"/>
        <v>4737567.68</v>
      </c>
      <c r="F26" s="16">
        <f t="shared" si="14"/>
        <v>4737567.68</v>
      </c>
      <c r="G26" s="16">
        <f t="shared" si="14"/>
        <v>4737567.68</v>
      </c>
      <c r="H26" s="16">
        <f t="shared" si="14"/>
        <v>4737567.68</v>
      </c>
      <c r="I26" s="16">
        <f t="shared" si="14"/>
        <v>4737567.68</v>
      </c>
      <c r="J26" s="16">
        <f t="shared" si="14"/>
        <v>4737567.68</v>
      </c>
      <c r="K26" s="16">
        <f t="shared" si="14"/>
        <v>4737567.68</v>
      </c>
      <c r="L26" s="16">
        <f t="shared" si="14"/>
        <v>4737567.68</v>
      </c>
      <c r="M26" s="16">
        <f t="shared" si="14"/>
        <v>4737567.68</v>
      </c>
      <c r="N26" s="18">
        <f>SUM(N19:N25)</f>
        <v>59219596.000000007</v>
      </c>
      <c r="O26" s="7">
        <f>SUM(O20:O25)</f>
        <v>59219596</v>
      </c>
    </row>
    <row r="27" spans="1:18" s="11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18" s="11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3"/>
      <c r="Q28" s="3"/>
      <c r="R28" s="3"/>
    </row>
    <row r="29" spans="1:18" s="11" customForma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18" s="3" customFormat="1" x14ac:dyDescent="0.3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18" s="11" customForma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18" s="11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2020-07-10T14:19:50Z</cp:lastPrinted>
  <dcterms:created xsi:type="dcterms:W3CDTF">2016-02-04T18:08:19Z</dcterms:created>
  <dcterms:modified xsi:type="dcterms:W3CDTF">2020-07-10T14:19:50Z</dcterms:modified>
</cp:coreProperties>
</file>