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360" yWindow="375" windowWidth="12120" windowHeight="8580" activeTab="2"/>
  </bookViews>
  <sheets>
    <sheet name="összes" sheetId="7" r:id="rId1"/>
    <sheet name="önkorm" sheetId="8" r:id="rId2"/>
    <sheet name="közös" sheetId="9" r:id="rId3"/>
  </sheets>
  <calcPr calcId="125725"/>
</workbook>
</file>

<file path=xl/calcChain.xml><?xml version="1.0" encoding="utf-8"?>
<calcChain xmlns="http://schemas.openxmlformats.org/spreadsheetml/2006/main">
  <c r="H24" i="8"/>
  <c r="I24"/>
  <c r="I21"/>
  <c r="I39" i="9" l="1"/>
  <c r="G39"/>
  <c r="I29"/>
  <c r="I41" s="1"/>
  <c r="H29"/>
  <c r="H39" s="1"/>
  <c r="G29"/>
  <c r="G41" s="1"/>
  <c r="I19"/>
  <c r="H19"/>
  <c r="G19"/>
  <c r="I15"/>
  <c r="I22" s="1"/>
  <c r="H15"/>
  <c r="H22" s="1"/>
  <c r="G15"/>
  <c r="G22" s="1"/>
  <c r="H41" l="1"/>
  <c r="H101" i="8" l="1"/>
  <c r="I101"/>
  <c r="G101"/>
  <c r="G80" i="7" l="1"/>
  <c r="I80"/>
  <c r="I100" s="1"/>
  <c r="I68"/>
  <c r="I99" s="1"/>
  <c r="H68"/>
  <c r="I72" i="8"/>
  <c r="I107" s="1"/>
  <c r="H72"/>
  <c r="H84"/>
  <c r="I84"/>
  <c r="I108" s="1"/>
  <c r="G72"/>
  <c r="G84"/>
  <c r="G68" i="7"/>
  <c r="G51" i="8"/>
  <c r="G10"/>
  <c r="G21"/>
  <c r="G24"/>
  <c r="G35"/>
  <c r="I10"/>
  <c r="I38"/>
  <c r="I40"/>
  <c r="I51"/>
  <c r="I85"/>
  <c r="H51"/>
  <c r="H35"/>
  <c r="H21"/>
  <c r="H19" s="1"/>
  <c r="H10"/>
  <c r="I10" i="7"/>
  <c r="I21"/>
  <c r="I24"/>
  <c r="I49"/>
  <c r="H34"/>
  <c r="H24"/>
  <c r="G10"/>
  <c r="H80"/>
  <c r="H49"/>
  <c r="G49"/>
  <c r="I81"/>
  <c r="I18"/>
  <c r="H10"/>
  <c r="G34"/>
  <c r="G24"/>
  <c r="H21"/>
  <c r="G21"/>
  <c r="G95" i="8" l="1"/>
  <c r="G103" s="1"/>
  <c r="G19"/>
  <c r="G9" s="1"/>
  <c r="G46" s="1"/>
  <c r="G54" s="1"/>
  <c r="H9"/>
  <c r="H46" s="1"/>
  <c r="H54" s="1"/>
  <c r="H95"/>
  <c r="H103" s="1"/>
  <c r="I19"/>
  <c r="I9" s="1"/>
  <c r="I35"/>
  <c r="I59" s="1"/>
  <c r="I112" s="1"/>
  <c r="I89" i="7"/>
  <c r="I95" s="1"/>
  <c r="I34"/>
  <c r="I57" s="1"/>
  <c r="I104" s="1"/>
  <c r="G89"/>
  <c r="G95" s="1"/>
  <c r="H89"/>
  <c r="H95" s="1"/>
  <c r="H19"/>
  <c r="H9" s="1"/>
  <c r="H44" s="1"/>
  <c r="H54" s="1"/>
  <c r="G19"/>
  <c r="G9" s="1"/>
  <c r="G44" s="1"/>
  <c r="G54" s="1"/>
  <c r="I19"/>
  <c r="I9" s="1"/>
  <c r="I56" s="1"/>
  <c r="I95" i="8"/>
  <c r="I103" s="1"/>
  <c r="I46" l="1"/>
  <c r="I54" s="1"/>
  <c r="I105" s="1"/>
  <c r="I58"/>
  <c r="I111" s="1"/>
  <c r="I44" i="7"/>
  <c r="I103"/>
  <c r="I54" l="1"/>
  <c r="I97" s="1"/>
</calcChain>
</file>

<file path=xl/sharedStrings.xml><?xml version="1.0" encoding="utf-8"?>
<sst xmlns="http://schemas.openxmlformats.org/spreadsheetml/2006/main" count="206" uniqueCount="106">
  <si>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</si>
  <si>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</si>
  <si>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</si>
  <si>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</si>
  <si>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</si>
  <si>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</si>
  <si>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</si>
  <si>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</si>
  <si>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</si>
  <si>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</si>
  <si>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</si>
  <si>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</si>
  <si>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</si>
  <si>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</si>
  <si>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</si>
  <si>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</si>
  <si>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9. Működési tartalék, céltartalék</t>
  </si>
  <si>
    <t>II</t>
  </si>
  <si>
    <t xml:space="preserve"> MŰKÖDÉSI KÖLTSÉGVETÉS</t>
  </si>
  <si>
    <t>FELHALMOZÁSI KÖLTSÉGVETÉS</t>
  </si>
  <si>
    <t>2. Felujítások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</si>
  <si>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</si>
  <si>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</si>
  <si>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</si>
  <si>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</si>
  <si>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</si>
  <si>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</si>
  <si>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</si>
  <si>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Irányítószervi támogatás</t>
  </si>
  <si>
    <t>eredeti</t>
  </si>
  <si>
    <t>módosított</t>
  </si>
  <si>
    <t>2. Beruházások</t>
  </si>
  <si>
    <t>Irányítószervi támogatás,finanszírozás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</si>
  <si>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</si>
  <si>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</si>
  <si>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</si>
  <si>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</si>
  <si>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</si>
  <si>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</si>
  <si>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</si>
  <si>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</si>
  <si>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</si>
  <si>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</si>
  <si>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</si>
  <si>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Térítési dijak,továbbszámlázott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</si>
  <si>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</si>
  <si>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</si>
  <si>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</si>
  <si>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</si>
  <si>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</si>
  <si>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</si>
  <si>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</si>
  <si>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</si>
  <si>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</si>
  <si>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</si>
  <si>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</si>
  <si>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működési</t>
  </si>
  <si>
    <t>felhalmozási</t>
  </si>
  <si>
    <t xml:space="preserve">Farád Község Önkormányzata </t>
  </si>
  <si>
    <t>működési különbözet</t>
  </si>
  <si>
    <t>felhalmozási különb.</t>
  </si>
  <si>
    <t>teljesítés</t>
  </si>
  <si>
    <t>4. Felhalmozásra átvett pénzeszköz ÁH kívűl</t>
  </si>
  <si>
    <t>Farádi Közös Önkormányzati Hivatal</t>
  </si>
  <si>
    <t>ezer Ft-ban</t>
  </si>
  <si>
    <t>teljesített</t>
  </si>
  <si>
    <t xml:space="preserve">1.Intézményi működési bevétel </t>
  </si>
  <si>
    <t>2. Működési célú támogatásértékű bevételek</t>
  </si>
  <si>
    <t>3. Működési célú átvett pénzeszköz ÁH-kivűl</t>
  </si>
  <si>
    <t>Finanszírozási bevételek összesen</t>
  </si>
  <si>
    <t xml:space="preserve"> MŰKÖDÉSI KIADÁSOK</t>
  </si>
  <si>
    <t>FELHALMOZÁSI KIADÁSOK</t>
  </si>
  <si>
    <t>1. Felhalmozási célú átvett pénzeszk.</t>
  </si>
  <si>
    <t>2. Felhalmozási célú önkorm.támogatás</t>
  </si>
  <si>
    <t>7. Működésre átadott felügyeleti támogatás</t>
  </si>
  <si>
    <t>8. Működési kölcsön nyújtása</t>
  </si>
  <si>
    <t>1. Felujítások</t>
  </si>
  <si>
    <t>4. Felhalmozási célú kölcsön nyújtása</t>
  </si>
  <si>
    <t>5. Visszatérítendő támogatás</t>
  </si>
  <si>
    <t>6. Felhalmozási, felujítási tartalékok</t>
  </si>
  <si>
    <t>államháztartáson belüli megelőlegezés</t>
  </si>
  <si>
    <t>Finanszírozási kiadások összesen</t>
  </si>
  <si>
    <t>Államháztartáson belüli megelőlegezések</t>
  </si>
  <si>
    <t>múködési</t>
  </si>
  <si>
    <t>10. Elvonások, befizetések</t>
  </si>
  <si>
    <t xml:space="preserve">Közfogl.  Munkaügy ,MVH </t>
  </si>
  <si>
    <t>1. Felhalmozási célú pénzeszközök</t>
  </si>
  <si>
    <t>2. Felhalmozási célú önkorm. Támogatás</t>
  </si>
  <si>
    <t>Államháztartáson belüli megelőlegezés</t>
  </si>
  <si>
    <t>Irányítószervi támogatás,finanszírozás-felhalm.</t>
  </si>
  <si>
    <t>Irányítószervi támogatás, felhalm.</t>
  </si>
  <si>
    <t>6. Tartalék</t>
  </si>
  <si>
    <t>Maradvány igénybevétele</t>
  </si>
  <si>
    <t>Központi irányítói támogatás</t>
  </si>
  <si>
    <t xml:space="preserve">2016. évi kiadási előirányzatának teljesülése </t>
  </si>
  <si>
    <t xml:space="preserve">2016. évi bevételi előirányzatának teljesülése </t>
  </si>
  <si>
    <t>Farád Község Önkormányzata és Intézménye</t>
  </si>
  <si>
    <t>2016. évi bevételi és kiadási előirányzatainak a teljesülése</t>
  </si>
  <si>
    <t>5. Működési célú pénz.átadás(népszav)</t>
  </si>
  <si>
    <t>engedélyezett létszám</t>
  </si>
  <si>
    <t>8,5 fő</t>
  </si>
  <si>
    <t>kölcsön</t>
  </si>
  <si>
    <t>1. melléklet a  9/2017. (V. 26.) önkormányzati rendelethez</t>
  </si>
  <si>
    <t>2.melléklet a  9/2017.(V. 26.) önkormányzati  rendelethez</t>
  </si>
  <si>
    <t>1/A melléklet a  9/2017.(V.26.) önkormányzati rendelethez</t>
  </si>
  <si>
    <t>2/A melléklet a 9/2017. (V. 26.)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</si>
</sst>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opLeftCell="A54" workbookViewId="0">
      <selection activeCell="M70" sqref="M70"/>
    </sheetView>
  </sheetViews>
  <sheetFormatPr defaultRowHeight="12.75"/>
  <cols>
    <col min="1" max="1" width="4.7109375" customWidth="1"/>
    <col min="9" max="9" width="11.85546875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 t="s">
        <v>102</v>
      </c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4" t="s">
        <v>96</v>
      </c>
      <c r="B4" s="4"/>
      <c r="C4" s="4"/>
      <c r="D4" s="4"/>
      <c r="E4" s="4"/>
      <c r="F4" s="4"/>
      <c r="G4" s="4"/>
      <c r="H4" s="4"/>
      <c r="I4" s="4"/>
    </row>
    <row r="5" spans="1:9">
      <c r="A5" s="4" t="s">
        <v>95</v>
      </c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5" t="s">
        <v>23</v>
      </c>
    </row>
    <row r="7" spans="1:9">
      <c r="A7" s="4"/>
      <c r="B7" s="4"/>
      <c r="C7" s="4"/>
      <c r="D7" s="4"/>
      <c r="E7" s="4"/>
      <c r="F7" s="4"/>
      <c r="G7" s="4"/>
      <c r="H7" s="4"/>
      <c r="I7" s="6">
        <v>42735</v>
      </c>
    </row>
    <row r="8" spans="1:9">
      <c r="A8" s="7"/>
      <c r="B8" s="8" t="s">
        <v>1</v>
      </c>
      <c r="C8" s="8"/>
      <c r="D8" s="8"/>
      <c r="E8" s="8"/>
      <c r="F8" s="8"/>
      <c r="G8" s="8" t="s">
        <v>29</v>
      </c>
      <c r="H8" s="8" t="s">
        <v>30</v>
      </c>
      <c r="I8" s="8" t="s">
        <v>61</v>
      </c>
    </row>
    <row r="9" spans="1:9">
      <c r="A9" s="8" t="s">
        <v>0</v>
      </c>
      <c r="B9" s="9" t="s">
        <v>7</v>
      </c>
      <c r="C9" s="8"/>
      <c r="D9" s="8"/>
      <c r="E9" s="8"/>
      <c r="F9" s="8"/>
      <c r="G9" s="8">
        <f>SUM(G10+G14+G15+G16+G19+G31)</f>
        <v>211040</v>
      </c>
      <c r="H9" s="8">
        <f>SUM(H10+H14+H15+H16+H19+H31)</f>
        <v>232886</v>
      </c>
      <c r="I9" s="8">
        <f>SUM(I10+I14+I15+I16+I19+I31)</f>
        <v>224262</v>
      </c>
    </row>
    <row r="10" spans="1:9">
      <c r="A10" s="8"/>
      <c r="B10" s="8" t="s">
        <v>33</v>
      </c>
      <c r="C10" s="8"/>
      <c r="D10" s="8"/>
      <c r="E10" s="8"/>
      <c r="F10" s="8"/>
      <c r="G10" s="8">
        <f>SUM(G11:G13)</f>
        <v>27113</v>
      </c>
      <c r="H10" s="8">
        <f>SUM(H11:H13)</f>
        <v>26310</v>
      </c>
      <c r="I10" s="8">
        <f>SUM(I11:I13)</f>
        <v>25113</v>
      </c>
    </row>
    <row r="11" spans="1:9">
      <c r="A11" s="8"/>
      <c r="B11" s="8"/>
      <c r="C11" s="8"/>
      <c r="D11" s="8" t="s">
        <v>44</v>
      </c>
      <c r="E11" s="8"/>
      <c r="F11" s="8"/>
      <c r="G11" s="8">
        <v>16403</v>
      </c>
      <c r="H11" s="8">
        <v>15600</v>
      </c>
      <c r="I11" s="8">
        <v>15151</v>
      </c>
    </row>
    <row r="12" spans="1:9">
      <c r="A12" s="8"/>
      <c r="B12" s="8"/>
      <c r="C12" s="8"/>
      <c r="D12" s="8" t="s">
        <v>42</v>
      </c>
      <c r="E12" s="8"/>
      <c r="F12" s="8"/>
      <c r="G12" s="8">
        <v>10500</v>
      </c>
      <c r="H12" s="8">
        <v>10500</v>
      </c>
      <c r="I12" s="8">
        <v>9866</v>
      </c>
    </row>
    <row r="13" spans="1:9">
      <c r="A13" s="8"/>
      <c r="B13" s="8"/>
      <c r="C13" s="8"/>
      <c r="D13" s="8" t="s">
        <v>43</v>
      </c>
      <c r="E13" s="8"/>
      <c r="F13" s="8"/>
      <c r="G13" s="8">
        <v>210</v>
      </c>
      <c r="H13" s="8">
        <v>210</v>
      </c>
      <c r="I13" s="8">
        <v>96</v>
      </c>
    </row>
    <row r="14" spans="1:9">
      <c r="A14" s="8"/>
      <c r="B14" s="8" t="s">
        <v>34</v>
      </c>
      <c r="C14" s="8"/>
      <c r="D14" s="8"/>
      <c r="E14" s="8"/>
      <c r="F14" s="8"/>
      <c r="G14" s="8">
        <v>135221</v>
      </c>
      <c r="H14" s="8">
        <v>140893</v>
      </c>
      <c r="I14" s="8">
        <v>140893</v>
      </c>
    </row>
    <row r="15" spans="1:9">
      <c r="A15" s="8"/>
      <c r="B15" s="8" t="s">
        <v>35</v>
      </c>
      <c r="C15" s="8"/>
      <c r="D15" s="8"/>
      <c r="E15" s="8"/>
      <c r="F15" s="8"/>
      <c r="G15" s="8"/>
      <c r="H15" s="8"/>
      <c r="I15" s="8"/>
    </row>
    <row r="16" spans="1:9">
      <c r="A16" s="8"/>
      <c r="B16" s="8" t="s">
        <v>45</v>
      </c>
      <c r="C16" s="8"/>
      <c r="D16" s="8"/>
      <c r="E16" s="8"/>
      <c r="F16" s="8"/>
      <c r="G16" s="8">
        <v>17206</v>
      </c>
      <c r="H16" s="8">
        <v>14652</v>
      </c>
      <c r="I16" s="8">
        <v>14219</v>
      </c>
    </row>
    <row r="17" spans="1:9">
      <c r="A17" s="8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>
        <f>SUM(G18+H18)</f>
        <v>0</v>
      </c>
    </row>
    <row r="19" spans="1:9">
      <c r="A19" s="8"/>
      <c r="B19" s="8" t="s">
        <v>46</v>
      </c>
      <c r="C19" s="8"/>
      <c r="D19" s="8"/>
      <c r="E19" s="8"/>
      <c r="F19" s="8"/>
      <c r="G19" s="8">
        <f>SUM(G20+G21+G24+G29)</f>
        <v>30100</v>
      </c>
      <c r="H19" s="8">
        <f>SUM(H20+H21+H24+H29)</f>
        <v>45131</v>
      </c>
      <c r="I19" s="8">
        <f>SUM(I20+I21+I24+I29)</f>
        <v>38064</v>
      </c>
    </row>
    <row r="20" spans="1:9">
      <c r="A20" s="8"/>
      <c r="B20" s="8" t="s">
        <v>47</v>
      </c>
      <c r="C20" s="8"/>
      <c r="D20" s="8"/>
      <c r="E20" s="8"/>
      <c r="F20" s="8"/>
      <c r="G20" s="8">
        <v>100</v>
      </c>
      <c r="H20" s="8">
        <v>100</v>
      </c>
      <c r="I20" s="8"/>
    </row>
    <row r="21" spans="1:9">
      <c r="A21" s="8"/>
      <c r="B21" s="8" t="s">
        <v>48</v>
      </c>
      <c r="C21" s="8"/>
      <c r="D21" s="8"/>
      <c r="E21" s="8"/>
      <c r="F21" s="8"/>
      <c r="G21" s="8">
        <f>SUM(G23+G22)</f>
        <v>4500</v>
      </c>
      <c r="H21" s="8">
        <f>SUM(H23+H22)</f>
        <v>5848</v>
      </c>
      <c r="I21" s="8">
        <f>SUM(I23+I22)</f>
        <v>4648</v>
      </c>
    </row>
    <row r="22" spans="1:9">
      <c r="A22" s="8"/>
      <c r="B22" s="8"/>
      <c r="C22" s="8"/>
      <c r="D22" s="8" t="s">
        <v>36</v>
      </c>
      <c r="E22" s="8"/>
      <c r="F22" s="8"/>
      <c r="G22" s="8">
        <v>4500</v>
      </c>
      <c r="H22" s="8">
        <v>5848</v>
      </c>
      <c r="I22" s="8">
        <v>4648</v>
      </c>
    </row>
    <row r="23" spans="1:9">
      <c r="A23" s="8"/>
      <c r="B23" s="8"/>
      <c r="C23" s="8"/>
      <c r="D23" s="8" t="s">
        <v>37</v>
      </c>
      <c r="E23" s="8"/>
      <c r="F23" s="8"/>
      <c r="G23" s="8"/>
      <c r="H23" s="8"/>
      <c r="I23" s="8"/>
    </row>
    <row r="24" spans="1:9">
      <c r="A24" s="8"/>
      <c r="B24" s="8" t="s">
        <v>49</v>
      </c>
      <c r="C24" s="8"/>
      <c r="D24" s="8"/>
      <c r="E24" s="8"/>
      <c r="F24" s="8"/>
      <c r="G24" s="8">
        <f>SUM(G25:G28)</f>
        <v>25000</v>
      </c>
      <c r="H24" s="8">
        <f>SUM(H25:H28)</f>
        <v>38359</v>
      </c>
      <c r="I24" s="8">
        <f>SUM(I25:I28)</f>
        <v>32800</v>
      </c>
    </row>
    <row r="25" spans="1:9">
      <c r="A25" s="8"/>
      <c r="B25" s="8"/>
      <c r="C25" s="8"/>
      <c r="D25" s="8" t="s">
        <v>38</v>
      </c>
      <c r="E25" s="8"/>
      <c r="F25" s="8"/>
      <c r="G25" s="8">
        <v>200</v>
      </c>
      <c r="H25" s="8">
        <v>456</v>
      </c>
      <c r="I25" s="8">
        <v>437</v>
      </c>
    </row>
    <row r="26" spans="1:9">
      <c r="A26" s="8"/>
      <c r="B26" s="8"/>
      <c r="C26" s="8"/>
      <c r="D26" s="8" t="s">
        <v>39</v>
      </c>
      <c r="E26" s="8"/>
      <c r="F26" s="8"/>
      <c r="G26" s="8">
        <v>4400</v>
      </c>
      <c r="H26" s="8">
        <v>4400</v>
      </c>
      <c r="I26" s="8">
        <v>4088</v>
      </c>
    </row>
    <row r="27" spans="1:9">
      <c r="A27" s="8"/>
      <c r="B27" s="8"/>
      <c r="C27" s="8"/>
      <c r="D27" s="8" t="s">
        <v>40</v>
      </c>
      <c r="E27" s="8"/>
      <c r="F27" s="8"/>
      <c r="G27" s="8">
        <v>20000</v>
      </c>
      <c r="H27" s="8">
        <v>33003</v>
      </c>
      <c r="I27" s="8">
        <v>27985</v>
      </c>
    </row>
    <row r="28" spans="1:9">
      <c r="A28" s="8"/>
      <c r="B28" s="8"/>
      <c r="C28" s="8"/>
      <c r="D28" s="8" t="s">
        <v>41</v>
      </c>
      <c r="E28" s="8"/>
      <c r="F28" s="8"/>
      <c r="G28" s="8">
        <v>400</v>
      </c>
      <c r="H28" s="8">
        <v>500</v>
      </c>
      <c r="I28" s="8">
        <v>290</v>
      </c>
    </row>
    <row r="29" spans="1:9">
      <c r="A29" s="8"/>
      <c r="B29" s="8" t="s">
        <v>50</v>
      </c>
      <c r="C29" s="8"/>
      <c r="D29" s="8"/>
      <c r="E29" s="8"/>
      <c r="F29" s="8"/>
      <c r="G29" s="8">
        <v>500</v>
      </c>
      <c r="H29" s="8">
        <v>824</v>
      </c>
      <c r="I29" s="8">
        <v>616</v>
      </c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 t="s">
        <v>51</v>
      </c>
      <c r="C31" s="8"/>
      <c r="D31" s="8"/>
      <c r="E31" s="8"/>
      <c r="F31" s="8"/>
      <c r="G31" s="8">
        <v>1400</v>
      </c>
      <c r="H31" s="8">
        <v>5900</v>
      </c>
      <c r="I31" s="8">
        <v>5973</v>
      </c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 t="s">
        <v>9</v>
      </c>
      <c r="B34" s="9" t="s">
        <v>8</v>
      </c>
      <c r="C34" s="8"/>
      <c r="D34" s="8"/>
      <c r="E34" s="8"/>
      <c r="F34" s="8"/>
      <c r="G34" s="8">
        <f>SUM(G35:G42)</f>
        <v>700</v>
      </c>
      <c r="H34" s="8">
        <f>SUM(H35:H42)</f>
        <v>27989</v>
      </c>
      <c r="I34" s="8">
        <f>SUM(I35:I42)</f>
        <v>25845</v>
      </c>
    </row>
    <row r="35" spans="1:9">
      <c r="A35" s="8"/>
      <c r="B35" s="8" t="s">
        <v>86</v>
      </c>
      <c r="C35" s="8"/>
      <c r="D35" s="8"/>
      <c r="E35" s="8"/>
      <c r="F35" s="8"/>
      <c r="G35" s="8"/>
      <c r="H35" s="8">
        <v>3300</v>
      </c>
      <c r="I35" s="8">
        <v>3300</v>
      </c>
    </row>
    <row r="36" spans="1:9">
      <c r="A36" s="8"/>
      <c r="B36" s="8" t="s">
        <v>87</v>
      </c>
      <c r="C36" s="8"/>
      <c r="D36" s="8"/>
      <c r="E36" s="8"/>
      <c r="F36" s="8"/>
      <c r="G36" s="8"/>
      <c r="H36" s="8">
        <v>20000</v>
      </c>
      <c r="I36" s="8">
        <v>20000</v>
      </c>
    </row>
    <row r="37" spans="1:9">
      <c r="A37" s="8"/>
      <c r="B37" s="8" t="s">
        <v>2</v>
      </c>
      <c r="C37" s="8"/>
      <c r="D37" s="8"/>
      <c r="E37" s="8"/>
      <c r="F37" s="8"/>
      <c r="G37" s="8"/>
      <c r="H37" s="8"/>
      <c r="I37" s="8"/>
    </row>
    <row r="38" spans="1:9">
      <c r="A38" s="8"/>
      <c r="B38" s="8" t="s">
        <v>3</v>
      </c>
      <c r="C38" s="8"/>
      <c r="D38" s="8"/>
      <c r="E38" s="8"/>
      <c r="F38" s="8"/>
      <c r="G38" s="8"/>
      <c r="H38" s="8">
        <v>1000</v>
      </c>
      <c r="I38" s="8">
        <v>1000</v>
      </c>
    </row>
    <row r="39" spans="1:9">
      <c r="A39" s="8"/>
      <c r="B39" s="8" t="s">
        <v>4</v>
      </c>
      <c r="C39" s="8"/>
      <c r="D39" s="8"/>
      <c r="E39" s="8"/>
      <c r="F39" s="8"/>
      <c r="G39" s="8"/>
      <c r="H39" s="8"/>
      <c r="I39" s="8"/>
    </row>
    <row r="40" spans="1:9">
      <c r="A40" s="8"/>
      <c r="B40" s="8" t="s">
        <v>5</v>
      </c>
      <c r="C40" s="8"/>
      <c r="D40" s="8"/>
      <c r="E40" s="8"/>
      <c r="F40" s="8"/>
      <c r="G40" s="8"/>
      <c r="H40" s="8"/>
      <c r="I40" s="8"/>
    </row>
    <row r="41" spans="1:9">
      <c r="A41" s="8"/>
      <c r="B41" s="8" t="s">
        <v>62</v>
      </c>
      <c r="C41" s="8"/>
      <c r="D41" s="8"/>
      <c r="E41" s="8"/>
      <c r="F41" s="8"/>
      <c r="G41" s="8"/>
      <c r="H41" s="8"/>
      <c r="I41" s="8"/>
    </row>
    <row r="42" spans="1:9">
      <c r="A42" s="8"/>
      <c r="B42" s="8" t="s">
        <v>52</v>
      </c>
      <c r="C42" s="8"/>
      <c r="D42" s="8"/>
      <c r="E42" s="8"/>
      <c r="F42" s="8"/>
      <c r="G42" s="8">
        <v>700</v>
      </c>
      <c r="H42" s="8">
        <v>3689</v>
      </c>
      <c r="I42" s="8">
        <v>1545</v>
      </c>
    </row>
    <row r="43" spans="1:9">
      <c r="A43" s="8"/>
      <c r="B43" s="8"/>
      <c r="C43" s="8"/>
      <c r="D43" s="8"/>
      <c r="E43" s="8"/>
      <c r="F43" s="8"/>
      <c r="G43" s="8"/>
      <c r="H43" s="8"/>
      <c r="I43" s="8"/>
    </row>
    <row r="44" spans="1:9">
      <c r="A44" s="8"/>
      <c r="B44" s="9" t="s">
        <v>24</v>
      </c>
      <c r="C44" s="8"/>
      <c r="D44" s="8"/>
      <c r="E44" s="8"/>
      <c r="F44" s="8"/>
      <c r="G44" s="8">
        <f>SUM(G9+G34)</f>
        <v>211740</v>
      </c>
      <c r="H44" s="8">
        <f>SUM(H9+H34)</f>
        <v>260875</v>
      </c>
      <c r="I44" s="8">
        <f>SUM(I9+I34)</f>
        <v>250107</v>
      </c>
    </row>
    <row r="45" spans="1:9">
      <c r="A45" s="8"/>
      <c r="B45" s="9"/>
      <c r="C45" s="8"/>
      <c r="D45" s="8"/>
      <c r="E45" s="8"/>
      <c r="F45" s="8"/>
      <c r="G45" s="8"/>
      <c r="H45" s="8"/>
      <c r="I45" s="8"/>
    </row>
    <row r="46" spans="1:9">
      <c r="A46" s="8"/>
      <c r="B46" s="8" t="s">
        <v>54</v>
      </c>
      <c r="C46" s="8"/>
      <c r="D46" s="8"/>
      <c r="E46" s="8"/>
      <c r="F46" s="8"/>
      <c r="G46" s="8">
        <v>1391</v>
      </c>
      <c r="H46" s="8">
        <v>1391</v>
      </c>
      <c r="I46" s="8">
        <v>12310</v>
      </c>
    </row>
    <row r="47" spans="1:9">
      <c r="A47" s="8"/>
      <c r="B47" s="8" t="s">
        <v>53</v>
      </c>
      <c r="C47" s="8"/>
      <c r="D47" s="8"/>
      <c r="E47" s="8"/>
      <c r="F47" s="8"/>
      <c r="G47" s="8">
        <v>46479</v>
      </c>
      <c r="H47" s="8">
        <v>46483</v>
      </c>
      <c r="I47" s="8">
        <v>35564</v>
      </c>
    </row>
    <row r="48" spans="1:9">
      <c r="A48" s="8"/>
      <c r="B48" s="8" t="s">
        <v>82</v>
      </c>
      <c r="C48" s="8"/>
      <c r="D48" s="8"/>
      <c r="E48" s="8"/>
      <c r="F48" s="8"/>
      <c r="G48" s="8"/>
      <c r="H48" s="8">
        <v>5368</v>
      </c>
      <c r="I48" s="8">
        <v>5368</v>
      </c>
    </row>
    <row r="49" spans="1:9">
      <c r="A49" s="8"/>
      <c r="B49" s="9" t="s">
        <v>55</v>
      </c>
      <c r="C49" s="8"/>
      <c r="D49" s="8"/>
      <c r="E49" s="8"/>
      <c r="F49" s="8"/>
      <c r="G49" s="8">
        <f>SUM(G46:G48)</f>
        <v>47870</v>
      </c>
      <c r="H49" s="8">
        <f>SUM(H46:H48)</f>
        <v>53242</v>
      </c>
      <c r="I49" s="8">
        <f>SUM(I46:I48)</f>
        <v>53242</v>
      </c>
    </row>
    <row r="50" spans="1:9">
      <c r="A50" s="8"/>
      <c r="B50" s="9"/>
      <c r="C50" s="8"/>
      <c r="D50" s="8"/>
      <c r="E50" s="8"/>
      <c r="F50" s="8"/>
      <c r="G50" s="8"/>
      <c r="H50" s="8"/>
      <c r="I50" s="8"/>
    </row>
    <row r="51" spans="1:9">
      <c r="A51" s="8"/>
      <c r="B51" s="8" t="s">
        <v>28</v>
      </c>
      <c r="C51" s="8"/>
      <c r="D51" s="8"/>
      <c r="E51" s="8"/>
      <c r="F51" s="8"/>
      <c r="G51" s="8">
        <v>36037</v>
      </c>
      <c r="H51" s="8">
        <v>36877</v>
      </c>
      <c r="I51" s="8">
        <v>36877</v>
      </c>
    </row>
    <row r="52" spans="1:9">
      <c r="A52" s="8"/>
      <c r="B52" s="8" t="s">
        <v>90</v>
      </c>
      <c r="C52" s="8"/>
      <c r="D52" s="8"/>
      <c r="E52" s="8"/>
      <c r="F52" s="8"/>
      <c r="G52" s="8"/>
      <c r="H52" s="8"/>
      <c r="I52" s="8"/>
    </row>
    <row r="53" spans="1:9">
      <c r="A53" s="8"/>
      <c r="B53" s="8"/>
      <c r="C53" s="8"/>
      <c r="D53" s="8"/>
      <c r="E53" s="8"/>
      <c r="F53" s="8"/>
      <c r="G53" s="8"/>
      <c r="H53" s="8"/>
      <c r="I53" s="8"/>
    </row>
    <row r="54" spans="1:9">
      <c r="A54" s="8"/>
      <c r="B54" s="9" t="s">
        <v>27</v>
      </c>
      <c r="C54" s="8"/>
      <c r="D54" s="8"/>
      <c r="E54" s="8"/>
      <c r="F54" s="8"/>
      <c r="G54" s="8">
        <f>SUM(G49+G44+G51)</f>
        <v>295647</v>
      </c>
      <c r="H54" s="8">
        <f t="shared" ref="H54:I54" si="0">SUM(H49+H44+H51)</f>
        <v>350994</v>
      </c>
      <c r="I54" s="8">
        <f t="shared" si="0"/>
        <v>340226</v>
      </c>
    </row>
    <row r="55" spans="1:9">
      <c r="A55" s="8"/>
      <c r="B55" s="8"/>
      <c r="C55" s="8"/>
      <c r="D55" s="8"/>
      <c r="E55" s="8"/>
      <c r="F55" s="8"/>
      <c r="G55" s="8"/>
      <c r="H55" s="8"/>
      <c r="I55" s="8"/>
    </row>
    <row r="56" spans="1:9">
      <c r="A56" s="8"/>
      <c r="B56" s="8" t="s">
        <v>56</v>
      </c>
      <c r="C56" s="8"/>
      <c r="D56" s="8"/>
      <c r="E56" s="8"/>
      <c r="F56" s="8"/>
      <c r="G56" s="8"/>
      <c r="H56" s="8"/>
      <c r="I56" s="8">
        <f>SUM(I9+I46+I48+I51)</f>
        <v>278817</v>
      </c>
    </row>
    <row r="57" spans="1:9">
      <c r="A57" s="8"/>
      <c r="B57" s="8" t="s">
        <v>57</v>
      </c>
      <c r="C57" s="8"/>
      <c r="D57" s="8"/>
      <c r="E57" s="8"/>
      <c r="F57" s="8"/>
      <c r="G57" s="8"/>
      <c r="H57" s="8"/>
      <c r="I57" s="8">
        <f>SUM(I34+I47)</f>
        <v>61409</v>
      </c>
    </row>
    <row r="58" spans="1:9">
      <c r="A58" s="10"/>
      <c r="B58" s="10"/>
      <c r="C58" s="10"/>
      <c r="D58" s="10"/>
      <c r="E58" s="10"/>
      <c r="F58" s="10"/>
      <c r="G58" s="10"/>
      <c r="H58" s="10"/>
      <c r="I58" s="10"/>
    </row>
    <row r="59" spans="1:9">
      <c r="A59" s="10"/>
      <c r="B59" s="10"/>
      <c r="C59" s="10"/>
      <c r="D59" s="10"/>
      <c r="E59" s="10"/>
      <c r="F59" s="10"/>
      <c r="G59" s="10"/>
      <c r="H59" s="10"/>
      <c r="I59" s="10"/>
    </row>
    <row r="60" spans="1:9">
      <c r="A60" s="10"/>
      <c r="B60" s="10"/>
      <c r="C60" s="10"/>
      <c r="D60" s="10"/>
      <c r="E60" s="10"/>
      <c r="F60" s="10"/>
      <c r="G60" s="10"/>
      <c r="H60" s="10"/>
      <c r="I60" s="10"/>
    </row>
    <row r="61" spans="1:9">
      <c r="A61" s="10"/>
      <c r="B61" s="10"/>
      <c r="C61" s="10"/>
      <c r="D61" s="4" t="s">
        <v>103</v>
      </c>
      <c r="E61" s="10"/>
      <c r="F61" s="10"/>
      <c r="G61" s="10"/>
      <c r="H61" s="10"/>
      <c r="I61" s="10"/>
    </row>
    <row r="62" spans="1:9">
      <c r="A62" s="10"/>
      <c r="B62" s="10"/>
      <c r="C62" s="10"/>
      <c r="D62" s="10"/>
      <c r="E62" s="10"/>
      <c r="F62" s="10"/>
      <c r="G62" s="10"/>
      <c r="H62" s="10"/>
      <c r="I62" s="10"/>
    </row>
    <row r="63" spans="1:9">
      <c r="A63" s="4" t="s">
        <v>96</v>
      </c>
      <c r="B63" s="4"/>
      <c r="C63" s="10"/>
      <c r="D63" s="10"/>
      <c r="E63" s="10"/>
      <c r="F63" s="4"/>
      <c r="G63" s="10"/>
      <c r="H63" s="10"/>
      <c r="I63" s="4"/>
    </row>
    <row r="64" spans="1:9">
      <c r="A64" s="4" t="s">
        <v>94</v>
      </c>
      <c r="B64" s="4"/>
      <c r="C64" s="10"/>
      <c r="D64" s="10"/>
      <c r="E64" s="10"/>
      <c r="F64" s="10"/>
      <c r="G64" s="10"/>
      <c r="H64" s="10"/>
      <c r="I64" s="5" t="s">
        <v>23</v>
      </c>
    </row>
    <row r="65" spans="1:9">
      <c r="A65" s="10"/>
      <c r="B65" s="10"/>
      <c r="C65" s="10"/>
      <c r="D65" s="10"/>
      <c r="E65" s="10"/>
      <c r="F65" s="10"/>
      <c r="G65" s="10"/>
      <c r="H65" s="10"/>
      <c r="I65" s="6">
        <v>42735</v>
      </c>
    </row>
    <row r="66" spans="1:9">
      <c r="A66" s="8"/>
      <c r="B66" s="9" t="s">
        <v>6</v>
      </c>
      <c r="C66" s="8"/>
      <c r="D66" s="8"/>
      <c r="E66" s="8"/>
      <c r="F66" s="8"/>
      <c r="G66" s="8" t="s">
        <v>29</v>
      </c>
      <c r="H66" s="8" t="s">
        <v>30</v>
      </c>
      <c r="I66" s="8" t="s">
        <v>61</v>
      </c>
    </row>
    <row r="67" spans="1:9">
      <c r="A67" s="8"/>
      <c r="B67" s="8"/>
      <c r="C67" s="8"/>
      <c r="D67" s="8"/>
      <c r="E67" s="8"/>
      <c r="F67" s="8"/>
      <c r="G67" s="8"/>
      <c r="H67" s="8"/>
      <c r="I67" s="8"/>
    </row>
    <row r="68" spans="1:9">
      <c r="A68" s="8" t="s">
        <v>0</v>
      </c>
      <c r="B68" s="9" t="s">
        <v>18</v>
      </c>
      <c r="C68" s="8"/>
      <c r="D68" s="8"/>
      <c r="E68" s="8"/>
      <c r="F68" s="8"/>
      <c r="G68" s="8">
        <f>SUM(G69:G77)</f>
        <v>185768</v>
      </c>
      <c r="H68" s="8">
        <f>SUM(H69:H78)</f>
        <v>219041</v>
      </c>
      <c r="I68" s="8">
        <f>SUM(I69:I78)</f>
        <v>191555</v>
      </c>
    </row>
    <row r="69" spans="1:9">
      <c r="A69" s="8"/>
      <c r="B69" s="8" t="s">
        <v>10</v>
      </c>
      <c r="C69" s="8"/>
      <c r="D69" s="8"/>
      <c r="E69" s="8"/>
      <c r="F69" s="8"/>
      <c r="G69" s="8">
        <v>53900</v>
      </c>
      <c r="H69" s="8">
        <v>54780</v>
      </c>
      <c r="I69" s="8">
        <v>52782</v>
      </c>
    </row>
    <row r="70" spans="1:9">
      <c r="A70" s="8"/>
      <c r="B70" s="8" t="s">
        <v>11</v>
      </c>
      <c r="C70" s="8"/>
      <c r="D70" s="8"/>
      <c r="E70" s="8"/>
      <c r="F70" s="8"/>
      <c r="G70" s="8">
        <v>13745</v>
      </c>
      <c r="H70" s="8">
        <v>13778</v>
      </c>
      <c r="I70" s="8">
        <v>13492</v>
      </c>
    </row>
    <row r="71" spans="1:9">
      <c r="A71" s="8"/>
      <c r="B71" s="8" t="s">
        <v>12</v>
      </c>
      <c r="C71" s="8"/>
      <c r="D71" s="8"/>
      <c r="E71" s="8"/>
      <c r="F71" s="8"/>
      <c r="G71" s="8">
        <v>44682</v>
      </c>
      <c r="H71" s="8">
        <v>67236</v>
      </c>
      <c r="I71" s="8">
        <v>42887</v>
      </c>
    </row>
    <row r="72" spans="1:9">
      <c r="A72" s="8"/>
      <c r="B72" s="8" t="s">
        <v>13</v>
      </c>
      <c r="C72" s="8"/>
      <c r="D72" s="8"/>
      <c r="E72" s="8"/>
      <c r="F72" s="8"/>
      <c r="G72" s="8">
        <v>10057</v>
      </c>
      <c r="H72" s="8">
        <v>14773</v>
      </c>
      <c r="I72" s="8">
        <v>14309</v>
      </c>
    </row>
    <row r="73" spans="1:9">
      <c r="A73" s="8"/>
      <c r="B73" s="8" t="s">
        <v>14</v>
      </c>
      <c r="C73" s="8"/>
      <c r="D73" s="8"/>
      <c r="E73" s="8"/>
      <c r="F73" s="8"/>
      <c r="G73" s="8">
        <v>2987</v>
      </c>
      <c r="H73" s="8">
        <v>4006</v>
      </c>
      <c r="I73" s="8">
        <v>4004</v>
      </c>
    </row>
    <row r="74" spans="1:9">
      <c r="A74" s="8"/>
      <c r="B74" s="8" t="s">
        <v>15</v>
      </c>
      <c r="C74" s="8"/>
      <c r="D74" s="8"/>
      <c r="E74" s="8"/>
      <c r="F74" s="8"/>
      <c r="G74" s="8">
        <v>5976</v>
      </c>
      <c r="H74" s="8">
        <v>10835</v>
      </c>
      <c r="I74" s="8">
        <v>12449</v>
      </c>
    </row>
    <row r="75" spans="1:9">
      <c r="A75" s="8"/>
      <c r="B75" s="8" t="s">
        <v>74</v>
      </c>
      <c r="C75" s="8"/>
      <c r="D75" s="8"/>
      <c r="E75" s="8"/>
      <c r="F75" s="8"/>
      <c r="G75" s="8">
        <v>50423</v>
      </c>
      <c r="H75" s="8">
        <v>50573</v>
      </c>
      <c r="I75" s="8">
        <v>48572</v>
      </c>
    </row>
    <row r="76" spans="1:9">
      <c r="A76" s="8"/>
      <c r="B76" s="8" t="s">
        <v>75</v>
      </c>
      <c r="C76" s="8"/>
      <c r="D76" s="8"/>
      <c r="E76" s="8"/>
      <c r="F76" s="8"/>
      <c r="G76" s="8">
        <v>1200</v>
      </c>
      <c r="H76" s="8">
        <v>3060</v>
      </c>
      <c r="I76" s="8">
        <v>3060</v>
      </c>
    </row>
    <row r="77" spans="1:9">
      <c r="A77" s="8"/>
      <c r="B77" s="8" t="s">
        <v>16</v>
      </c>
      <c r="C77" s="8"/>
      <c r="D77" s="8"/>
      <c r="E77" s="8"/>
      <c r="F77" s="8"/>
      <c r="G77" s="8">
        <v>2798</v>
      </c>
      <c r="H77" s="8"/>
      <c r="I77" s="8"/>
    </row>
    <row r="78" spans="1:9">
      <c r="A78" s="8"/>
      <c r="B78" s="8" t="s">
        <v>84</v>
      </c>
      <c r="C78" s="8"/>
      <c r="D78" s="8"/>
      <c r="E78" s="8"/>
      <c r="F78" s="8"/>
      <c r="G78" s="8"/>
      <c r="H78" s="8"/>
      <c r="I78" s="8"/>
    </row>
    <row r="79" spans="1:9">
      <c r="A79" s="8"/>
      <c r="B79" s="8"/>
      <c r="C79" s="8"/>
      <c r="D79" s="8"/>
      <c r="E79" s="8"/>
      <c r="F79" s="8"/>
      <c r="G79" s="8"/>
      <c r="H79" s="8"/>
      <c r="I79" s="8"/>
    </row>
    <row r="80" spans="1:9">
      <c r="A80" s="8" t="s">
        <v>17</v>
      </c>
      <c r="B80" s="9" t="s">
        <v>19</v>
      </c>
      <c r="C80" s="8"/>
      <c r="D80" s="8"/>
      <c r="E80" s="8"/>
      <c r="F80" s="8"/>
      <c r="G80" s="8">
        <f>SUM(G82:G87)</f>
        <v>69015</v>
      </c>
      <c r="H80" s="8">
        <f>SUM(H82:H85)+H86</f>
        <v>90249</v>
      </c>
      <c r="I80" s="8">
        <f>SUM(I82:I86)</f>
        <v>61409</v>
      </c>
    </row>
    <row r="81" spans="1:9">
      <c r="A81" s="8"/>
      <c r="B81" s="8"/>
      <c r="C81" s="8"/>
      <c r="D81" s="8"/>
      <c r="E81" s="8"/>
      <c r="F81" s="8"/>
      <c r="G81" s="8"/>
      <c r="H81" s="8"/>
      <c r="I81" s="8">
        <f>SUM(G81+H81)</f>
        <v>0</v>
      </c>
    </row>
    <row r="82" spans="1:9">
      <c r="A82" s="8"/>
      <c r="B82" s="8" t="s">
        <v>20</v>
      </c>
      <c r="C82" s="8"/>
      <c r="D82" s="8"/>
      <c r="E82" s="8"/>
      <c r="F82" s="8"/>
      <c r="G82" s="8">
        <v>47098</v>
      </c>
      <c r="H82" s="8">
        <v>69766</v>
      </c>
      <c r="I82" s="8">
        <v>51082</v>
      </c>
    </row>
    <row r="83" spans="1:9">
      <c r="A83" s="8"/>
      <c r="B83" s="8" t="s">
        <v>31</v>
      </c>
      <c r="C83" s="8"/>
      <c r="D83" s="8"/>
      <c r="E83" s="8"/>
      <c r="F83" s="8"/>
      <c r="G83" s="8">
        <v>19917</v>
      </c>
      <c r="H83" s="8">
        <v>18483</v>
      </c>
      <c r="I83" s="8">
        <v>8677</v>
      </c>
    </row>
    <row r="84" spans="1:9">
      <c r="A84" s="8"/>
      <c r="B84" s="8" t="s">
        <v>21</v>
      </c>
      <c r="C84" s="8"/>
      <c r="D84" s="8"/>
      <c r="E84" s="8"/>
      <c r="F84" s="8"/>
      <c r="G84" s="8"/>
      <c r="H84" s="8"/>
      <c r="I84" s="8"/>
    </row>
    <row r="85" spans="1:9">
      <c r="A85" s="8"/>
      <c r="B85" s="8" t="s">
        <v>77</v>
      </c>
      <c r="C85" s="8"/>
      <c r="D85" s="8"/>
      <c r="E85" s="8"/>
      <c r="F85" s="8"/>
      <c r="G85" s="8">
        <v>2000</v>
      </c>
      <c r="H85" s="8">
        <v>2000</v>
      </c>
      <c r="I85" s="8">
        <v>1650</v>
      </c>
    </row>
    <row r="86" spans="1:9">
      <c r="A86" s="8"/>
      <c r="B86" s="8" t="s">
        <v>78</v>
      </c>
      <c r="C86" s="8"/>
      <c r="D86" s="8"/>
      <c r="E86" s="8"/>
      <c r="F86" s="8"/>
      <c r="G86" s="8"/>
      <c r="H86" s="8"/>
      <c r="I86" s="8"/>
    </row>
    <row r="87" spans="1:9">
      <c r="A87" s="8"/>
      <c r="B87" s="8" t="s">
        <v>91</v>
      </c>
      <c r="C87" s="8"/>
      <c r="D87" s="8"/>
      <c r="E87" s="8"/>
      <c r="F87" s="8"/>
      <c r="G87" s="8"/>
      <c r="H87" s="8"/>
      <c r="I87" s="8"/>
    </row>
    <row r="88" spans="1:9">
      <c r="A88" s="8"/>
      <c r="B88" s="8"/>
      <c r="C88" s="8"/>
      <c r="D88" s="8"/>
      <c r="E88" s="8"/>
      <c r="F88" s="8"/>
      <c r="G88" s="8"/>
      <c r="H88" s="8"/>
      <c r="I88" s="8"/>
    </row>
    <row r="89" spans="1:9">
      <c r="A89" s="8"/>
      <c r="B89" s="9" t="s">
        <v>25</v>
      </c>
      <c r="C89" s="8"/>
      <c r="D89" s="8"/>
      <c r="E89" s="8"/>
      <c r="F89" s="8"/>
      <c r="G89" s="8">
        <f>SUM(G68+G80)</f>
        <v>254783</v>
      </c>
      <c r="H89" s="8">
        <f>SUM(H68+H80)</f>
        <v>309290</v>
      </c>
      <c r="I89" s="8">
        <f>SUM(I68+I80)</f>
        <v>252964</v>
      </c>
    </row>
    <row r="90" spans="1:9">
      <c r="A90" s="8"/>
      <c r="B90" s="8"/>
      <c r="C90" s="8"/>
      <c r="D90" s="8"/>
      <c r="E90" s="8"/>
      <c r="F90" s="8"/>
      <c r="G90" s="8"/>
      <c r="H90" s="8"/>
      <c r="I90" s="8"/>
    </row>
    <row r="91" spans="1:9">
      <c r="A91" s="8"/>
      <c r="B91" s="8" t="s">
        <v>88</v>
      </c>
      <c r="C91" s="8"/>
      <c r="D91" s="8"/>
      <c r="E91" s="8"/>
      <c r="F91" s="8"/>
      <c r="G91" s="8">
        <v>4827</v>
      </c>
      <c r="H91" s="8">
        <v>4827</v>
      </c>
      <c r="I91" s="8">
        <v>4827</v>
      </c>
    </row>
    <row r="92" spans="1:9">
      <c r="A92" s="8"/>
      <c r="B92" s="8" t="s">
        <v>32</v>
      </c>
      <c r="C92" s="8"/>
      <c r="D92" s="8"/>
      <c r="E92" s="8"/>
      <c r="F92" s="8"/>
      <c r="G92" s="8">
        <v>36037</v>
      </c>
      <c r="H92" s="8">
        <v>36877</v>
      </c>
      <c r="I92" s="8">
        <v>36877</v>
      </c>
    </row>
    <row r="93" spans="1:9">
      <c r="A93" s="8"/>
      <c r="B93" s="8" t="s">
        <v>89</v>
      </c>
      <c r="C93" s="8"/>
      <c r="D93" s="8"/>
      <c r="E93" s="8"/>
      <c r="F93" s="8"/>
      <c r="G93" s="8"/>
      <c r="H93" s="8"/>
      <c r="I93" s="8"/>
    </row>
    <row r="94" spans="1:9">
      <c r="A94" s="8"/>
      <c r="B94" s="8"/>
      <c r="C94" s="8"/>
      <c r="D94" s="8"/>
      <c r="E94" s="8"/>
      <c r="F94" s="8"/>
      <c r="G94" s="8"/>
      <c r="H94" s="8"/>
      <c r="I94" s="8"/>
    </row>
    <row r="95" spans="1:9">
      <c r="A95" s="8"/>
      <c r="B95" s="9" t="s">
        <v>26</v>
      </c>
      <c r="C95" s="8"/>
      <c r="D95" s="8"/>
      <c r="E95" s="8"/>
      <c r="F95" s="8"/>
      <c r="G95" s="8">
        <f>SUM(G89:G93)</f>
        <v>295647</v>
      </c>
      <c r="H95" s="8">
        <f>SUM(H89:H93)</f>
        <v>350994</v>
      </c>
      <c r="I95" s="8">
        <f>SUM(I89:I93)</f>
        <v>294668</v>
      </c>
    </row>
    <row r="96" spans="1:9">
      <c r="A96" s="8"/>
      <c r="B96" s="8"/>
      <c r="C96" s="8"/>
      <c r="D96" s="8"/>
      <c r="E96" s="8"/>
      <c r="F96" s="8"/>
      <c r="G96" s="8"/>
      <c r="H96" s="8"/>
      <c r="I96" s="8"/>
    </row>
    <row r="97" spans="1:9">
      <c r="A97" s="8"/>
      <c r="B97" s="8" t="s">
        <v>22</v>
      </c>
      <c r="C97" s="8"/>
      <c r="D97" s="8"/>
      <c r="E97" s="8"/>
      <c r="F97" s="8"/>
      <c r="G97" s="8"/>
      <c r="H97" s="8"/>
      <c r="I97" s="8">
        <f>SUM(I54-I95)</f>
        <v>45558</v>
      </c>
    </row>
    <row r="98" spans="1:9">
      <c r="A98" s="8"/>
      <c r="B98" s="8"/>
      <c r="C98" s="8"/>
      <c r="D98" s="8"/>
      <c r="E98" s="8"/>
      <c r="F98" s="8"/>
      <c r="G98" s="8"/>
      <c r="H98" s="8"/>
      <c r="I98" s="8"/>
    </row>
    <row r="99" spans="1:9">
      <c r="A99" s="8"/>
      <c r="B99" s="8" t="s">
        <v>56</v>
      </c>
      <c r="C99" s="8"/>
      <c r="D99" s="8"/>
      <c r="E99" s="8"/>
      <c r="F99" s="8"/>
      <c r="G99" s="8"/>
      <c r="H99" s="8"/>
      <c r="I99" s="8">
        <f>SUM(I68+I91+I92)</f>
        <v>233259</v>
      </c>
    </row>
    <row r="100" spans="1:9">
      <c r="A100" s="8"/>
      <c r="B100" s="8" t="s">
        <v>57</v>
      </c>
      <c r="C100" s="8"/>
      <c r="D100" s="8"/>
      <c r="E100" s="8"/>
      <c r="F100" s="8"/>
      <c r="G100" s="8"/>
      <c r="H100" s="8"/>
      <c r="I100" s="8">
        <f>SUM(I80+I93)</f>
        <v>61409</v>
      </c>
    </row>
    <row r="101" spans="1:9">
      <c r="A101" s="8"/>
      <c r="B101" s="8"/>
      <c r="C101" s="8"/>
      <c r="D101" s="8"/>
      <c r="E101" s="8"/>
      <c r="F101" s="8"/>
      <c r="G101" s="8"/>
      <c r="H101" s="8"/>
      <c r="I101" s="8"/>
    </row>
    <row r="102" spans="1:9">
      <c r="A102" s="8"/>
      <c r="B102" s="8"/>
      <c r="C102" s="8"/>
      <c r="D102" s="8"/>
      <c r="E102" s="8"/>
      <c r="F102" s="8"/>
      <c r="G102" s="8"/>
      <c r="H102" s="8"/>
      <c r="I102" s="8"/>
    </row>
    <row r="103" spans="1:9">
      <c r="A103" s="8"/>
      <c r="B103" s="8" t="s">
        <v>59</v>
      </c>
      <c r="C103" s="8"/>
      <c r="D103" s="8"/>
      <c r="E103" s="8"/>
      <c r="F103" s="8"/>
      <c r="G103" s="8"/>
      <c r="H103" s="8"/>
      <c r="I103" s="8">
        <f>SUM(I56-I99)</f>
        <v>45558</v>
      </c>
    </row>
    <row r="104" spans="1:9">
      <c r="A104" s="8"/>
      <c r="B104" s="8" t="s">
        <v>60</v>
      </c>
      <c r="C104" s="8"/>
      <c r="D104" s="8"/>
      <c r="E104" s="8"/>
      <c r="F104" s="8"/>
      <c r="G104" s="8"/>
      <c r="H104" s="8"/>
      <c r="I104" s="8">
        <f>SUM(I57-I100)</f>
        <v>0</v>
      </c>
    </row>
    <row r="105" spans="1:9">
      <c r="A105" s="8"/>
      <c r="B105" s="8"/>
      <c r="C105" s="8"/>
      <c r="D105" s="8"/>
      <c r="E105" s="8"/>
      <c r="F105" s="8"/>
      <c r="G105" s="8"/>
      <c r="H105" s="8"/>
      <c r="I105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4"/>
  <sheetViews>
    <sheetView topLeftCell="A56" workbookViewId="0">
      <selection activeCell="N68" sqref="N68"/>
    </sheetView>
  </sheetViews>
  <sheetFormatPr defaultRowHeight="12.75"/>
  <cols>
    <col min="7" max="8" width="9.28515625" bestFit="1" customWidth="1"/>
    <col min="9" max="9" width="11.28515625" bestFit="1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 t="s">
        <v>104</v>
      </c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>
      <c r="A4" s="4" t="s">
        <v>58</v>
      </c>
      <c r="B4" s="4"/>
      <c r="C4" s="4"/>
      <c r="D4" s="4"/>
      <c r="E4" s="4"/>
      <c r="F4" s="4"/>
      <c r="G4" s="4"/>
      <c r="H4" s="4"/>
      <c r="I4" s="4"/>
    </row>
    <row r="5" spans="1:9">
      <c r="A5" s="4" t="s">
        <v>95</v>
      </c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5" t="s">
        <v>23</v>
      </c>
    </row>
    <row r="7" spans="1:9">
      <c r="A7" s="4"/>
      <c r="B7" s="4"/>
      <c r="C7" s="4"/>
      <c r="D7" s="4"/>
      <c r="E7" s="4"/>
      <c r="F7" s="4"/>
      <c r="G7" s="4"/>
      <c r="H7" s="4"/>
      <c r="I7" s="6">
        <v>42735</v>
      </c>
    </row>
    <row r="8" spans="1:9">
      <c r="A8" s="7"/>
      <c r="B8" s="8" t="s">
        <v>1</v>
      </c>
      <c r="C8" s="8"/>
      <c r="D8" s="8"/>
      <c r="E8" s="8"/>
      <c r="F8" s="8"/>
      <c r="G8" s="8" t="s">
        <v>29</v>
      </c>
      <c r="H8" s="8" t="s">
        <v>30</v>
      </c>
      <c r="I8" s="8" t="s">
        <v>61</v>
      </c>
    </row>
    <row r="9" spans="1:9">
      <c r="A9" s="8" t="s">
        <v>0</v>
      </c>
      <c r="B9" s="9" t="s">
        <v>7</v>
      </c>
      <c r="C9" s="8"/>
      <c r="D9" s="8"/>
      <c r="E9" s="8"/>
      <c r="F9" s="8"/>
      <c r="G9" s="8">
        <f>SUM(G10+G14+G15+G16+G19+G31)</f>
        <v>211030</v>
      </c>
      <c r="H9" s="8">
        <f>SUM(H10+H14+H15+H16+H19+H31)</f>
        <v>231027</v>
      </c>
      <c r="I9" s="8">
        <f>SUM(I10+I14+I15+I16+I19+I31)</f>
        <v>222417</v>
      </c>
    </row>
    <row r="10" spans="1:9">
      <c r="A10" s="8"/>
      <c r="B10" s="8" t="s">
        <v>33</v>
      </c>
      <c r="C10" s="8"/>
      <c r="D10" s="8"/>
      <c r="E10" s="8"/>
      <c r="F10" s="8"/>
      <c r="G10" s="8">
        <f>SUM(G11:G13)</f>
        <v>27103</v>
      </c>
      <c r="H10" s="8">
        <f>SUM(H11:H13)</f>
        <v>26300</v>
      </c>
      <c r="I10" s="8">
        <f>SUM(I11:I13)</f>
        <v>25112</v>
      </c>
    </row>
    <row r="11" spans="1:9">
      <c r="A11" s="8"/>
      <c r="B11" s="8"/>
      <c r="C11" s="8"/>
      <c r="D11" s="8" t="s">
        <v>44</v>
      </c>
      <c r="E11" s="8"/>
      <c r="F11" s="8"/>
      <c r="G11" s="8">
        <v>16403</v>
      </c>
      <c r="H11" s="8">
        <v>15600</v>
      </c>
      <c r="I11" s="8">
        <v>15151</v>
      </c>
    </row>
    <row r="12" spans="1:9">
      <c r="A12" s="8"/>
      <c r="B12" s="8"/>
      <c r="C12" s="8"/>
      <c r="D12" s="8" t="s">
        <v>42</v>
      </c>
      <c r="E12" s="8"/>
      <c r="F12" s="8"/>
      <c r="G12" s="8">
        <v>10500</v>
      </c>
      <c r="H12" s="8">
        <v>10500</v>
      </c>
      <c r="I12" s="8">
        <v>9866</v>
      </c>
    </row>
    <row r="13" spans="1:9">
      <c r="A13" s="8"/>
      <c r="B13" s="8"/>
      <c r="C13" s="8"/>
      <c r="D13" s="8" t="s">
        <v>43</v>
      </c>
      <c r="E13" s="8"/>
      <c r="F13" s="8"/>
      <c r="G13" s="8">
        <v>200</v>
      </c>
      <c r="H13" s="8">
        <v>200</v>
      </c>
      <c r="I13" s="8">
        <v>95</v>
      </c>
    </row>
    <row r="14" spans="1:9">
      <c r="A14" s="8"/>
      <c r="B14" s="8" t="s">
        <v>34</v>
      </c>
      <c r="C14" s="8"/>
      <c r="D14" s="8"/>
      <c r="E14" s="8"/>
      <c r="F14" s="8"/>
      <c r="G14" s="8">
        <v>135221</v>
      </c>
      <c r="H14" s="8">
        <v>140893</v>
      </c>
      <c r="I14" s="8">
        <v>140893</v>
      </c>
    </row>
    <row r="15" spans="1:9">
      <c r="A15" s="8"/>
      <c r="B15" s="8" t="s">
        <v>35</v>
      </c>
      <c r="C15" s="8"/>
      <c r="D15" s="8"/>
      <c r="E15" s="8"/>
      <c r="F15" s="8"/>
      <c r="G15" s="8"/>
      <c r="H15" s="8"/>
      <c r="I15" s="8"/>
    </row>
    <row r="16" spans="1:9">
      <c r="A16" s="8"/>
      <c r="B16" s="8" t="s">
        <v>45</v>
      </c>
      <c r="C16" s="8"/>
      <c r="D16" s="8"/>
      <c r="E16" s="8"/>
      <c r="F16" s="8"/>
      <c r="G16" s="8">
        <v>17206</v>
      </c>
      <c r="H16" s="8">
        <v>12803</v>
      </c>
      <c r="I16" s="8">
        <v>12375</v>
      </c>
    </row>
    <row r="17" spans="1:9">
      <c r="A17" s="8"/>
      <c r="B17" s="8" t="s">
        <v>85</v>
      </c>
      <c r="C17" s="8"/>
      <c r="D17" s="8"/>
      <c r="E17" s="8"/>
      <c r="F17" s="8"/>
      <c r="G17" s="8"/>
      <c r="H17" s="8"/>
      <c r="I17" s="8"/>
    </row>
    <row r="18" spans="1:9" s="1" customFormat="1">
      <c r="A18" s="8"/>
      <c r="B18" s="8"/>
      <c r="C18" s="8"/>
      <c r="D18" s="8"/>
      <c r="E18" s="8"/>
      <c r="F18" s="8"/>
      <c r="G18" s="8"/>
      <c r="H18" s="8"/>
      <c r="I18" s="8"/>
    </row>
    <row r="19" spans="1:9">
      <c r="A19" s="8"/>
      <c r="B19" s="8" t="s">
        <v>46</v>
      </c>
      <c r="C19" s="8"/>
      <c r="D19" s="8"/>
      <c r="E19" s="8"/>
      <c r="F19" s="8"/>
      <c r="G19" s="8">
        <f>SUM(G20+G21+G24+G29)</f>
        <v>30100</v>
      </c>
      <c r="H19" s="8">
        <f>SUM(H20+H21+H24+H29)</f>
        <v>45131</v>
      </c>
      <c r="I19" s="8">
        <f>SUM(I20+I21+I24+I29)</f>
        <v>38064</v>
      </c>
    </row>
    <row r="20" spans="1:9">
      <c r="A20" s="8"/>
      <c r="B20" s="8" t="s">
        <v>47</v>
      </c>
      <c r="C20" s="8"/>
      <c r="D20" s="8"/>
      <c r="E20" s="8"/>
      <c r="F20" s="8"/>
      <c r="G20" s="8">
        <v>100</v>
      </c>
      <c r="H20" s="8">
        <v>100</v>
      </c>
      <c r="I20" s="8"/>
    </row>
    <row r="21" spans="1:9">
      <c r="A21" s="8"/>
      <c r="B21" s="8" t="s">
        <v>48</v>
      </c>
      <c r="C21" s="8"/>
      <c r="D21" s="8"/>
      <c r="E21" s="8"/>
      <c r="F21" s="8"/>
      <c r="G21" s="8">
        <f>SUM(G23+G22)</f>
        <v>4500</v>
      </c>
      <c r="H21" s="8">
        <f>SUM(H23+H22)</f>
        <v>5848</v>
      </c>
      <c r="I21" s="8">
        <f>SUM(I23+I22)</f>
        <v>4648</v>
      </c>
    </row>
    <row r="22" spans="1:9">
      <c r="A22" s="8"/>
      <c r="B22" s="8"/>
      <c r="C22" s="8"/>
      <c r="D22" s="8" t="s">
        <v>36</v>
      </c>
      <c r="E22" s="8"/>
      <c r="F22" s="8"/>
      <c r="G22" s="8">
        <v>4500</v>
      </c>
      <c r="H22" s="8">
        <v>5848</v>
      </c>
      <c r="I22" s="8">
        <v>4648</v>
      </c>
    </row>
    <row r="23" spans="1:9">
      <c r="A23" s="8"/>
      <c r="B23" s="8"/>
      <c r="C23" s="8"/>
      <c r="D23" s="8" t="s">
        <v>37</v>
      </c>
      <c r="E23" s="8"/>
      <c r="F23" s="8"/>
      <c r="G23" s="8"/>
      <c r="H23" s="8"/>
      <c r="I23" s="8"/>
    </row>
    <row r="24" spans="1:9">
      <c r="A24" s="8"/>
      <c r="B24" s="8" t="s">
        <v>49</v>
      </c>
      <c r="C24" s="8"/>
      <c r="D24" s="8"/>
      <c r="E24" s="8"/>
      <c r="F24" s="8"/>
      <c r="G24" s="8">
        <f>SUM(G25:G28)</f>
        <v>25000</v>
      </c>
      <c r="H24" s="8">
        <f t="shared" ref="H24:I24" si="0">SUM(H25:H28)</f>
        <v>38359</v>
      </c>
      <c r="I24" s="8">
        <f t="shared" si="0"/>
        <v>32800</v>
      </c>
    </row>
    <row r="25" spans="1:9">
      <c r="A25" s="8"/>
      <c r="B25" s="8"/>
      <c r="C25" s="8"/>
      <c r="D25" s="8" t="s">
        <v>38</v>
      </c>
      <c r="E25" s="8"/>
      <c r="F25" s="8"/>
      <c r="G25" s="8">
        <v>200</v>
      </c>
      <c r="H25" s="8">
        <v>456</v>
      </c>
      <c r="I25" s="8">
        <v>437</v>
      </c>
    </row>
    <row r="26" spans="1:9">
      <c r="A26" s="8"/>
      <c r="B26" s="8"/>
      <c r="C26" s="8"/>
      <c r="D26" s="8" t="s">
        <v>39</v>
      </c>
      <c r="E26" s="8"/>
      <c r="F26" s="8"/>
      <c r="G26" s="8">
        <v>4400</v>
      </c>
      <c r="H26" s="8">
        <v>4400</v>
      </c>
      <c r="I26" s="8">
        <v>4088</v>
      </c>
    </row>
    <row r="27" spans="1:9">
      <c r="A27" s="8"/>
      <c r="B27" s="8"/>
      <c r="C27" s="8"/>
      <c r="D27" s="8" t="s">
        <v>40</v>
      </c>
      <c r="E27" s="8"/>
      <c r="F27" s="8"/>
      <c r="G27" s="8">
        <v>20000</v>
      </c>
      <c r="H27" s="8">
        <v>33003</v>
      </c>
      <c r="I27" s="8">
        <v>27985</v>
      </c>
    </row>
    <row r="28" spans="1:9">
      <c r="A28" s="8"/>
      <c r="B28" s="8"/>
      <c r="C28" s="8"/>
      <c r="D28" s="8" t="s">
        <v>41</v>
      </c>
      <c r="E28" s="8"/>
      <c r="F28" s="8"/>
      <c r="G28" s="8">
        <v>400</v>
      </c>
      <c r="H28" s="8">
        <v>500</v>
      </c>
      <c r="I28" s="8">
        <v>290</v>
      </c>
    </row>
    <row r="29" spans="1:9">
      <c r="A29" s="8"/>
      <c r="B29" s="8" t="s">
        <v>50</v>
      </c>
      <c r="C29" s="8"/>
      <c r="D29" s="8"/>
      <c r="E29" s="8"/>
      <c r="F29" s="8"/>
      <c r="G29" s="8">
        <v>500</v>
      </c>
      <c r="H29" s="8">
        <v>824</v>
      </c>
      <c r="I29" s="8">
        <v>616</v>
      </c>
    </row>
    <row r="30" spans="1:9">
      <c r="A30" s="8"/>
      <c r="B30" s="8"/>
      <c r="C30" s="8"/>
      <c r="D30" s="8"/>
      <c r="E30" s="8"/>
      <c r="F30" s="8"/>
      <c r="G30" s="8"/>
      <c r="H30" s="8"/>
      <c r="I30" s="8"/>
    </row>
    <row r="31" spans="1:9">
      <c r="A31" s="8"/>
      <c r="B31" s="8" t="s">
        <v>51</v>
      </c>
      <c r="C31" s="8"/>
      <c r="D31" s="8"/>
      <c r="E31" s="8"/>
      <c r="F31" s="8"/>
      <c r="G31" s="8">
        <v>1400</v>
      </c>
      <c r="H31" s="8">
        <v>5900</v>
      </c>
      <c r="I31" s="8">
        <v>5973</v>
      </c>
    </row>
    <row r="32" spans="1:9">
      <c r="A32" s="8"/>
      <c r="B32" s="8" t="s">
        <v>101</v>
      </c>
      <c r="C32" s="8"/>
      <c r="D32" s="8"/>
      <c r="E32" s="8"/>
      <c r="F32" s="8"/>
      <c r="G32" s="8"/>
      <c r="H32" s="8"/>
      <c r="I32" s="8"/>
    </row>
    <row r="33" spans="1:9">
      <c r="A33" s="8"/>
      <c r="B33" s="8"/>
      <c r="C33" s="8"/>
      <c r="D33" s="8"/>
      <c r="E33" s="8"/>
      <c r="F33" s="8"/>
      <c r="G33" s="8"/>
      <c r="H33" s="8"/>
      <c r="I33" s="8"/>
    </row>
    <row r="34" spans="1:9">
      <c r="A34" s="8"/>
      <c r="B34" s="8"/>
      <c r="C34" s="8"/>
      <c r="D34" s="8"/>
      <c r="E34" s="8"/>
      <c r="F34" s="8"/>
      <c r="G34" s="8"/>
      <c r="H34" s="8"/>
      <c r="I34" s="8"/>
    </row>
    <row r="35" spans="1:9">
      <c r="A35" s="8" t="s">
        <v>9</v>
      </c>
      <c r="B35" s="9" t="s">
        <v>8</v>
      </c>
      <c r="C35" s="8"/>
      <c r="D35" s="8"/>
      <c r="E35" s="8"/>
      <c r="F35" s="8"/>
      <c r="G35" s="8">
        <f>SUM(G36:G44)</f>
        <v>700</v>
      </c>
      <c r="H35" s="8">
        <f>SUM(H36:H44)</f>
        <v>27989</v>
      </c>
      <c r="I35" s="8">
        <f>SUM(I36:I44)</f>
        <v>25845</v>
      </c>
    </row>
    <row r="36" spans="1:9">
      <c r="A36" s="8"/>
      <c r="B36" s="8" t="s">
        <v>72</v>
      </c>
      <c r="C36" s="8"/>
      <c r="D36" s="8"/>
      <c r="E36" s="8"/>
      <c r="F36" s="8"/>
      <c r="G36" s="8"/>
      <c r="H36" s="8">
        <v>3300</v>
      </c>
      <c r="I36" s="8">
        <v>3300</v>
      </c>
    </row>
    <row r="37" spans="1:9">
      <c r="A37" s="8"/>
      <c r="B37" s="8" t="s">
        <v>73</v>
      </c>
      <c r="C37" s="8"/>
      <c r="D37" s="8"/>
      <c r="E37" s="8"/>
      <c r="F37" s="8"/>
      <c r="G37" s="8"/>
      <c r="H37" s="8">
        <v>20000</v>
      </c>
      <c r="I37" s="8">
        <v>20000</v>
      </c>
    </row>
    <row r="38" spans="1:9">
      <c r="A38" s="8"/>
      <c r="B38" s="8" t="s">
        <v>2</v>
      </c>
      <c r="C38" s="8"/>
      <c r="D38" s="8"/>
      <c r="E38" s="8"/>
      <c r="F38" s="8"/>
      <c r="G38" s="8"/>
      <c r="H38" s="8"/>
      <c r="I38" s="8">
        <f>SUM(G38+H38)</f>
        <v>0</v>
      </c>
    </row>
    <row r="39" spans="1:9">
      <c r="A39" s="8"/>
      <c r="B39" s="8" t="s">
        <v>3</v>
      </c>
      <c r="C39" s="8"/>
      <c r="D39" s="8"/>
      <c r="E39" s="8"/>
      <c r="F39" s="8"/>
      <c r="G39" s="8"/>
      <c r="H39" s="8">
        <v>1000</v>
      </c>
      <c r="I39" s="8">
        <v>1000</v>
      </c>
    </row>
    <row r="40" spans="1:9">
      <c r="A40" s="8"/>
      <c r="B40" s="8" t="s">
        <v>4</v>
      </c>
      <c r="C40" s="8"/>
      <c r="D40" s="8"/>
      <c r="E40" s="8"/>
      <c r="F40" s="8"/>
      <c r="G40" s="8"/>
      <c r="H40" s="8"/>
      <c r="I40" s="8">
        <f>SUM(G40+H40)</f>
        <v>0</v>
      </c>
    </row>
    <row r="41" spans="1:9">
      <c r="A41" s="8"/>
      <c r="B41" s="8" t="s">
        <v>5</v>
      </c>
      <c r="C41" s="8"/>
      <c r="D41" s="8"/>
      <c r="E41" s="8"/>
      <c r="F41" s="8"/>
      <c r="G41" s="8"/>
      <c r="H41" s="8"/>
      <c r="I41" s="8"/>
    </row>
    <row r="42" spans="1:9">
      <c r="A42" s="8"/>
      <c r="B42" s="8" t="s">
        <v>62</v>
      </c>
      <c r="C42" s="8"/>
      <c r="D42" s="8"/>
      <c r="E42" s="8"/>
      <c r="F42" s="8"/>
      <c r="G42" s="8"/>
      <c r="H42" s="8"/>
      <c r="I42" s="8"/>
    </row>
    <row r="43" spans="1:9">
      <c r="A43" s="8"/>
      <c r="B43" s="8" t="s">
        <v>52</v>
      </c>
      <c r="C43" s="8"/>
      <c r="D43" s="8"/>
      <c r="E43" s="8"/>
      <c r="F43" s="8"/>
      <c r="G43" s="8">
        <v>700</v>
      </c>
      <c r="H43" s="8">
        <v>3689</v>
      </c>
      <c r="I43" s="8">
        <v>1545</v>
      </c>
    </row>
    <row r="44" spans="1:9">
      <c r="A44" s="8"/>
      <c r="B44" s="8"/>
      <c r="C44" s="8"/>
      <c r="D44" s="8"/>
      <c r="E44" s="8"/>
      <c r="F44" s="8"/>
      <c r="G44" s="8"/>
      <c r="H44" s="8"/>
      <c r="I44" s="8"/>
    </row>
    <row r="45" spans="1:9">
      <c r="A45" s="8"/>
      <c r="B45" s="8"/>
      <c r="C45" s="8"/>
      <c r="D45" s="8"/>
      <c r="E45" s="8"/>
      <c r="F45" s="8"/>
      <c r="G45" s="8"/>
      <c r="H45" s="8"/>
      <c r="I45" s="8"/>
    </row>
    <row r="46" spans="1:9">
      <c r="A46" s="8"/>
      <c r="B46" s="9" t="s">
        <v>24</v>
      </c>
      <c r="C46" s="8"/>
      <c r="D46" s="8"/>
      <c r="E46" s="8"/>
      <c r="F46" s="8"/>
      <c r="G46" s="8">
        <f>SUM(G9+G35)</f>
        <v>211730</v>
      </c>
      <c r="H46" s="8">
        <f>SUM(H9+H35)</f>
        <v>259016</v>
      </c>
      <c r="I46" s="8">
        <f>SUM(I9+I35)</f>
        <v>248262</v>
      </c>
    </row>
    <row r="47" spans="1:9">
      <c r="A47" s="8"/>
      <c r="B47" s="9"/>
      <c r="C47" s="8"/>
      <c r="D47" s="8"/>
      <c r="E47" s="8"/>
      <c r="F47" s="8"/>
      <c r="G47" s="8"/>
      <c r="H47" s="8"/>
      <c r="I47" s="8"/>
    </row>
    <row r="48" spans="1:9">
      <c r="A48" s="8"/>
      <c r="B48" s="8" t="s">
        <v>54</v>
      </c>
      <c r="C48" s="8"/>
      <c r="D48" s="8"/>
      <c r="E48" s="8"/>
      <c r="F48" s="8"/>
      <c r="G48" s="8"/>
      <c r="H48" s="8"/>
      <c r="I48" s="8">
        <v>11087</v>
      </c>
    </row>
    <row r="49" spans="1:9">
      <c r="A49" s="8"/>
      <c r="B49" s="8" t="s">
        <v>53</v>
      </c>
      <c r="C49" s="8"/>
      <c r="D49" s="8"/>
      <c r="E49" s="8"/>
      <c r="F49" s="8"/>
      <c r="G49" s="8">
        <v>46479</v>
      </c>
      <c r="H49" s="8">
        <v>46483</v>
      </c>
      <c r="I49" s="8">
        <v>35396</v>
      </c>
    </row>
    <row r="50" spans="1:9">
      <c r="A50" s="8"/>
      <c r="B50" s="8" t="s">
        <v>82</v>
      </c>
      <c r="C50" s="8"/>
      <c r="D50" s="8"/>
      <c r="E50" s="8"/>
      <c r="F50" s="8"/>
      <c r="G50" s="8"/>
      <c r="H50" s="8">
        <v>5368</v>
      </c>
      <c r="I50" s="8">
        <v>5368</v>
      </c>
    </row>
    <row r="51" spans="1:9">
      <c r="A51" s="8"/>
      <c r="B51" s="9" t="s">
        <v>69</v>
      </c>
      <c r="C51" s="8"/>
      <c r="D51" s="8"/>
      <c r="E51" s="8"/>
      <c r="F51" s="8"/>
      <c r="G51" s="8">
        <f>SUM(G48:G50)</f>
        <v>46479</v>
      </c>
      <c r="H51" s="8">
        <f>SUM(H48:H50)</f>
        <v>51851</v>
      </c>
      <c r="I51" s="8">
        <f>SUM(I48:I50)</f>
        <v>51851</v>
      </c>
    </row>
    <row r="52" spans="1:9">
      <c r="A52" s="8"/>
      <c r="B52" s="9"/>
      <c r="C52" s="8"/>
      <c r="D52" s="8"/>
      <c r="E52" s="8"/>
      <c r="F52" s="8"/>
      <c r="G52" s="8"/>
      <c r="H52" s="8"/>
      <c r="I52" s="8"/>
    </row>
    <row r="53" spans="1:9">
      <c r="A53" s="8"/>
      <c r="B53" s="9"/>
      <c r="C53" s="8"/>
      <c r="D53" s="8"/>
      <c r="E53" s="8"/>
      <c r="F53" s="8"/>
      <c r="G53" s="8"/>
      <c r="H53" s="8"/>
      <c r="I53" s="8"/>
    </row>
    <row r="54" spans="1:9">
      <c r="A54" s="8"/>
      <c r="B54" s="9" t="s">
        <v>27</v>
      </c>
      <c r="C54" s="8"/>
      <c r="D54" s="8"/>
      <c r="E54" s="8"/>
      <c r="F54" s="8"/>
      <c r="G54" s="9">
        <f>SUM(G51+G46)</f>
        <v>258209</v>
      </c>
      <c r="H54" s="9">
        <f>SUM(H51+H46)</f>
        <v>310867</v>
      </c>
      <c r="I54" s="9">
        <f>SUM(I51+I46)</f>
        <v>300113</v>
      </c>
    </row>
    <row r="55" spans="1:9">
      <c r="A55" s="8"/>
      <c r="B55" s="8"/>
      <c r="C55" s="8"/>
      <c r="D55" s="8"/>
      <c r="E55" s="8"/>
      <c r="F55" s="8"/>
      <c r="G55" s="8"/>
      <c r="H55" s="8"/>
      <c r="I55" s="8"/>
    </row>
    <row r="56" spans="1:9">
      <c r="A56" s="8"/>
      <c r="B56" s="9"/>
      <c r="C56" s="8"/>
      <c r="D56" s="8"/>
      <c r="E56" s="8"/>
      <c r="F56" s="8"/>
      <c r="G56" s="8"/>
      <c r="H56" s="8"/>
      <c r="I56" s="8"/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8"/>
      <c r="B58" s="8" t="s">
        <v>83</v>
      </c>
      <c r="C58" s="8"/>
      <c r="D58" s="8"/>
      <c r="E58" s="8"/>
      <c r="F58" s="8"/>
      <c r="G58" s="8"/>
      <c r="H58" s="8"/>
      <c r="I58" s="8">
        <f>SUM(I9+I48+I50+I53)</f>
        <v>238872</v>
      </c>
    </row>
    <row r="59" spans="1:9">
      <c r="A59" s="8"/>
      <c r="B59" s="8" t="s">
        <v>57</v>
      </c>
      <c r="C59" s="8"/>
      <c r="D59" s="8"/>
      <c r="E59" s="8"/>
      <c r="F59" s="8"/>
      <c r="G59" s="8"/>
      <c r="H59" s="8"/>
      <c r="I59" s="8">
        <f>SUM(I35+I49)</f>
        <v>61241</v>
      </c>
    </row>
    <row r="60" spans="1:9">
      <c r="A60" s="10"/>
      <c r="B60" s="10"/>
      <c r="C60" s="10"/>
      <c r="D60" s="10"/>
      <c r="E60" s="10"/>
      <c r="F60" s="10"/>
      <c r="G60" s="10"/>
      <c r="H60" s="10"/>
      <c r="I60" s="4"/>
    </row>
    <row r="61" spans="1:9">
      <c r="A61" s="10"/>
      <c r="B61" s="10"/>
      <c r="C61" s="10"/>
      <c r="D61" s="10"/>
      <c r="E61" s="10"/>
      <c r="F61" s="10"/>
      <c r="G61" s="10"/>
      <c r="H61" s="10"/>
      <c r="I61" s="4"/>
    </row>
    <row r="62" spans="1:9">
      <c r="A62" s="10"/>
      <c r="B62" s="10"/>
      <c r="C62" s="10"/>
      <c r="D62" s="10"/>
      <c r="E62" s="10"/>
      <c r="F62" s="10"/>
      <c r="G62" s="10"/>
      <c r="H62" s="10"/>
      <c r="I62" s="4"/>
    </row>
    <row r="63" spans="1:9">
      <c r="A63" s="10"/>
      <c r="B63" s="10"/>
      <c r="C63" s="10"/>
      <c r="D63" s="4" t="s">
        <v>105</v>
      </c>
      <c r="E63" s="4"/>
      <c r="F63" s="10"/>
      <c r="G63" s="10"/>
      <c r="H63" s="10"/>
      <c r="I63" s="4"/>
    </row>
    <row r="64" spans="1:9">
      <c r="A64" s="10"/>
      <c r="B64" s="10"/>
      <c r="C64" s="10"/>
      <c r="D64" s="10"/>
      <c r="E64" s="10"/>
      <c r="F64" s="10"/>
      <c r="G64" s="10"/>
      <c r="H64" s="10"/>
      <c r="I64" s="4"/>
    </row>
    <row r="65" spans="1:9">
      <c r="A65" s="4" t="s">
        <v>58</v>
      </c>
      <c r="B65" s="4"/>
      <c r="C65" s="4"/>
      <c r="D65" s="4"/>
      <c r="E65" s="4"/>
      <c r="F65" s="4"/>
      <c r="G65" s="4"/>
      <c r="H65" s="4"/>
      <c r="I65" s="4"/>
    </row>
    <row r="66" spans="1:9">
      <c r="A66" s="4" t="s">
        <v>94</v>
      </c>
      <c r="B66" s="4"/>
      <c r="C66" s="4"/>
      <c r="D66" s="4"/>
      <c r="E66" s="4"/>
      <c r="F66" s="4"/>
      <c r="G66" s="4"/>
      <c r="H66" s="4"/>
      <c r="I66" s="4"/>
    </row>
    <row r="67" spans="1:9" ht="12.75" customHeight="1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10"/>
      <c r="B68" s="10"/>
      <c r="C68" s="10"/>
      <c r="D68" s="10"/>
      <c r="E68" s="10"/>
      <c r="F68" s="10"/>
      <c r="G68" s="10"/>
      <c r="H68" s="10"/>
      <c r="I68" s="5" t="s">
        <v>23</v>
      </c>
    </row>
    <row r="69" spans="1:9">
      <c r="A69" s="10"/>
      <c r="B69" s="10"/>
      <c r="C69" s="10"/>
      <c r="D69" s="10"/>
      <c r="E69" s="10"/>
      <c r="F69" s="10"/>
      <c r="G69" s="10"/>
      <c r="H69" s="10"/>
      <c r="I69" s="6">
        <v>42735</v>
      </c>
    </row>
    <row r="70" spans="1:9">
      <c r="A70" s="8"/>
      <c r="B70" s="9" t="s">
        <v>6</v>
      </c>
      <c r="C70" s="8"/>
      <c r="D70" s="8"/>
      <c r="E70" s="8"/>
      <c r="F70" s="8"/>
      <c r="G70" s="8" t="s">
        <v>29</v>
      </c>
      <c r="H70" s="8" t="s">
        <v>30</v>
      </c>
      <c r="I70" s="8" t="s">
        <v>61</v>
      </c>
    </row>
    <row r="71" spans="1:9">
      <c r="A71" s="8"/>
      <c r="B71" s="8"/>
      <c r="C71" s="8"/>
      <c r="D71" s="8"/>
      <c r="E71" s="8"/>
      <c r="F71" s="8"/>
      <c r="G71" s="8"/>
      <c r="H71" s="8"/>
      <c r="I71" s="8"/>
    </row>
    <row r="72" spans="1:9">
      <c r="A72" s="8" t="s">
        <v>0</v>
      </c>
      <c r="B72" s="9" t="s">
        <v>18</v>
      </c>
      <c r="C72" s="8"/>
      <c r="D72" s="8"/>
      <c r="E72" s="8"/>
      <c r="F72" s="8"/>
      <c r="G72" s="8">
        <f>SUM(G73:G81)</f>
        <v>148330</v>
      </c>
      <c r="H72" s="8">
        <f>SUM(H73:H82)</f>
        <v>179083</v>
      </c>
      <c r="I72" s="8">
        <f>SUM(I73:I82)</f>
        <v>152151</v>
      </c>
    </row>
    <row r="73" spans="1:9">
      <c r="A73" s="8"/>
      <c r="B73" s="8" t="s">
        <v>10</v>
      </c>
      <c r="C73" s="8"/>
      <c r="D73" s="8"/>
      <c r="E73" s="8"/>
      <c r="F73" s="8"/>
      <c r="G73" s="8">
        <v>27344</v>
      </c>
      <c r="H73" s="8">
        <v>27344</v>
      </c>
      <c r="I73" s="8">
        <v>25859</v>
      </c>
    </row>
    <row r="74" spans="1:9">
      <c r="A74" s="8"/>
      <c r="B74" s="8" t="s">
        <v>11</v>
      </c>
      <c r="C74" s="8"/>
      <c r="D74" s="8"/>
      <c r="E74" s="8"/>
      <c r="F74" s="8"/>
      <c r="G74" s="8">
        <v>6368</v>
      </c>
      <c r="H74" s="8">
        <v>6368</v>
      </c>
      <c r="I74" s="8">
        <v>6082</v>
      </c>
    </row>
    <row r="75" spans="1:9">
      <c r="A75" s="8"/>
      <c r="B75" s="8" t="s">
        <v>12</v>
      </c>
      <c r="C75" s="8"/>
      <c r="D75" s="8"/>
      <c r="E75" s="8"/>
      <c r="F75" s="8"/>
      <c r="G75" s="8">
        <v>41177</v>
      </c>
      <c r="H75" s="8">
        <v>62996</v>
      </c>
      <c r="I75" s="8">
        <v>38688</v>
      </c>
    </row>
    <row r="76" spans="1:9">
      <c r="A76" s="8"/>
      <c r="B76" s="8" t="s">
        <v>13</v>
      </c>
      <c r="C76" s="8"/>
      <c r="D76" s="8"/>
      <c r="E76" s="8"/>
      <c r="F76" s="8"/>
      <c r="G76" s="8">
        <v>10057</v>
      </c>
      <c r="H76" s="8">
        <v>13955</v>
      </c>
      <c r="I76" s="8">
        <v>13491</v>
      </c>
    </row>
    <row r="77" spans="1:9">
      <c r="A77" s="8"/>
      <c r="B77" s="8" t="s">
        <v>14</v>
      </c>
      <c r="C77" s="8"/>
      <c r="D77" s="8"/>
      <c r="E77" s="8"/>
      <c r="F77" s="8"/>
      <c r="G77" s="8">
        <v>2987</v>
      </c>
      <c r="H77" s="8">
        <v>4006</v>
      </c>
      <c r="I77" s="8">
        <v>4004</v>
      </c>
    </row>
    <row r="78" spans="1:9">
      <c r="A78" s="8"/>
      <c r="B78" s="8" t="s">
        <v>15</v>
      </c>
      <c r="C78" s="8"/>
      <c r="D78" s="8"/>
      <c r="E78" s="8"/>
      <c r="F78" s="8"/>
      <c r="G78" s="8">
        <v>5976</v>
      </c>
      <c r="H78" s="8">
        <v>10781</v>
      </c>
      <c r="I78" s="8">
        <v>12395</v>
      </c>
    </row>
    <row r="79" spans="1:9">
      <c r="A79" s="8"/>
      <c r="B79" s="8" t="s">
        <v>74</v>
      </c>
      <c r="C79" s="8"/>
      <c r="D79" s="8"/>
      <c r="E79" s="8"/>
      <c r="F79" s="8"/>
      <c r="G79" s="8">
        <v>50423</v>
      </c>
      <c r="H79" s="8">
        <v>50573</v>
      </c>
      <c r="I79" s="8">
        <v>48572</v>
      </c>
    </row>
    <row r="80" spans="1:9">
      <c r="A80" s="8"/>
      <c r="B80" s="8" t="s">
        <v>75</v>
      </c>
      <c r="C80" s="8"/>
      <c r="D80" s="8"/>
      <c r="E80" s="8"/>
      <c r="F80" s="8"/>
      <c r="G80" s="8">
        <v>1200</v>
      </c>
      <c r="H80" s="8">
        <v>3060</v>
      </c>
      <c r="I80" s="8">
        <v>3060</v>
      </c>
    </row>
    <row r="81" spans="1:9">
      <c r="A81" s="8"/>
      <c r="B81" s="8" t="s">
        <v>16</v>
      </c>
      <c r="C81" s="8"/>
      <c r="D81" s="8"/>
      <c r="E81" s="8"/>
      <c r="F81" s="8"/>
      <c r="G81" s="8">
        <v>2798</v>
      </c>
      <c r="H81" s="8"/>
      <c r="I81" s="8"/>
    </row>
    <row r="82" spans="1:9">
      <c r="A82" s="8"/>
      <c r="B82" s="8"/>
      <c r="C82" s="8"/>
      <c r="D82" s="8"/>
      <c r="E82" s="8"/>
      <c r="F82" s="8"/>
      <c r="G82" s="8"/>
      <c r="H82" s="8"/>
      <c r="I82" s="8"/>
    </row>
    <row r="83" spans="1:9">
      <c r="A83" s="8"/>
      <c r="B83" s="8"/>
      <c r="C83" s="8"/>
      <c r="D83" s="8"/>
      <c r="E83" s="8"/>
      <c r="F83" s="8"/>
      <c r="G83" s="8"/>
      <c r="H83" s="8"/>
      <c r="I83" s="8"/>
    </row>
    <row r="84" spans="1:9">
      <c r="A84" s="8" t="s">
        <v>17</v>
      </c>
      <c r="B84" s="9" t="s">
        <v>19</v>
      </c>
      <c r="C84" s="8"/>
      <c r="D84" s="8"/>
      <c r="E84" s="8"/>
      <c r="F84" s="8"/>
      <c r="G84" s="8">
        <f>SUM(G86:G91)+G92</f>
        <v>69015</v>
      </c>
      <c r="H84" s="8">
        <f>SUM(H86:H91)+H92</f>
        <v>90080</v>
      </c>
      <c r="I84" s="8">
        <f>SUM(I86:I91)</f>
        <v>61241</v>
      </c>
    </row>
    <row r="85" spans="1:9">
      <c r="A85" s="8"/>
      <c r="B85" s="8"/>
      <c r="C85" s="8"/>
      <c r="D85" s="8"/>
      <c r="E85" s="8"/>
      <c r="F85" s="8"/>
      <c r="G85" s="8"/>
      <c r="H85" s="8"/>
      <c r="I85" s="8">
        <f>SUM(G85+H85)</f>
        <v>0</v>
      </c>
    </row>
    <row r="86" spans="1:9">
      <c r="A86" s="8"/>
      <c r="B86" s="8" t="s">
        <v>76</v>
      </c>
      <c r="C86" s="8"/>
      <c r="D86" s="8"/>
      <c r="E86" s="8"/>
      <c r="F86" s="8"/>
      <c r="G86" s="8">
        <v>47098</v>
      </c>
      <c r="H86" s="8">
        <v>69766</v>
      </c>
      <c r="I86" s="8">
        <v>51082</v>
      </c>
    </row>
    <row r="87" spans="1:9">
      <c r="A87" s="8"/>
      <c r="B87" s="8" t="s">
        <v>31</v>
      </c>
      <c r="C87" s="8"/>
      <c r="D87" s="8"/>
      <c r="E87" s="8"/>
      <c r="F87" s="8"/>
      <c r="G87" s="8">
        <v>19917</v>
      </c>
      <c r="H87" s="8">
        <v>18314</v>
      </c>
      <c r="I87" s="8">
        <v>8509</v>
      </c>
    </row>
    <row r="88" spans="1:9">
      <c r="A88" s="8"/>
      <c r="B88" s="8" t="s">
        <v>21</v>
      </c>
      <c r="C88" s="8"/>
      <c r="D88" s="8"/>
      <c r="E88" s="8"/>
      <c r="F88" s="8"/>
      <c r="G88" s="8"/>
      <c r="H88" s="8"/>
      <c r="I88" s="8"/>
    </row>
    <row r="89" spans="1:9">
      <c r="A89" s="8"/>
      <c r="B89" s="8" t="s">
        <v>77</v>
      </c>
      <c r="C89" s="8"/>
      <c r="D89" s="8"/>
      <c r="E89" s="8"/>
      <c r="F89" s="8"/>
      <c r="G89" s="8">
        <v>2000</v>
      </c>
      <c r="H89" s="8">
        <v>2000</v>
      </c>
      <c r="I89" s="8">
        <v>1650</v>
      </c>
    </row>
    <row r="90" spans="1:9">
      <c r="A90" s="8"/>
      <c r="B90" s="8" t="s">
        <v>78</v>
      </c>
      <c r="C90" s="8"/>
      <c r="D90" s="8"/>
      <c r="E90" s="8"/>
      <c r="F90" s="8"/>
      <c r="G90" s="8"/>
      <c r="H90" s="8"/>
      <c r="I90" s="8"/>
    </row>
    <row r="91" spans="1:9">
      <c r="A91" s="8"/>
      <c r="B91" s="8" t="s">
        <v>79</v>
      </c>
      <c r="C91" s="8"/>
      <c r="D91" s="8"/>
      <c r="E91" s="8"/>
      <c r="F91" s="8"/>
      <c r="G91" s="8"/>
      <c r="H91" s="8"/>
      <c r="I91" s="8"/>
    </row>
    <row r="92" spans="1:9">
      <c r="A92" s="8"/>
      <c r="B92" s="8"/>
      <c r="C92" s="8"/>
      <c r="D92" s="8"/>
      <c r="E92" s="8"/>
      <c r="F92" s="8"/>
      <c r="G92" s="8"/>
      <c r="H92" s="8"/>
      <c r="I92" s="8"/>
    </row>
    <row r="93" spans="1:9">
      <c r="A93" s="8"/>
      <c r="B93" s="8"/>
      <c r="C93" s="8"/>
      <c r="D93" s="8"/>
      <c r="E93" s="8"/>
      <c r="F93" s="8"/>
      <c r="G93" s="8"/>
      <c r="H93" s="8"/>
      <c r="I93" s="8"/>
    </row>
    <row r="94" spans="1:9">
      <c r="A94" s="8"/>
      <c r="B94" s="8"/>
      <c r="C94" s="8"/>
      <c r="D94" s="8"/>
      <c r="E94" s="8"/>
      <c r="F94" s="8"/>
      <c r="G94" s="8"/>
      <c r="H94" s="8"/>
      <c r="I94" s="8"/>
    </row>
    <row r="95" spans="1:9">
      <c r="A95" s="8"/>
      <c r="B95" s="9" t="s">
        <v>25</v>
      </c>
      <c r="C95" s="8"/>
      <c r="D95" s="8"/>
      <c r="E95" s="8"/>
      <c r="F95" s="8"/>
      <c r="G95" s="8">
        <f>SUM(G72+G84)</f>
        <v>217345</v>
      </c>
      <c r="H95" s="8">
        <f>SUM(H72+H84)</f>
        <v>269163</v>
      </c>
      <c r="I95" s="8">
        <f>SUM(I72+I84)+I92</f>
        <v>213392</v>
      </c>
    </row>
    <row r="96" spans="1:9">
      <c r="A96" s="8"/>
      <c r="B96" s="8"/>
      <c r="C96" s="8"/>
      <c r="D96" s="8"/>
      <c r="E96" s="8"/>
      <c r="F96" s="8"/>
      <c r="G96" s="8"/>
      <c r="H96" s="8"/>
      <c r="I96" s="8"/>
    </row>
    <row r="97" spans="1:9">
      <c r="A97" s="8"/>
      <c r="B97" s="8"/>
      <c r="C97" s="8"/>
      <c r="D97" s="8"/>
      <c r="E97" s="8"/>
      <c r="F97" s="8"/>
      <c r="G97" s="8"/>
      <c r="H97" s="8"/>
      <c r="I97" s="8"/>
    </row>
    <row r="98" spans="1:9">
      <c r="A98" s="8"/>
      <c r="B98" s="8" t="s">
        <v>80</v>
      </c>
      <c r="C98" s="8"/>
      <c r="D98" s="8"/>
      <c r="E98" s="8"/>
      <c r="F98" s="8"/>
      <c r="G98" s="8">
        <v>4827</v>
      </c>
      <c r="H98" s="8">
        <v>4827</v>
      </c>
      <c r="I98" s="8">
        <v>4827</v>
      </c>
    </row>
    <row r="99" spans="1:9">
      <c r="A99" s="8"/>
      <c r="B99" s="8" t="s">
        <v>93</v>
      </c>
      <c r="C99" s="8"/>
      <c r="D99" s="8"/>
      <c r="E99" s="8"/>
      <c r="F99" s="8"/>
      <c r="G99" s="8">
        <v>36037</v>
      </c>
      <c r="H99" s="8">
        <v>36877</v>
      </c>
      <c r="I99" s="8">
        <v>36877</v>
      </c>
    </row>
    <row r="100" spans="1:9">
      <c r="A100" s="8"/>
      <c r="B100" s="8"/>
      <c r="C100" s="8"/>
      <c r="D100" s="8"/>
      <c r="E100" s="8"/>
      <c r="F100" s="8"/>
      <c r="G100" s="8"/>
      <c r="H100" s="8"/>
      <c r="I100" s="8"/>
    </row>
    <row r="101" spans="1:9">
      <c r="A101" s="8"/>
      <c r="B101" s="9" t="s">
        <v>81</v>
      </c>
      <c r="C101" s="8"/>
      <c r="D101" s="8"/>
      <c r="E101" s="8"/>
      <c r="F101" s="8"/>
      <c r="G101" s="8">
        <f>SUM(G98:G100)</f>
        <v>40864</v>
      </c>
      <c r="H101" s="8">
        <f t="shared" ref="H101:I101" si="1">SUM(H98:H100)</f>
        <v>41704</v>
      </c>
      <c r="I101" s="8">
        <f t="shared" si="1"/>
        <v>41704</v>
      </c>
    </row>
    <row r="102" spans="1:9">
      <c r="A102" s="8"/>
      <c r="B102" s="9"/>
      <c r="C102" s="8"/>
      <c r="D102" s="8"/>
      <c r="E102" s="8"/>
      <c r="F102" s="8"/>
      <c r="G102" s="8"/>
      <c r="H102" s="8"/>
      <c r="I102" s="8"/>
    </row>
    <row r="103" spans="1:9">
      <c r="A103" s="8"/>
      <c r="B103" s="9" t="s">
        <v>26</v>
      </c>
      <c r="C103" s="8"/>
      <c r="D103" s="8"/>
      <c r="E103" s="8"/>
      <c r="F103" s="8"/>
      <c r="G103" s="9">
        <f>SUM(G95+G101)</f>
        <v>258209</v>
      </c>
      <c r="H103" s="9">
        <f>SUM(H95+H101)</f>
        <v>310867</v>
      </c>
      <c r="I103" s="9">
        <f>SUM(I95+I101)</f>
        <v>255096</v>
      </c>
    </row>
    <row r="104" spans="1:9">
      <c r="A104" s="8"/>
      <c r="B104" s="8"/>
      <c r="C104" s="8"/>
      <c r="D104" s="8"/>
      <c r="E104" s="8"/>
      <c r="F104" s="8"/>
      <c r="G104" s="8"/>
      <c r="H104" s="8"/>
      <c r="I104" s="8"/>
    </row>
    <row r="105" spans="1:9">
      <c r="A105" s="8"/>
      <c r="B105" s="8" t="s">
        <v>22</v>
      </c>
      <c r="C105" s="8"/>
      <c r="D105" s="8"/>
      <c r="E105" s="8"/>
      <c r="F105" s="8"/>
      <c r="G105" s="8"/>
      <c r="H105" s="8"/>
      <c r="I105" s="8">
        <f>SUM(I54-I103)</f>
        <v>45017</v>
      </c>
    </row>
    <row r="106" spans="1:9">
      <c r="A106" s="8"/>
      <c r="B106" s="8"/>
      <c r="C106" s="8"/>
      <c r="D106" s="8"/>
      <c r="E106" s="8"/>
      <c r="F106" s="8"/>
      <c r="G106" s="8"/>
      <c r="H106" s="8"/>
      <c r="I106" s="8"/>
    </row>
    <row r="107" spans="1:9">
      <c r="A107" s="8"/>
      <c r="B107" s="8" t="s">
        <v>56</v>
      </c>
      <c r="C107" s="8"/>
      <c r="D107" s="8"/>
      <c r="E107" s="8"/>
      <c r="F107" s="8"/>
      <c r="G107" s="8"/>
      <c r="H107" s="8"/>
      <c r="I107" s="8">
        <f>SUM(I72+I101)</f>
        <v>193855</v>
      </c>
    </row>
    <row r="108" spans="1:9">
      <c r="A108" s="8"/>
      <c r="B108" s="8" t="s">
        <v>57</v>
      </c>
      <c r="C108" s="8"/>
      <c r="D108" s="8"/>
      <c r="E108" s="8"/>
      <c r="F108" s="8"/>
      <c r="G108" s="8"/>
      <c r="H108" s="8"/>
      <c r="I108" s="8">
        <f>SUM(I84+I92)</f>
        <v>61241</v>
      </c>
    </row>
    <row r="109" spans="1:9">
      <c r="A109" s="8"/>
      <c r="B109" s="8"/>
      <c r="C109" s="8"/>
      <c r="D109" s="8"/>
      <c r="E109" s="8"/>
      <c r="F109" s="8"/>
      <c r="G109" s="8"/>
      <c r="H109" s="8"/>
      <c r="I109" s="8"/>
    </row>
    <row r="110" spans="1:9">
      <c r="A110" s="8"/>
      <c r="B110" s="8"/>
      <c r="C110" s="8"/>
      <c r="D110" s="8"/>
      <c r="E110" s="8"/>
      <c r="F110" s="8"/>
      <c r="G110" s="8"/>
      <c r="H110" s="8"/>
      <c r="I110" s="8"/>
    </row>
    <row r="111" spans="1:9">
      <c r="A111" s="8"/>
      <c r="B111" s="8" t="s">
        <v>59</v>
      </c>
      <c r="C111" s="8"/>
      <c r="D111" s="8"/>
      <c r="E111" s="8"/>
      <c r="F111" s="8"/>
      <c r="G111" s="8"/>
      <c r="H111" s="8"/>
      <c r="I111" s="8">
        <f>SUM(I58-I107)</f>
        <v>45017</v>
      </c>
    </row>
    <row r="112" spans="1:9">
      <c r="A112" s="8"/>
      <c r="B112" s="8" t="s">
        <v>60</v>
      </c>
      <c r="C112" s="8"/>
      <c r="D112" s="8"/>
      <c r="E112" s="8"/>
      <c r="F112" s="8"/>
      <c r="G112" s="8"/>
      <c r="H112" s="8"/>
      <c r="I112" s="8">
        <f>SUM(I59-I108)</f>
        <v>0</v>
      </c>
    </row>
    <row r="113" spans="1:9">
      <c r="A113" s="8"/>
      <c r="B113" s="8"/>
      <c r="C113" s="8"/>
      <c r="D113" s="8"/>
      <c r="E113" s="8"/>
      <c r="F113" s="8"/>
      <c r="G113" s="8"/>
      <c r="H113" s="8"/>
      <c r="I113" s="8"/>
    </row>
    <row r="114" spans="1:9">
      <c r="A114" s="8"/>
      <c r="B114" s="8"/>
      <c r="C114" s="8"/>
      <c r="D114" s="8"/>
      <c r="E114" s="8"/>
      <c r="F114" s="8"/>
      <c r="G114" s="8"/>
      <c r="H114" s="8"/>
      <c r="I114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activeCell="F22" sqref="F22"/>
    </sheetView>
  </sheetViews>
  <sheetFormatPr defaultRowHeight="12.75"/>
  <cols>
    <col min="9" max="9" width="11.5703125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</row>
    <row r="2" spans="1:10">
      <c r="A2" s="4" t="s">
        <v>63</v>
      </c>
      <c r="B2" s="4"/>
      <c r="C2" s="4"/>
      <c r="D2" s="4"/>
      <c r="E2" s="4"/>
      <c r="F2" s="4"/>
      <c r="G2" s="4"/>
      <c r="H2" s="4"/>
      <c r="I2" s="4"/>
      <c r="J2" s="1"/>
    </row>
    <row r="3" spans="1:10">
      <c r="A3" s="4" t="s">
        <v>97</v>
      </c>
      <c r="B3" s="4"/>
      <c r="C3" s="4"/>
      <c r="D3" s="4"/>
      <c r="E3" s="4"/>
      <c r="F3" s="4"/>
      <c r="G3" s="4"/>
      <c r="H3" s="4"/>
      <c r="I3" s="4"/>
      <c r="J3" s="1"/>
    </row>
    <row r="4" spans="1:10">
      <c r="A4" s="4"/>
      <c r="B4" s="4"/>
      <c r="C4" s="4"/>
      <c r="D4" s="4"/>
      <c r="E4" s="4"/>
      <c r="F4" s="4"/>
      <c r="G4" s="12" t="s">
        <v>64</v>
      </c>
      <c r="H4" s="12"/>
      <c r="I4" s="12"/>
      <c r="J4" s="1"/>
    </row>
    <row r="5" spans="1:10">
      <c r="A5" s="4"/>
      <c r="B5" s="4"/>
      <c r="C5" s="4"/>
      <c r="D5" s="4"/>
      <c r="E5" s="4"/>
      <c r="F5" s="4"/>
      <c r="G5" s="4"/>
      <c r="H5" s="4"/>
      <c r="I5" s="6">
        <v>42735</v>
      </c>
      <c r="J5" s="1"/>
    </row>
    <row r="6" spans="1:10">
      <c r="A6" s="9" t="s">
        <v>1</v>
      </c>
      <c r="B6" s="8"/>
      <c r="C6" s="8"/>
      <c r="D6" s="8"/>
      <c r="E6" s="8"/>
      <c r="F6" s="8"/>
      <c r="G6" s="8" t="s">
        <v>29</v>
      </c>
      <c r="H6" s="8" t="s">
        <v>30</v>
      </c>
      <c r="I6" s="8" t="s">
        <v>65</v>
      </c>
      <c r="J6" s="1"/>
    </row>
    <row r="7" spans="1:10">
      <c r="A7" s="9" t="s">
        <v>7</v>
      </c>
      <c r="B7" s="8"/>
      <c r="C7" s="8"/>
      <c r="D7" s="8"/>
      <c r="E7" s="8"/>
      <c r="F7" s="8"/>
      <c r="G7" s="8"/>
      <c r="H7" s="8"/>
      <c r="I7" s="8"/>
      <c r="J7" s="1"/>
    </row>
    <row r="8" spans="1:10">
      <c r="A8" s="8" t="s">
        <v>66</v>
      </c>
      <c r="B8" s="8"/>
      <c r="C8" s="8"/>
      <c r="D8" s="8"/>
      <c r="E8" s="8"/>
      <c r="F8" s="8"/>
      <c r="G8" s="8">
        <v>10</v>
      </c>
      <c r="H8" s="8">
        <v>10</v>
      </c>
      <c r="I8" s="8">
        <v>1</v>
      </c>
      <c r="J8" s="1"/>
    </row>
    <row r="9" spans="1:10">
      <c r="A9" s="8"/>
      <c r="B9" s="8"/>
      <c r="C9" s="8"/>
      <c r="D9" s="8"/>
      <c r="E9" s="8"/>
      <c r="F9" s="8"/>
      <c r="G9" s="8"/>
      <c r="H9" s="8"/>
      <c r="I9" s="8"/>
      <c r="J9" s="1"/>
    </row>
    <row r="10" spans="1:10">
      <c r="A10" s="8" t="s">
        <v>67</v>
      </c>
      <c r="B10" s="8"/>
      <c r="C10" s="8"/>
      <c r="D10" s="8"/>
      <c r="E10" s="8"/>
      <c r="F10" s="8"/>
      <c r="G10" s="8">
        <v>0</v>
      </c>
      <c r="H10" s="8">
        <v>1849</v>
      </c>
      <c r="I10" s="8">
        <v>1844</v>
      </c>
      <c r="J10" s="1"/>
    </row>
    <row r="11" spans="1:10">
      <c r="A11" s="8" t="s">
        <v>68</v>
      </c>
      <c r="B11" s="8"/>
      <c r="C11" s="8"/>
      <c r="D11" s="8"/>
      <c r="E11" s="8"/>
      <c r="F11" s="8"/>
      <c r="G11" s="8"/>
      <c r="H11" s="8"/>
      <c r="I11" s="8"/>
      <c r="J11" s="1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1"/>
    </row>
    <row r="13" spans="1:10">
      <c r="A13" s="8"/>
      <c r="B13" s="8"/>
      <c r="C13" s="8"/>
      <c r="D13" s="8"/>
      <c r="E13" s="8"/>
      <c r="F13" s="8"/>
      <c r="G13" s="8"/>
      <c r="H13" s="8"/>
      <c r="I13" s="8"/>
      <c r="J13" s="1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1"/>
    </row>
    <row r="15" spans="1:10">
      <c r="A15" s="9" t="s">
        <v>24</v>
      </c>
      <c r="B15" s="8"/>
      <c r="C15" s="8"/>
      <c r="D15" s="8"/>
      <c r="E15" s="8"/>
      <c r="F15" s="8"/>
      <c r="G15" s="8">
        <f>SUM(G7:G14)</f>
        <v>10</v>
      </c>
      <c r="H15" s="8">
        <f t="shared" ref="H15:I15" si="0">SUM(H7:H14)</f>
        <v>1859</v>
      </c>
      <c r="I15" s="8">
        <f t="shared" si="0"/>
        <v>1845</v>
      </c>
      <c r="J15" s="1"/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1"/>
    </row>
    <row r="17" spans="1:10">
      <c r="A17" s="8" t="s">
        <v>92</v>
      </c>
      <c r="B17" s="8"/>
      <c r="C17" s="8"/>
      <c r="D17" s="8"/>
      <c r="E17" s="8"/>
      <c r="F17" s="8"/>
      <c r="G17" s="8">
        <v>1391</v>
      </c>
      <c r="H17" s="8">
        <v>1391</v>
      </c>
      <c r="I17" s="8">
        <v>1391</v>
      </c>
      <c r="J17" s="1"/>
    </row>
    <row r="18" spans="1:10">
      <c r="A18" s="8" t="s">
        <v>28</v>
      </c>
      <c r="B18" s="8"/>
      <c r="C18" s="8"/>
      <c r="D18" s="8"/>
      <c r="E18" s="8"/>
      <c r="F18" s="8"/>
      <c r="G18" s="8">
        <v>36037</v>
      </c>
      <c r="H18" s="8">
        <v>36877</v>
      </c>
      <c r="I18" s="8">
        <v>36877</v>
      </c>
      <c r="J18" s="1"/>
    </row>
    <row r="19" spans="1:10">
      <c r="A19" s="9" t="s">
        <v>69</v>
      </c>
      <c r="B19" s="8"/>
      <c r="C19" s="8"/>
      <c r="D19" s="8"/>
      <c r="E19" s="8"/>
      <c r="F19" s="8"/>
      <c r="G19" s="8">
        <f>SUM(G17:G18)</f>
        <v>37428</v>
      </c>
      <c r="H19" s="8">
        <f t="shared" ref="H19:I19" si="1">SUM(H17:H18)</f>
        <v>38268</v>
      </c>
      <c r="I19" s="8">
        <f t="shared" si="1"/>
        <v>38268</v>
      </c>
      <c r="J19" s="1"/>
    </row>
    <row r="20" spans="1:10">
      <c r="A20" s="8"/>
      <c r="B20" s="8"/>
      <c r="C20" s="8"/>
      <c r="D20" s="8"/>
      <c r="E20" s="8"/>
      <c r="F20" s="8"/>
      <c r="G20" s="8"/>
      <c r="H20" s="8"/>
      <c r="I20" s="8"/>
      <c r="J20" s="1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1"/>
    </row>
    <row r="22" spans="1:10">
      <c r="A22" s="9" t="s">
        <v>27</v>
      </c>
      <c r="B22" s="8"/>
      <c r="C22" s="8"/>
      <c r="D22" s="8"/>
      <c r="E22" s="8"/>
      <c r="F22" s="8"/>
      <c r="G22" s="8">
        <f>SUM(G15+G19+G21)</f>
        <v>37438</v>
      </c>
      <c r="H22" s="8">
        <f t="shared" ref="H22:I22" si="2">SUM(H15+H19+H21)</f>
        <v>40127</v>
      </c>
      <c r="I22" s="8">
        <f t="shared" si="2"/>
        <v>40113</v>
      </c>
      <c r="J22" s="1"/>
    </row>
    <row r="23" spans="1:10">
      <c r="A23" s="9"/>
      <c r="B23" s="8"/>
      <c r="C23" s="8"/>
      <c r="D23" s="8"/>
      <c r="E23" s="8"/>
      <c r="F23" s="8"/>
      <c r="G23" s="8"/>
      <c r="H23" s="8"/>
      <c r="I23" s="8"/>
      <c r="J23" s="1"/>
    </row>
    <row r="24" spans="1:10">
      <c r="A24" s="9"/>
      <c r="B24" s="8"/>
      <c r="C24" s="8"/>
      <c r="D24" s="8"/>
      <c r="E24" s="8"/>
      <c r="F24" s="8"/>
      <c r="G24" s="8"/>
      <c r="H24" s="8"/>
      <c r="I24" s="8"/>
      <c r="J24" s="1"/>
    </row>
    <row r="25" spans="1:10">
      <c r="A25" s="9"/>
      <c r="B25" s="8"/>
      <c r="C25" s="8"/>
      <c r="D25" s="8"/>
      <c r="E25" s="8"/>
      <c r="F25" s="8"/>
      <c r="G25" s="8"/>
      <c r="H25" s="8"/>
      <c r="I25" s="8"/>
      <c r="J25" s="1"/>
    </row>
    <row r="26" spans="1:10">
      <c r="A26" s="8"/>
      <c r="B26" s="8"/>
      <c r="C26" s="8"/>
      <c r="D26" s="8"/>
      <c r="E26" s="8"/>
      <c r="F26" s="8"/>
      <c r="G26" s="8"/>
      <c r="H26" s="8"/>
      <c r="I26" s="8"/>
      <c r="J26" s="1"/>
    </row>
    <row r="27" spans="1:10">
      <c r="A27" s="9" t="s">
        <v>6</v>
      </c>
      <c r="B27" s="8"/>
      <c r="C27" s="8"/>
      <c r="D27" s="8"/>
      <c r="E27" s="8"/>
      <c r="F27" s="8"/>
      <c r="G27" s="8" t="s">
        <v>29</v>
      </c>
      <c r="H27" s="8" t="s">
        <v>30</v>
      </c>
      <c r="I27" s="8" t="s">
        <v>65</v>
      </c>
      <c r="J27" s="1"/>
    </row>
    <row r="28" spans="1:10">
      <c r="A28" s="8"/>
      <c r="B28" s="8"/>
      <c r="C28" s="8"/>
      <c r="D28" s="8"/>
      <c r="E28" s="8"/>
      <c r="F28" s="8"/>
      <c r="G28" s="8"/>
      <c r="H28" s="8"/>
      <c r="I28" s="8"/>
      <c r="J28" s="1"/>
    </row>
    <row r="29" spans="1:10">
      <c r="A29" s="9" t="s">
        <v>70</v>
      </c>
      <c r="B29" s="8"/>
      <c r="C29" s="8"/>
      <c r="D29" s="8"/>
      <c r="E29" s="8"/>
      <c r="F29" s="8"/>
      <c r="G29" s="8">
        <f>SUM(G30:G34)</f>
        <v>37438</v>
      </c>
      <c r="H29" s="8">
        <f>SUM(H30:H34)</f>
        <v>39958</v>
      </c>
      <c r="I29" s="8">
        <f>SUM(I30:I34)</f>
        <v>39404</v>
      </c>
      <c r="J29" s="1"/>
    </row>
    <row r="30" spans="1:10">
      <c r="A30" s="8" t="s">
        <v>10</v>
      </c>
      <c r="B30" s="8"/>
      <c r="C30" s="8"/>
      <c r="D30" s="8"/>
      <c r="E30" s="8"/>
      <c r="F30" s="8"/>
      <c r="G30" s="8">
        <v>26556</v>
      </c>
      <c r="H30" s="8">
        <v>27436</v>
      </c>
      <c r="I30" s="8">
        <v>26923</v>
      </c>
      <c r="J30" s="1"/>
    </row>
    <row r="31" spans="1:10">
      <c r="A31" s="8" t="s">
        <v>11</v>
      </c>
      <c r="B31" s="8"/>
      <c r="C31" s="8"/>
      <c r="D31" s="8"/>
      <c r="E31" s="8"/>
      <c r="F31" s="8"/>
      <c r="G31" s="8">
        <v>7377</v>
      </c>
      <c r="H31" s="8">
        <v>7410</v>
      </c>
      <c r="I31" s="8">
        <v>7410</v>
      </c>
      <c r="J31" s="1"/>
    </row>
    <row r="32" spans="1:10">
      <c r="A32" s="8" t="s">
        <v>12</v>
      </c>
      <c r="B32" s="8"/>
      <c r="C32" s="8"/>
      <c r="D32" s="8"/>
      <c r="E32" s="8"/>
      <c r="F32" s="8"/>
      <c r="G32" s="8">
        <v>3505</v>
      </c>
      <c r="H32" s="8">
        <v>4240</v>
      </c>
      <c r="I32" s="8">
        <v>4199</v>
      </c>
      <c r="J32" s="1"/>
    </row>
    <row r="33" spans="1:10">
      <c r="A33" s="8" t="s">
        <v>13</v>
      </c>
      <c r="B33" s="8"/>
      <c r="C33" s="8"/>
      <c r="D33" s="8"/>
      <c r="E33" s="8"/>
      <c r="F33" s="8"/>
      <c r="G33" s="8">
        <v>0</v>
      </c>
      <c r="H33" s="8">
        <v>818</v>
      </c>
      <c r="I33" s="8">
        <v>818</v>
      </c>
      <c r="J33" s="1"/>
    </row>
    <row r="34" spans="1:10">
      <c r="A34" s="8" t="s">
        <v>98</v>
      </c>
      <c r="B34" s="8"/>
      <c r="C34" s="8"/>
      <c r="D34" s="8"/>
      <c r="E34" s="8"/>
      <c r="F34" s="8"/>
      <c r="G34" s="8"/>
      <c r="H34" s="8">
        <v>54</v>
      </c>
      <c r="I34" s="8">
        <v>54</v>
      </c>
      <c r="J34" s="1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1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1"/>
    </row>
    <row r="37" spans="1:10">
      <c r="A37" s="9" t="s">
        <v>71</v>
      </c>
      <c r="B37" s="8"/>
      <c r="C37" s="8"/>
      <c r="D37" s="8"/>
      <c r="E37" s="8"/>
      <c r="F37" s="8"/>
      <c r="G37" s="8"/>
      <c r="H37" s="8">
        <v>169</v>
      </c>
      <c r="I37" s="8">
        <v>168</v>
      </c>
      <c r="J37" s="1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1"/>
    </row>
    <row r="39" spans="1:10">
      <c r="A39" s="8" t="s">
        <v>25</v>
      </c>
      <c r="B39" s="8"/>
      <c r="C39" s="8"/>
      <c r="D39" s="8"/>
      <c r="E39" s="8"/>
      <c r="F39" s="8"/>
      <c r="G39" s="8">
        <f>SUM(G29)</f>
        <v>37438</v>
      </c>
      <c r="H39" s="8">
        <f>SUM(H29+H37)</f>
        <v>40127</v>
      </c>
      <c r="I39" s="8">
        <f>SUM(I29+I37)</f>
        <v>39572</v>
      </c>
      <c r="J39" s="1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1"/>
    </row>
    <row r="41" spans="1:10">
      <c r="A41" s="9" t="s">
        <v>26</v>
      </c>
      <c r="B41" s="8"/>
      <c r="C41" s="8"/>
      <c r="D41" s="8"/>
      <c r="E41" s="8"/>
      <c r="F41" s="8"/>
      <c r="G41" s="8">
        <f>SUM(G29+G37)</f>
        <v>37438</v>
      </c>
      <c r="H41" s="8">
        <f>SUM(H29+H37)</f>
        <v>40127</v>
      </c>
      <c r="I41" s="8">
        <f>SUM(I29+I37+I40)</f>
        <v>39572</v>
      </c>
      <c r="J41" s="1"/>
    </row>
    <row r="42" spans="1:10">
      <c r="A42" s="8"/>
      <c r="B42" s="8"/>
      <c r="C42" s="8"/>
      <c r="D42" s="8"/>
      <c r="E42" s="11"/>
      <c r="F42" s="8"/>
      <c r="G42" s="8"/>
      <c r="H42" s="8"/>
      <c r="I42" s="8"/>
      <c r="J42" s="1"/>
    </row>
    <row r="43" spans="1:10">
      <c r="A43" s="8"/>
      <c r="B43" s="8"/>
      <c r="C43" s="8"/>
      <c r="D43" s="8"/>
      <c r="E43" s="11"/>
      <c r="F43" s="8"/>
      <c r="G43" s="8"/>
      <c r="H43" s="8"/>
      <c r="I43" s="8"/>
      <c r="J43" s="1"/>
    </row>
    <row r="44" spans="1:10">
      <c r="A44" s="8" t="s">
        <v>99</v>
      </c>
      <c r="B44" s="8"/>
      <c r="C44" s="8"/>
      <c r="D44" s="8"/>
      <c r="E44" s="8"/>
      <c r="F44" s="8"/>
      <c r="G44" s="11" t="s">
        <v>100</v>
      </c>
      <c r="H44" s="11" t="s">
        <v>100</v>
      </c>
      <c r="I44" s="11" t="s">
        <v>100</v>
      </c>
      <c r="J44" s="1"/>
    </row>
    <row r="45" spans="1:10">
      <c r="A45" s="1"/>
      <c r="B45" s="1"/>
      <c r="C45" s="1"/>
      <c r="D45" s="1"/>
      <c r="E45" s="3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3"/>
      <c r="H46" s="3"/>
      <c r="I46" s="3"/>
      <c r="J46" s="1"/>
    </row>
    <row r="47" spans="1:10">
      <c r="A47" s="2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</sheetData>
  <mergeCells count="1">
    <mergeCell ref="G4:I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</vt:lpstr>
      <vt:lpstr>önkorm</vt:lpstr>
      <vt:lpstr>közös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2017-05-30T09:30:56Z</cp:lastPrinted>
  <dcterms:created xsi:type="dcterms:W3CDTF">1997-01-17T14:02:09Z</dcterms:created>
  <dcterms:modified xsi:type="dcterms:W3CDTF">2017-05-30T09:30:59Z</dcterms:modified>
</cp:coreProperties>
</file>