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C50" i="1"/>
  <c r="E50" i="1" s="1"/>
  <c r="D49" i="1"/>
  <c r="C49" i="1"/>
  <c r="E49" i="1" s="1"/>
  <c r="D48" i="1"/>
  <c r="C48" i="1"/>
  <c r="E48" i="1" s="1"/>
  <c r="D47" i="1"/>
  <c r="C47" i="1"/>
  <c r="C59" i="1" s="1"/>
  <c r="E59" i="1" s="1"/>
  <c r="D46" i="1"/>
  <c r="D45" i="1"/>
  <c r="D44" i="1"/>
  <c r="D43" i="1"/>
  <c r="D42" i="1"/>
  <c r="C42" i="1"/>
  <c r="E42" i="1" s="1"/>
  <c r="E41" i="1"/>
  <c r="D41" i="1"/>
  <c r="D40" i="1"/>
  <c r="C40" i="1"/>
  <c r="C39" i="1" s="1"/>
  <c r="E39" i="1" s="1"/>
  <c r="D39" i="1"/>
  <c r="D38" i="1"/>
  <c r="D37" i="1"/>
  <c r="E37" i="1" s="1"/>
  <c r="D36" i="1"/>
  <c r="E36" i="1" s="1"/>
  <c r="D35" i="1"/>
  <c r="E35" i="1" s="1"/>
  <c r="D34" i="1"/>
  <c r="E34" i="1" s="1"/>
  <c r="D33" i="1"/>
  <c r="E33" i="1" s="1"/>
  <c r="D32" i="1"/>
  <c r="C32" i="1"/>
  <c r="E32" i="1" s="1"/>
  <c r="E31" i="1"/>
  <c r="D31" i="1"/>
  <c r="E30" i="1"/>
  <c r="D30" i="1"/>
  <c r="E29" i="1"/>
  <c r="D29" i="1"/>
  <c r="E28" i="1"/>
  <c r="D28" i="1"/>
  <c r="D27" i="1"/>
  <c r="C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C21" i="1"/>
  <c r="E21" i="1" s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C9" i="1"/>
  <c r="C38" i="1" s="1"/>
  <c r="A1" i="1"/>
  <c r="C43" i="1" l="1"/>
  <c r="E43" i="1" s="1"/>
  <c r="E38" i="1"/>
  <c r="E9" i="1"/>
  <c r="E40" i="1"/>
  <c r="E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<sst xmlns="http://schemas.openxmlformats.org/spreadsheetml/2006/main" count="112" uniqueCount="98">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</sst>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164" fontId="2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5580893</v>
          </cell>
        </row>
        <row r="40">
          <cell r="C40">
            <v>258454</v>
          </cell>
        </row>
        <row r="42">
          <cell r="C42">
            <v>5322439</v>
          </cell>
        </row>
        <row r="43">
          <cell r="C43">
            <v>8838507</v>
          </cell>
        </row>
        <row r="47">
          <cell r="C47">
            <v>8608507</v>
          </cell>
        </row>
        <row r="48">
          <cell r="C48">
            <v>6003201</v>
          </cell>
        </row>
        <row r="49">
          <cell r="C49">
            <v>1066426</v>
          </cell>
        </row>
        <row r="50">
          <cell r="C50">
            <v>1538880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8838507</v>
          </cell>
        </row>
        <row r="61">
          <cell r="C61">
            <v>1</v>
          </cell>
        </row>
      </sheetData>
      <sheetData sheetId="2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6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229445197</v>
          </cell>
        </row>
        <row r="42">
          <cell r="C42">
            <v>229445197</v>
          </cell>
        </row>
        <row r="43">
          <cell r="C43">
            <v>236670197</v>
          </cell>
        </row>
        <row r="47">
          <cell r="C47">
            <v>231852797</v>
          </cell>
        </row>
        <row r="48">
          <cell r="C48">
            <v>159615329</v>
          </cell>
        </row>
        <row r="49">
          <cell r="C49">
            <v>31118640</v>
          </cell>
        </row>
        <row r="50">
          <cell r="C50">
            <v>41118828</v>
          </cell>
        </row>
        <row r="53">
          <cell r="C53">
            <v>4817400</v>
          </cell>
        </row>
        <row r="54">
          <cell r="C54">
            <v>4817400</v>
          </cell>
        </row>
        <row r="59">
          <cell r="C59">
            <v>236670197</v>
          </cell>
        </row>
        <row r="61">
          <cell r="C61">
            <v>47.38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sqref="A1:C1"/>
    </sheetView>
  </sheetViews>
  <sheetFormatPr defaultRowHeight="12.75" x14ac:dyDescent="0.2"/>
  <cols>
    <col min="1" max="1" width="13.83203125" style="86" customWidth="1"/>
    <col min="2" max="2" width="79.1640625" style="4" customWidth="1"/>
    <col min="3" max="3" width="12.6640625" style="92" bestFit="1" customWidth="1"/>
    <col min="4" max="4" width="10" style="2" hidden="1" customWidth="1"/>
    <col min="5" max="5" width="10.5" style="2" hidden="1" customWidth="1"/>
    <col min="6" max="6" width="9.33203125" style="3" hidden="1" customWidth="1"/>
    <col min="7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21 / 2020. ( IX.25.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235026090</v>
      </c>
      <c r="D39" s="38">
        <f>'[1]9.2.1. sz. mell'!C39+'[1]9.2.2. sz.  mell'!C39+'[1]9.2.3. sz. mell.'!C39</f>
        <v>235026090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f>327465-69011</f>
        <v>258454</v>
      </c>
      <c r="D40" s="38">
        <f>'[1]9.2.1. sz. mell'!C40+'[1]9.2.2. sz.  mell'!C40+'[1]9.2.3. sz. mell.'!C40</f>
        <v>258454</v>
      </c>
      <c r="E40" s="39">
        <f t="shared" si="0"/>
        <v>0</v>
      </c>
      <c r="F40" s="40"/>
      <c r="G40" s="40"/>
      <c r="H40" s="40"/>
      <c r="I40" s="40"/>
      <c r="J40" s="40"/>
      <c r="K40" s="68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9">
        <f>232822178+356651+378924+1207300+2583</f>
        <v>234767636</v>
      </c>
      <c r="D42" s="38">
        <f>'[1]9.2.1. sz. mell'!C42+'[1]9.2.2. sz.  mell'!C42+'[1]9.2.3. sz. mell.'!C42</f>
        <v>234767636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0" t="s">
        <v>82</v>
      </c>
      <c r="C43" s="71">
        <f>+C38+C39</f>
        <v>245508704</v>
      </c>
      <c r="D43" s="38">
        <f>'[1]9.2.1. sz. mell'!C43+'[1]9.2.2. sz.  mell'!C43+'[1]9.2.3. sz. mell.'!C43</f>
        <v>245508704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2"/>
      <c r="B44" s="73"/>
      <c r="C44" s="74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5"/>
      <c r="B45" s="76"/>
      <c r="C45" s="77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8"/>
      <c r="B46" s="79" t="s">
        <v>83</v>
      </c>
      <c r="C46" s="71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1" customFormat="1" ht="12" customHeight="1" thickBot="1" x14ac:dyDescent="0.25">
      <c r="A47" s="56" t="s">
        <v>14</v>
      </c>
      <c r="B47" s="57" t="s">
        <v>84</v>
      </c>
      <c r="C47" s="37">
        <f>SUM(C48:C52)</f>
        <v>240461304</v>
      </c>
      <c r="D47" s="38">
        <f>'[1]9.2.1. sz. mell'!C47+'[1]9.2.2. sz.  mell'!C47+'[1]9.2.3. sz. mell.'!C47</f>
        <v>240461304</v>
      </c>
      <c r="E47" s="39">
        <f t="shared" ref="E47:E59" si="1">C47-D47</f>
        <v>0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2" customHeight="1" x14ac:dyDescent="0.2">
      <c r="A48" s="45" t="s">
        <v>16</v>
      </c>
      <c r="B48" s="53" t="s">
        <v>85</v>
      </c>
      <c r="C48" s="82">
        <f>164405869+244800+967861</f>
        <v>165618530</v>
      </c>
      <c r="D48" s="38">
        <f>'[1]9.2.1. sz. mell'!C48+'[1]9.2.2. sz.  mell'!C48+'[1]9.2.3. sz. mell.'!C48</f>
        <v>165618530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83">
        <f>32731163+42840-588937</f>
        <v>32185066</v>
      </c>
      <c r="D49" s="38">
        <f>'[1]9.2.1. sz. mell'!C49+'[1]9.2.2. sz.  mell'!C49+'[1]9.2.3. sz. mell.'!C49</f>
        <v>32185066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55">
        <f>41447825+1207300+2583</f>
        <v>42657708</v>
      </c>
      <c r="D50" s="38">
        <f>'[1]9.2.1. sz. mell'!C50+'[1]9.2.2. sz.  mell'!C50+'[1]9.2.3. sz. mell.'!C50</f>
        <v>42657708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5047400</v>
      </c>
      <c r="D53" s="38">
        <f>'[1]9.2.1. sz. mell'!C53+'[1]9.2.2. sz.  mell'!C53+'[1]9.2.3. sz. mell.'!C53</f>
        <v>5047400</v>
      </c>
      <c r="E53" s="39">
        <f t="shared" si="1"/>
        <v>0</v>
      </c>
    </row>
    <row r="54" spans="1:19" s="81" customFormat="1" ht="12" customHeight="1" x14ac:dyDescent="0.2">
      <c r="A54" s="45" t="s">
        <v>40</v>
      </c>
      <c r="B54" s="53" t="s">
        <v>91</v>
      </c>
      <c r="C54" s="61">
        <v>5047400</v>
      </c>
      <c r="D54" s="38">
        <f>'[1]9.2.1. sz. mell'!C54+'[1]9.2.2. sz.  mell'!C54+'[1]9.2.3. sz. mell.'!C54</f>
        <v>5047400</v>
      </c>
      <c r="E54" s="39">
        <f t="shared" si="1"/>
        <v>0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4" t="s">
        <v>96</v>
      </c>
      <c r="C59" s="85">
        <f>+C47+C53+C58</f>
        <v>245508704</v>
      </c>
      <c r="D59" s="38">
        <f>'[1]9.2.1. sz. mell'!C59+'[1]9.2.2. sz.  mell'!C59+'[1]9.2.3. sz. mell.'!C59</f>
        <v>245508704</v>
      </c>
      <c r="E59" s="39">
        <f t="shared" si="1"/>
        <v>0</v>
      </c>
    </row>
    <row r="60" spans="1:19" ht="13.5" thickBot="1" x14ac:dyDescent="0.25">
      <c r="C60" s="87"/>
      <c r="D60" s="38">
        <f>'[1]9.2.1. sz. mell'!C60+'[1]9.2.2. sz.  mell'!C60+'[1]9.2.3. sz. mell.'!C60</f>
        <v>0</v>
      </c>
      <c r="E60" s="88"/>
    </row>
    <row r="61" spans="1:19" ht="15" customHeight="1" thickBot="1" x14ac:dyDescent="0.25">
      <c r="A61" s="89" t="s">
        <v>97</v>
      </c>
      <c r="B61" s="90"/>
      <c r="C61" s="91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3"/>
    </row>
    <row r="64" spans="1:19" x14ac:dyDescent="0.2">
      <c r="B64" s="92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2020-09-25T07:22:38Z</dcterms:created>
  <dcterms:modified xsi:type="dcterms:W3CDTF">2020-09-25T07:22:39Z</dcterms:modified>
</cp:coreProperties>
</file>