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3.1. sz. mell EOI" sheetId="1" r:id="rId1"/>
  </sheets>
  <externalReferences>
    <externalReference r:id="rId2"/>
  </externalReferences>
  <definedNames>
    <definedName name="_xlnm.Print_Titles" localSheetId="0">'9.3.1. sz. mell EOI'!$2:$7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9" i="1"/>
  <c r="C48" i="1"/>
  <c r="C47" i="1"/>
  <c r="C59" i="1" s="1"/>
  <c r="C42" i="1"/>
  <c r="C39" i="1" s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<sst xmlns="http://schemas.openxmlformats.org/spreadsheetml/2006/main" count="112" uniqueCount="98">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</sst>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7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32" fillId="0" borderId="0"/>
    <xf numFmtId="0" fontId="1" fillId="0" borderId="0"/>
    <xf numFmtId="0" fontId="2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Fill="1" applyBorder="1" applyAlignment="1" applyProtection="1">
      <alignment horizontal="center" vertical="center" wrapText="1"/>
    </xf>
    <xf numFmtId="0" fontId="23" fillId="0" borderId="29" xfId="0" applyFont="1" applyFill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C61"/>
  <sheetViews>
    <sheetView tabSelected="1" workbookViewId="0">
      <selection activeCell="C19" sqref="C19"/>
    </sheetView>
  </sheetViews>
  <sheetFormatPr defaultRowHeight="12.75" x14ac:dyDescent="0.2"/>
  <cols>
    <col min="1" max="1" width="13.83203125" style="68" customWidth="1"/>
    <col min="2" max="2" width="79.1640625" style="2" customWidth="1"/>
    <col min="3" max="3" width="25" style="73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ht="12.75" customHeight="1" x14ac:dyDescent="0.2">
      <c r="A1" s="1" t="str">
        <f>CONCATENATE("9.3.1. melléklet"," ",[1]ALAPADATOK!A7," ",[1]ALAPADATOK!B7," ",[1]ALAPADATOK!C7," ",[1]ALAPADATOK!D7," ",[1]ALAPADATOK!E7," ",[1]ALAPADATOK!F7," ",[1]ALAPADATOK!G7," ",[1]ALAPADATOK!H7)</f>
        <v>9.3.1. melléklet a 2 / 2021. ( II.15.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3.7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8197206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600000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4600000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>
        <v>1011380</v>
      </c>
    </row>
    <row r="15" spans="1:3" s="29" customFormat="1" ht="12" customHeight="1" x14ac:dyDescent="0.2">
      <c r="A15" s="33" t="s">
        <v>26</v>
      </c>
      <c r="B15" s="34" t="s">
        <v>27</v>
      </c>
      <c r="C15" s="35">
        <v>1677073</v>
      </c>
    </row>
    <row r="16" spans="1:3" s="29" customFormat="1" ht="12" customHeight="1" x14ac:dyDescent="0.2">
      <c r="A16" s="33" t="s">
        <v>28</v>
      </c>
      <c r="B16" s="36" t="s">
        <v>29</v>
      </c>
      <c r="C16" s="35">
        <v>305753</v>
      </c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>
        <v>3000</v>
      </c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8" customFormat="1" ht="12" customHeight="1" x14ac:dyDescent="0.2">
      <c r="A33" s="46" t="s">
        <v>61</v>
      </c>
      <c r="B33" s="47" t="s">
        <v>62</v>
      </c>
      <c r="C33" s="48"/>
    </row>
    <row r="34" spans="1:3" s="38" customFormat="1" ht="12" customHeight="1" x14ac:dyDescent="0.2">
      <c r="A34" s="46" t="s">
        <v>63</v>
      </c>
      <c r="B34" s="49" t="s">
        <v>64</v>
      </c>
      <c r="C34" s="37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8197206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3">
        <f>+C40+C41+C42</f>
        <v>337200312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1261346</v>
      </c>
    </row>
    <row r="41" spans="1:3" s="38" customFormat="1" ht="12" customHeight="1" x14ac:dyDescent="0.2">
      <c r="A41" s="46" t="s">
        <v>77</v>
      </c>
      <c r="B41" s="49" t="s">
        <v>78</v>
      </c>
      <c r="C41" s="37"/>
    </row>
    <row r="42" spans="1:3" s="38" customFormat="1" ht="15" customHeight="1" thickBot="1" x14ac:dyDescent="0.25">
      <c r="A42" s="33" t="s">
        <v>79</v>
      </c>
      <c r="B42" s="50" t="s">
        <v>80</v>
      </c>
      <c r="C42" s="51">
        <f>335938966</f>
        <v>335938966</v>
      </c>
    </row>
    <row r="43" spans="1:3" s="38" customFormat="1" ht="15" customHeight="1" thickBot="1" x14ac:dyDescent="0.25">
      <c r="A43" s="54" t="s">
        <v>81</v>
      </c>
      <c r="B43" s="55" t="s">
        <v>82</v>
      </c>
      <c r="C43" s="56">
        <f>+C38+C39</f>
        <v>345397518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5" customFormat="1" ht="12" customHeight="1" thickBot="1" x14ac:dyDescent="0.25">
      <c r="A46" s="63"/>
      <c r="B46" s="64" t="s">
        <v>83</v>
      </c>
      <c r="C46" s="56"/>
    </row>
    <row r="47" spans="1:3" ht="12" customHeight="1" thickBot="1" x14ac:dyDescent="0.25">
      <c r="A47" s="43" t="s">
        <v>14</v>
      </c>
      <c r="B47" s="44" t="s">
        <v>84</v>
      </c>
      <c r="C47" s="28">
        <f>SUM(C48:C52)</f>
        <v>344280018</v>
      </c>
    </row>
    <row r="48" spans="1:3" ht="12" customHeight="1" x14ac:dyDescent="0.2">
      <c r="A48" s="33" t="s">
        <v>16</v>
      </c>
      <c r="B48" s="40" t="s">
        <v>85</v>
      </c>
      <c r="C48" s="48">
        <f>218334179</f>
        <v>218334179</v>
      </c>
    </row>
    <row r="49" spans="1:3" ht="12" customHeight="1" x14ac:dyDescent="0.2">
      <c r="A49" s="33" t="s">
        <v>18</v>
      </c>
      <c r="B49" s="34" t="s">
        <v>86</v>
      </c>
      <c r="C49" s="35">
        <f>38909967</f>
        <v>38909967</v>
      </c>
    </row>
    <row r="50" spans="1:3" ht="12" customHeight="1" x14ac:dyDescent="0.2">
      <c r="A50" s="33" t="s">
        <v>20</v>
      </c>
      <c r="B50" s="34" t="s">
        <v>87</v>
      </c>
      <c r="C50" s="35">
        <f>87035872</f>
        <v>87035872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5" customFormat="1" ht="12" customHeight="1" thickBot="1" x14ac:dyDescent="0.25">
      <c r="A53" s="43" t="s">
        <v>38</v>
      </c>
      <c r="B53" s="44" t="s">
        <v>90</v>
      </c>
      <c r="C53" s="28">
        <f>SUM(C54:C56)</f>
        <v>1117500</v>
      </c>
    </row>
    <row r="54" spans="1:3" ht="12" customHeight="1" x14ac:dyDescent="0.2">
      <c r="A54" s="33" t="s">
        <v>40</v>
      </c>
      <c r="B54" s="40" t="s">
        <v>91</v>
      </c>
      <c r="C54" s="48">
        <v>800000</v>
      </c>
    </row>
    <row r="55" spans="1:3" ht="12" customHeight="1" x14ac:dyDescent="0.2">
      <c r="A55" s="33" t="s">
        <v>42</v>
      </c>
      <c r="B55" s="34" t="s">
        <v>92</v>
      </c>
      <c r="C55" s="35">
        <v>317500</v>
      </c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3" t="s">
        <v>48</v>
      </c>
      <c r="B58" s="44" t="s">
        <v>95</v>
      </c>
      <c r="C58" s="45"/>
    </row>
    <row r="59" spans="1:3" ht="15" customHeight="1" thickBot="1" x14ac:dyDescent="0.25">
      <c r="A59" s="43" t="s">
        <v>50</v>
      </c>
      <c r="B59" s="66" t="s">
        <v>96</v>
      </c>
      <c r="C59" s="67">
        <f>+C47+C53+C58</f>
        <v>345397518</v>
      </c>
    </row>
    <row r="60" spans="1:3" ht="14.25" customHeight="1" thickBot="1" x14ac:dyDescent="0.25">
      <c r="C60" s="69"/>
    </row>
    <row r="61" spans="1:3" ht="13.5" thickBot="1" x14ac:dyDescent="0.25">
      <c r="A61" s="70" t="s">
        <v>97</v>
      </c>
      <c r="B61" s="71"/>
      <c r="C61" s="72">
        <v>54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2021-02-16T09:34:06Z</dcterms:created>
  <dcterms:modified xsi:type="dcterms:W3CDTF">2021-02-16T09:34:06Z</dcterms:modified>
</cp:coreProperties>
</file>