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Bbóta\Rendelet\"/>
    </mc:Choice>
  </mc:AlternateContent>
  <xr:revisionPtr revIDLastSave="0" documentId="8_{E4C6207B-0643-40FA-8ECF-A3CCA7A497C5}" xr6:coauthVersionLast="45" xr6:coauthVersionMax="45" xr10:uidLastSave="{00000000-0000-0000-0000-000000000000}"/>
  <bookViews>
    <workbookView xWindow="-108" yWindow="-108" windowWidth="23256" windowHeight="12576" tabRatio="890" xr2:uid="{00000000-000D-0000-FFFF-FFFF00000000}"/>
  </bookViews>
  <sheets>
    <sheet name="1.sz. mell. összesített mérleg" sheetId="43" r:id="rId1"/>
    <sheet name="5.sz. mell.normatívák" sheetId="62" r:id="rId2"/>
    <sheet name="Munka4" sheetId="97" r:id="rId3"/>
    <sheet name="Munka5" sheetId="98" r:id="rId4"/>
    <sheet name="Munka2" sheetId="95" r:id="rId5"/>
    <sheet name="Munka1" sheetId="94" r:id="rId6"/>
    <sheet name="Munka3" sheetId="96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62" l="1"/>
  <c r="D12" i="62" l="1"/>
  <c r="E33" i="43" l="1"/>
  <c r="D33" i="43" l="1"/>
  <c r="C26" i="43" l="1"/>
  <c r="C20" i="43" l="1"/>
  <c r="C9" i="43" l="1"/>
  <c r="C7" i="43" s="1"/>
  <c r="C10" i="43"/>
  <c r="C12" i="43"/>
  <c r="C11" i="43" s="1"/>
  <c r="C14" i="43"/>
  <c r="C13" i="43" s="1"/>
  <c r="C16" i="43"/>
  <c r="C24" i="43"/>
  <c r="C23" i="43" s="1"/>
  <c r="C19" i="43" s="1"/>
  <c r="C25" i="43"/>
  <c r="C6" i="43"/>
  <c r="C5" i="43" l="1"/>
  <c r="C31" i="43" s="1"/>
  <c r="C33" i="43" l="1"/>
</calcChain>
</file>

<file path=xl/sharedStrings.xml><?xml version="1.0" encoding="utf-8"?>
<sst xmlns="http://schemas.openxmlformats.org/spreadsheetml/2006/main" count="96" uniqueCount="87">
  <si>
    <t>Kiadási jogcímek</t>
  </si>
  <si>
    <t>Bevételi jogcím</t>
  </si>
  <si>
    <t>I</t>
  </si>
  <si>
    <t>II.</t>
  </si>
  <si>
    <t>IV.</t>
  </si>
  <si>
    <t>V.</t>
  </si>
  <si>
    <t>I.</t>
  </si>
  <si>
    <t>VI.</t>
  </si>
  <si>
    <t>1.Személyi  juttatások</t>
  </si>
  <si>
    <t>1.1.Tárgyi eszk, immateriális javak értékesítése</t>
  </si>
  <si>
    <t>3.Egyéb felhalmozási kiadások:</t>
  </si>
  <si>
    <t>Összesen</t>
  </si>
  <si>
    <t>Megnevezés</t>
  </si>
  <si>
    <t>1.</t>
  </si>
  <si>
    <t>3.</t>
  </si>
  <si>
    <t>4.</t>
  </si>
  <si>
    <t>5.</t>
  </si>
  <si>
    <t>VII.</t>
  </si>
  <si>
    <t>Helyi önkorm. ált.fenntartott intézmények támogatása</t>
  </si>
  <si>
    <t>Helyi önkorm. Ált.fenntartott intézményeknek átadott támogatás</t>
  </si>
  <si>
    <t>1. Intézményi működési bevételek</t>
  </si>
  <si>
    <t>Függő, átfutó bevételek</t>
  </si>
  <si>
    <t>Függő, átfutó kiadások</t>
  </si>
  <si>
    <t>BEVÉTELEK ÖSSZESEN község  szinten</t>
  </si>
  <si>
    <t>KIADÁSOK ÖSSZESEN község szinten</t>
  </si>
  <si>
    <t xml:space="preserve"> BEVÉTELEK ÖSSZESEN:</t>
  </si>
  <si>
    <t xml:space="preserve"> KIADÁSOK ÖSSZESEN:</t>
  </si>
  <si>
    <t>2.Munkaadókat terhelő járulékok és szochó</t>
  </si>
  <si>
    <t>3.Dologi kiadások</t>
  </si>
  <si>
    <t>4.Egyéb működési célú kiadások</t>
  </si>
  <si>
    <t>5.Ellátottak pénzbeli juttatásai</t>
  </si>
  <si>
    <t>1.Felújítási kiadások Áfá-val</t>
  </si>
  <si>
    <t>2.Beruházási kiadások ÁFÁ-val</t>
  </si>
  <si>
    <t>2. Működési célú támogatások áll.házt.-on belülről</t>
  </si>
  <si>
    <t>2.1.Önkormányzatok műk. célú ktgvetési tám.</t>
  </si>
  <si>
    <t>2.3. Működési célú tám. értékű bev.</t>
  </si>
  <si>
    <t>2.2. Előző évi ktgvetési visszatérülések</t>
  </si>
  <si>
    <t>3. Működési célú átvett pénzeszközök</t>
  </si>
  <si>
    <t>3.1.Működési célú visszatér. Tám., kölcsönök visszatér. Áh-on kívülről</t>
  </si>
  <si>
    <t>4. Közhatalmi bevételek</t>
  </si>
  <si>
    <t>4.1 Igazgatási szolg. Díj</t>
  </si>
  <si>
    <t>4.2.Gépjárműadó</t>
  </si>
  <si>
    <t>4.5. Egyéb közhatalmi bevételek</t>
  </si>
  <si>
    <t>1.Felhalmozási bevételek</t>
  </si>
  <si>
    <t xml:space="preserve"> Működési bevételek összesen</t>
  </si>
  <si>
    <t>Működési kiadások összesen</t>
  </si>
  <si>
    <t xml:space="preserve"> Felhalmozási  kiadások összesen</t>
  </si>
  <si>
    <t>Felhalmozási  bevételek összesen</t>
  </si>
  <si>
    <t>3. Felhalmozási célú átvett pénzeszközök</t>
  </si>
  <si>
    <t>3.1. Felhalmozási célú visszatér. Tám, kölcsön visszatér áh-on kívülről</t>
  </si>
  <si>
    <t>Finanszírozási bevételek</t>
  </si>
  <si>
    <t>Finanszírozási kiadások:</t>
  </si>
  <si>
    <t>1. Maradvány működési célú igénybevétele</t>
  </si>
  <si>
    <t>III.</t>
  </si>
  <si>
    <t>V</t>
  </si>
  <si>
    <t>2.</t>
  </si>
  <si>
    <t>2013. eredeti előirányzat</t>
  </si>
  <si>
    <t>6.</t>
  </si>
  <si>
    <t>2..Felhalmozási célú támogatásértékű bevétel</t>
  </si>
  <si>
    <t xml:space="preserve">  3.2.Felhalmozási célú pénzeszközök átvétel </t>
  </si>
  <si>
    <t xml:space="preserve">  4.1 Elvonások, befizetések</t>
  </si>
  <si>
    <t>1. Államháztartáson belüli megelőlegezések visszafizetése</t>
  </si>
  <si>
    <t>Adatok forintban</t>
  </si>
  <si>
    <t>Műk.támog.áht belülre</t>
  </si>
  <si>
    <t>Műk.támog. Áh.tkivülre</t>
  </si>
  <si>
    <t>részesedések vásárlása</t>
  </si>
  <si>
    <t>2.Áht. Belüli megelőlegezések</t>
  </si>
  <si>
    <t>Önkormányzat összesen</t>
  </si>
  <si>
    <t>Helyi önkormányzatok általános támogatása</t>
  </si>
  <si>
    <t>Települési önk.egyes köznev.fea.támog.</t>
  </si>
  <si>
    <t>települ.önk.szociális,gyjóléti és gyermekétkeztetési fea.tllát.</t>
  </si>
  <si>
    <t>Települési önkormányzatok kulturális fea.támogatása</t>
  </si>
  <si>
    <t>Működ.ktg.vetési támog és kiegészitő támogatások</t>
  </si>
  <si>
    <t>4.3. Vagyoni tipusu adók</t>
  </si>
  <si>
    <t>4.4. Értékesitési és forgalmi adók</t>
  </si>
  <si>
    <t>tartalék</t>
  </si>
  <si>
    <t>Előző évi hitel visszafizetése</t>
  </si>
  <si>
    <t>Likvid hitel felvétele</t>
  </si>
  <si>
    <t>Pénzügyi lízing kiadásai</t>
  </si>
  <si>
    <t>1.sz. melléklet a …........... sz.rendelethez</t>
  </si>
  <si>
    <t>A …..................sz. rendelet 5.sz. melléklete</t>
  </si>
  <si>
    <t>2019. eredeti előirányzat</t>
  </si>
  <si>
    <t>2019. módosított előirányzat</t>
  </si>
  <si>
    <t xml:space="preserve">                                                                 BORSODBÓTA  KÖZSÉG ÖNKORMÁNYZATÁNAK 2019. ÉVI ÖSSZESÍTETT MÉRLEGE                                                                                   </t>
  </si>
  <si>
    <t>Borsodbóta KÖZSÉGI ÖNKORMÁNYZAT 2019. ÉVRE VONATKOZÓ ÁLLAMI TÁMOGATÁSOK</t>
  </si>
  <si>
    <t>Állami hozzájárulás és támogatás  2019. eredeti előirányzat</t>
  </si>
  <si>
    <t>Állami hozzájárulás és támogatás  2019.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</si>
</sst>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0.0"/>
  </numFmts>
  <fonts count="9" x14ac:knownFonts="1">
    <font>
      <sz val="10"/>
      <name val="Arial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</cellStyleXfs>
  <cellXfs count="98">
    <xf numFmtId="0" fontId="0" fillId="0" borderId="0" xfId="0"/>
    <xf numFmtId="0" fontId="6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1"/>
    </xf>
    <xf numFmtId="3" fontId="5" fillId="0" borderId="1" xfId="1" applyNumberFormat="1" applyFont="1" applyFill="1" applyBorder="1" applyAlignment="1" applyProtection="1">
      <alignment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center" wrapText="1" indent="1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16" fontId="6" fillId="0" borderId="1" xfId="1" applyNumberFormat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vertical="center" wrapText="1"/>
    </xf>
    <xf numFmtId="0" fontId="6" fillId="0" borderId="0" xfId="0" applyFont="1"/>
    <xf numFmtId="3" fontId="5" fillId="0" borderId="0" xfId="1" applyNumberFormat="1" applyFont="1" applyFill="1" applyBorder="1" applyAlignment="1" applyProtection="1">
      <alignment vertical="center" wrapText="1"/>
    </xf>
    <xf numFmtId="3" fontId="5" fillId="0" borderId="0" xfId="1" applyNumberFormat="1" applyFont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Fill="1" applyBorder="1"/>
    <xf numFmtId="0" fontId="5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165" fontId="3" fillId="0" borderId="0" xfId="1" applyNumberFormat="1" applyFont="1" applyFill="1" applyBorder="1" applyAlignment="1" applyProtection="1">
      <alignment vertical="center" wrapText="1"/>
    </xf>
    <xf numFmtId="3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3" fillId="0" borderId="0" xfId="0" applyFont="1" applyFill="1"/>
    <xf numFmtId="0" fontId="5" fillId="0" borderId="0" xfId="0" applyFont="1" applyFill="1"/>
    <xf numFmtId="2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/>
    <xf numFmtId="3" fontId="6" fillId="0" borderId="0" xfId="0" applyNumberFormat="1" applyFont="1" applyFill="1"/>
    <xf numFmtId="0" fontId="6" fillId="0" borderId="1" xfId="1" applyFont="1" applyFill="1" applyBorder="1" applyAlignment="1" applyProtection="1">
      <alignment horizontal="left" indent="1"/>
    </xf>
    <xf numFmtId="3" fontId="5" fillId="0" borderId="1" xfId="0" applyNumberFormat="1" applyFont="1" applyFill="1" applyBorder="1"/>
    <xf numFmtId="3" fontId="6" fillId="0" borderId="1" xfId="1" applyNumberFormat="1" applyFont="1" applyFill="1" applyBorder="1" applyAlignment="1" applyProtection="1">
      <alignment vertical="center" wrapText="1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/>
    <xf numFmtId="0" fontId="3" fillId="5" borderId="1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vertical="center" wrapText="1"/>
    </xf>
    <xf numFmtId="3" fontId="5" fillId="4" borderId="1" xfId="1" applyNumberFormat="1" applyFont="1" applyFill="1" applyBorder="1" applyAlignment="1" applyProtection="1">
      <alignment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2" fontId="5" fillId="4" borderId="1" xfId="1" applyNumberFormat="1" applyFont="1" applyFill="1" applyBorder="1" applyAlignment="1" applyProtection="1">
      <alignment vertical="center" wrapText="1"/>
    </xf>
    <xf numFmtId="2" fontId="5" fillId="4" borderId="1" xfId="1" applyNumberFormat="1" applyFont="1" applyFill="1" applyBorder="1" applyAlignment="1" applyProtection="1">
      <alignment horizontal="left" vertical="center" wrapText="1" indent="1"/>
    </xf>
    <xf numFmtId="3" fontId="5" fillId="4" borderId="1" xfId="1" applyNumberFormat="1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1" applyFont="1" applyFill="1" applyBorder="1" applyAlignment="1" applyProtection="1">
      <alignment horizontal="left" vertical="center" wrapText="1" indent="1"/>
    </xf>
    <xf numFmtId="2" fontId="5" fillId="4" borderId="2" xfId="1" applyNumberFormat="1" applyFont="1" applyFill="1" applyBorder="1" applyAlignment="1" applyProtection="1">
      <alignment horizontal="left" vertical="center" wrapText="1" indent="1"/>
    </xf>
    <xf numFmtId="3" fontId="5" fillId="4" borderId="2" xfId="1" applyNumberFormat="1" applyFont="1" applyFill="1" applyBorder="1" applyAlignment="1" applyProtection="1">
      <alignment vertical="center" wrapText="1"/>
      <protection locked="0"/>
    </xf>
    <xf numFmtId="3" fontId="5" fillId="4" borderId="2" xfId="0" applyNumberFormat="1" applyFont="1" applyFill="1" applyBorder="1" applyAlignment="1">
      <alignment horizontal="right" vertical="center"/>
    </xf>
    <xf numFmtId="0" fontId="5" fillId="4" borderId="3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 wrapText="1" indent="1"/>
    </xf>
    <xf numFmtId="2" fontId="3" fillId="5" borderId="1" xfId="1" applyNumberFormat="1" applyFont="1" applyFill="1" applyBorder="1" applyAlignment="1" applyProtection="1">
      <alignment vertical="center" wrapText="1"/>
    </xf>
    <xf numFmtId="3" fontId="3" fillId="5" borderId="1" xfId="1" applyNumberFormat="1" applyFont="1" applyFill="1" applyBorder="1" applyAlignment="1" applyProtection="1">
      <alignment vertical="center" wrapText="1"/>
    </xf>
    <xf numFmtId="0" fontId="3" fillId="5" borderId="1" xfId="1" applyFont="1" applyFill="1" applyBorder="1" applyAlignment="1" applyProtection="1">
      <alignment vertical="center" wrapText="1"/>
    </xf>
    <xf numFmtId="165" fontId="3" fillId="5" borderId="1" xfId="1" applyNumberFormat="1" applyFont="1" applyFill="1" applyBorder="1" applyAlignment="1" applyProtection="1">
      <alignment vertical="center" wrapText="1"/>
    </xf>
    <xf numFmtId="2" fontId="3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165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horizontal="left" indent="1"/>
    </xf>
    <xf numFmtId="0" fontId="5" fillId="5" borderId="1" xfId="0" applyFont="1" applyFill="1" applyBorder="1" applyAlignment="1">
      <alignment horizontal="left"/>
    </xf>
    <xf numFmtId="3" fontId="5" fillId="5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3" fontId="5" fillId="4" borderId="1" xfId="0" applyNumberFormat="1" applyFont="1" applyFill="1" applyBorder="1"/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3" fontId="6" fillId="3" borderId="1" xfId="0" applyNumberFormat="1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0" xfId="0" applyFont="1" applyFill="1"/>
    <xf numFmtId="0" fontId="7" fillId="0" borderId="0" xfId="0" applyFont="1" applyFill="1" applyAlignment="1">
      <alignment horizontal="center"/>
    </xf>
    <xf numFmtId="1" fontId="5" fillId="4" borderId="1" xfId="0" applyNumberFormat="1" applyFont="1" applyFill="1" applyBorder="1" applyAlignment="1">
      <alignment horizontal="right" vertical="center"/>
    </xf>
    <xf numFmtId="1" fontId="5" fillId="4" borderId="1" xfId="1" applyNumberFormat="1" applyFont="1" applyFill="1" applyBorder="1" applyAlignment="1" applyProtection="1">
      <alignment vertical="center" wrapText="1"/>
    </xf>
    <xf numFmtId="1" fontId="5" fillId="5" borderId="1" xfId="1" applyNumberFormat="1" applyFont="1" applyFill="1" applyBorder="1" applyAlignment="1" applyProtection="1">
      <alignment vertical="center" wrapText="1"/>
    </xf>
    <xf numFmtId="1" fontId="5" fillId="5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3" fontId="6" fillId="0" borderId="1" xfId="0" applyNumberFormat="1" applyFont="1" applyFill="1" applyBorder="1" applyAlignment="1"/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6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</cellXfs>
  <cellStyles count="4">
    <cellStyle name="Ezres 2" xfId="3" xr:uid="{00000000-0005-0000-0000-000001000000}"/>
    <cellStyle name="Normál" xfId="0" builtinId="0"/>
    <cellStyle name="Normál 2" xfId="2" xr:uid="{00000000-0005-0000-0000-000003000000}"/>
    <cellStyle name="Normál_KVRENMUNKA" xfId="1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120" zoomScaleNormal="120" workbookViewId="0">
      <selection activeCell="B5" sqref="B5"/>
    </sheetView>
  </sheetViews>
  <sheetFormatPr defaultColWidth="9.109375" defaultRowHeight="13.5" customHeight="1" x14ac:dyDescent="0.2"/>
  <cols>
    <col min="1" max="1" width="4" style="65" customWidth="1"/>
    <col min="2" max="2" width="33.5546875" style="35" customWidth="1"/>
    <col min="3" max="3" width="5.33203125" style="25" hidden="1" customWidth="1"/>
    <col min="4" max="4" width="10.88671875" style="25" customWidth="1"/>
    <col min="5" max="5" width="11.33203125" style="25" customWidth="1"/>
    <col min="6" max="6" width="3.44140625" style="25" customWidth="1"/>
    <col min="7" max="7" width="4.109375" style="65" customWidth="1"/>
    <col min="8" max="8" width="31.44140625" style="25" customWidth="1"/>
    <col min="9" max="9" width="10.5546875" style="25" customWidth="1"/>
    <col min="10" max="10" width="10.109375" style="25" customWidth="1"/>
    <col min="11" max="11" width="0.109375" style="25" customWidth="1"/>
    <col min="12" max="12" width="6.44140625" style="25" customWidth="1"/>
    <col min="13" max="13" width="9.109375" style="25"/>
    <col min="14" max="14" width="11.109375" style="25" bestFit="1" customWidth="1"/>
    <col min="15" max="16384" width="9.109375" style="25"/>
  </cols>
  <sheetData>
    <row r="1" spans="1:14" ht="13.5" customHeight="1" x14ac:dyDescent="0.2">
      <c r="A1" s="65">
        <v>7</v>
      </c>
      <c r="I1" s="94" t="s">
        <v>79</v>
      </c>
      <c r="J1" s="94"/>
      <c r="K1" s="94"/>
    </row>
    <row r="2" spans="1:14" ht="13.5" customHeight="1" x14ac:dyDescent="0.3">
      <c r="A2" s="91" t="s">
        <v>83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4" ht="13.5" customHeight="1" x14ac:dyDescent="0.3">
      <c r="A3" s="71"/>
      <c r="B3" s="72"/>
      <c r="C3" s="72"/>
      <c r="D3" s="83"/>
      <c r="E3" s="89"/>
      <c r="F3" s="72"/>
      <c r="G3" s="72"/>
      <c r="H3" s="72"/>
      <c r="I3" s="93" t="s">
        <v>62</v>
      </c>
      <c r="J3" s="93"/>
      <c r="K3" s="93"/>
    </row>
    <row r="4" spans="1:14" s="26" customFormat="1" ht="40.5" customHeight="1" x14ac:dyDescent="0.25">
      <c r="A4" s="61"/>
      <c r="B4" s="36" t="s">
        <v>1</v>
      </c>
      <c r="C4" s="37" t="s">
        <v>56</v>
      </c>
      <c r="D4" s="37" t="s">
        <v>81</v>
      </c>
      <c r="E4" s="37" t="s">
        <v>82</v>
      </c>
      <c r="F4" s="36"/>
      <c r="G4" s="36"/>
      <c r="H4" s="36" t="s">
        <v>0</v>
      </c>
      <c r="I4" s="36" t="s">
        <v>81</v>
      </c>
      <c r="J4" s="37" t="s">
        <v>82</v>
      </c>
      <c r="K4" s="37"/>
      <c r="L4" s="18"/>
    </row>
    <row r="5" spans="1:14" s="27" customFormat="1" ht="13.5" customHeight="1" x14ac:dyDescent="0.2">
      <c r="A5" s="62" t="s">
        <v>6</v>
      </c>
      <c r="B5" s="38" t="s">
        <v>44</v>
      </c>
      <c r="C5" s="39" t="e">
        <f>SUM(C6+C7+C11+C13)</f>
        <v>#REF!</v>
      </c>
      <c r="D5" s="39">
        <v>219277850</v>
      </c>
      <c r="E5" s="39">
        <v>242670462</v>
      </c>
      <c r="F5" s="85"/>
      <c r="G5" s="40" t="s">
        <v>2</v>
      </c>
      <c r="H5" s="38" t="s">
        <v>45</v>
      </c>
      <c r="I5" s="39">
        <v>117918344</v>
      </c>
      <c r="J5" s="39">
        <v>351005337</v>
      </c>
      <c r="K5" s="84"/>
      <c r="L5" s="10"/>
    </row>
    <row r="6" spans="1:14" s="27" customFormat="1" ht="13.5" customHeight="1" x14ac:dyDescent="0.2">
      <c r="A6" s="63"/>
      <c r="B6" s="28" t="s">
        <v>20</v>
      </c>
      <c r="C6" s="41" t="e">
        <f>SUM(#REF!/#REF!)*100</f>
        <v>#REF!</v>
      </c>
      <c r="D6" s="3">
        <v>13144050</v>
      </c>
      <c r="E6" s="3">
        <v>13144050</v>
      </c>
      <c r="F6" s="85"/>
      <c r="G6" s="19"/>
      <c r="H6" s="2" t="s">
        <v>8</v>
      </c>
      <c r="I6" s="3">
        <v>45558712</v>
      </c>
      <c r="J6" s="3">
        <v>156111168</v>
      </c>
      <c r="K6" s="84"/>
      <c r="L6" s="11"/>
    </row>
    <row r="7" spans="1:14" s="27" customFormat="1" ht="13.5" customHeight="1" x14ac:dyDescent="0.2">
      <c r="A7" s="63"/>
      <c r="B7" s="28" t="s">
        <v>33</v>
      </c>
      <c r="C7" s="23" t="e">
        <f t="shared" ref="C7" si="0">SUM(C8,C9,C10)</f>
        <v>#REF!</v>
      </c>
      <c r="D7" s="23">
        <v>206143800</v>
      </c>
      <c r="E7" s="23">
        <v>319580104</v>
      </c>
      <c r="F7" s="85"/>
      <c r="G7" s="19"/>
      <c r="H7" s="2" t="s">
        <v>27</v>
      </c>
      <c r="I7" s="3">
        <v>8529129</v>
      </c>
      <c r="J7" s="3">
        <v>18202469</v>
      </c>
      <c r="K7" s="84"/>
      <c r="L7" s="11"/>
    </row>
    <row r="8" spans="1:14" ht="13.5" customHeight="1" x14ac:dyDescent="0.2">
      <c r="A8" s="64"/>
      <c r="B8" s="4" t="s">
        <v>34</v>
      </c>
      <c r="C8" s="24"/>
      <c r="D8" s="5">
        <v>142925119</v>
      </c>
      <c r="E8" s="5">
        <v>168341141</v>
      </c>
      <c r="F8" s="85"/>
      <c r="G8" s="19"/>
      <c r="H8" s="2"/>
      <c r="I8" s="3"/>
      <c r="J8" s="3"/>
      <c r="K8" s="84"/>
      <c r="L8" s="13"/>
    </row>
    <row r="9" spans="1:14" ht="13.5" customHeight="1" x14ac:dyDescent="0.2">
      <c r="A9" s="64"/>
      <c r="B9" s="4" t="s">
        <v>36</v>
      </c>
      <c r="C9" s="24" t="e">
        <f>SUM(#REF!/#REF!)*100</f>
        <v>#REF!</v>
      </c>
      <c r="D9" s="5"/>
      <c r="E9" s="5"/>
      <c r="F9" s="85"/>
      <c r="G9" s="1"/>
      <c r="H9" s="2"/>
      <c r="I9" s="3"/>
      <c r="J9" s="3"/>
      <c r="K9" s="84"/>
      <c r="L9" s="13"/>
      <c r="N9" s="30"/>
    </row>
    <row r="10" spans="1:14" ht="13.5" customHeight="1" x14ac:dyDescent="0.2">
      <c r="A10" s="64"/>
      <c r="B10" s="4" t="s">
        <v>35</v>
      </c>
      <c r="C10" s="24" t="e">
        <f>SUM(#REF!/#REF!)*100</f>
        <v>#REF!</v>
      </c>
      <c r="D10" s="5">
        <v>63218681</v>
      </c>
      <c r="E10" s="5">
        <v>151238963</v>
      </c>
      <c r="F10" s="85"/>
      <c r="G10" s="1"/>
      <c r="H10" s="2"/>
      <c r="I10" s="3"/>
      <c r="J10" s="3"/>
      <c r="K10" s="84"/>
      <c r="L10" s="13"/>
    </row>
    <row r="11" spans="1:14" ht="13.5" customHeight="1" x14ac:dyDescent="0.2">
      <c r="A11" s="63"/>
      <c r="B11" s="28" t="s">
        <v>37</v>
      </c>
      <c r="C11" s="3" t="e">
        <f>SUM(C12:C12)</f>
        <v>#REF!</v>
      </c>
      <c r="D11" s="3"/>
      <c r="E11" s="3"/>
      <c r="F11" s="85"/>
      <c r="G11" s="1"/>
      <c r="H11" s="2" t="s">
        <v>28</v>
      </c>
      <c r="I11" s="3">
        <v>52423477</v>
      </c>
      <c r="J11" s="3">
        <v>89003382</v>
      </c>
      <c r="K11" s="84"/>
      <c r="L11" s="13"/>
    </row>
    <row r="12" spans="1:14" ht="13.5" customHeight="1" x14ac:dyDescent="0.2">
      <c r="A12" s="64"/>
      <c r="B12" s="4" t="s">
        <v>38</v>
      </c>
      <c r="C12" s="24" t="e">
        <f>SUM(#REF!/#REF!)*100</f>
        <v>#REF!</v>
      </c>
      <c r="D12" s="5"/>
      <c r="E12" s="5"/>
      <c r="F12" s="85"/>
      <c r="G12" s="1"/>
      <c r="H12" s="7"/>
      <c r="I12" s="29"/>
      <c r="J12" s="29"/>
      <c r="K12" s="84"/>
      <c r="L12" s="13"/>
    </row>
    <row r="13" spans="1:14" ht="13.5" customHeight="1" x14ac:dyDescent="0.2">
      <c r="A13" s="63"/>
      <c r="B13" s="28" t="s">
        <v>39</v>
      </c>
      <c r="C13" s="3" t="e">
        <f t="shared" ref="C13" si="1">SUM(C14:C18)</f>
        <v>#REF!</v>
      </c>
      <c r="D13" s="3">
        <v>7732779</v>
      </c>
      <c r="E13" s="3">
        <v>7732779</v>
      </c>
      <c r="F13" s="85"/>
      <c r="G13" s="1"/>
      <c r="H13" s="66" t="s">
        <v>29</v>
      </c>
      <c r="I13" s="3">
        <v>5148026</v>
      </c>
      <c r="J13" s="3">
        <v>76329318</v>
      </c>
      <c r="K13" s="84"/>
      <c r="L13" s="13"/>
    </row>
    <row r="14" spans="1:14" ht="13.5" customHeight="1" x14ac:dyDescent="0.2">
      <c r="A14" s="64"/>
      <c r="B14" s="4" t="s">
        <v>40</v>
      </c>
      <c r="C14" s="24" t="e">
        <f>SUM(#REF!/#REF!)*100</f>
        <v>#REF!</v>
      </c>
      <c r="D14" s="5"/>
      <c r="E14" s="5"/>
      <c r="F14" s="85"/>
      <c r="G14" s="1"/>
      <c r="H14" s="31" t="s">
        <v>60</v>
      </c>
      <c r="I14" s="5"/>
      <c r="J14" s="5">
        <v>755647</v>
      </c>
      <c r="K14" s="84"/>
      <c r="L14" s="13"/>
    </row>
    <row r="15" spans="1:14" ht="13.5" customHeight="1" x14ac:dyDescent="0.2">
      <c r="A15" s="64"/>
      <c r="B15" s="4" t="s">
        <v>41</v>
      </c>
      <c r="C15" s="24"/>
      <c r="D15" s="5">
        <v>921379</v>
      </c>
      <c r="E15" s="5">
        <v>921379</v>
      </c>
      <c r="F15" s="85"/>
      <c r="G15" s="1"/>
      <c r="H15" s="6" t="s">
        <v>63</v>
      </c>
      <c r="I15" s="29">
        <v>1265500</v>
      </c>
      <c r="J15" s="29">
        <v>1265500</v>
      </c>
      <c r="K15" s="84"/>
      <c r="L15" s="13"/>
    </row>
    <row r="16" spans="1:14" ht="13.5" customHeight="1" x14ac:dyDescent="0.2">
      <c r="A16" s="64"/>
      <c r="B16" s="4" t="s">
        <v>73</v>
      </c>
      <c r="C16" s="24" t="e">
        <f>SUM(#REF!/#REF!)*100</f>
        <v>#REF!</v>
      </c>
      <c r="D16" s="5">
        <v>2105000</v>
      </c>
      <c r="E16" s="5">
        <v>2105000</v>
      </c>
      <c r="F16" s="85"/>
      <c r="G16" s="1"/>
      <c r="H16" s="7" t="s">
        <v>64</v>
      </c>
      <c r="I16" s="8">
        <v>100000</v>
      </c>
      <c r="J16" s="8">
        <v>8369700</v>
      </c>
      <c r="K16" s="84"/>
      <c r="L16" s="13"/>
    </row>
    <row r="17" spans="1:12" ht="13.5" customHeight="1" x14ac:dyDescent="0.2">
      <c r="A17" s="64"/>
      <c r="B17" s="4" t="s">
        <v>74</v>
      </c>
      <c r="C17" s="24"/>
      <c r="D17" s="5">
        <v>4706400</v>
      </c>
      <c r="E17" s="5">
        <v>4706400</v>
      </c>
      <c r="F17" s="85"/>
      <c r="G17" s="1"/>
      <c r="H17" s="6" t="s">
        <v>75</v>
      </c>
      <c r="I17" s="90">
        <v>3782526</v>
      </c>
      <c r="J17" s="90">
        <v>65938471</v>
      </c>
      <c r="K17" s="84"/>
      <c r="L17" s="13"/>
    </row>
    <row r="18" spans="1:12" ht="13.5" customHeight="1" x14ac:dyDescent="0.2">
      <c r="A18" s="64"/>
      <c r="B18" s="4" t="s">
        <v>42</v>
      </c>
      <c r="C18" s="24"/>
      <c r="D18" s="5"/>
      <c r="E18" s="5"/>
      <c r="F18" s="85"/>
      <c r="G18" s="1"/>
      <c r="H18" s="2" t="s">
        <v>30</v>
      </c>
      <c r="I18" s="32">
        <v>6259000</v>
      </c>
      <c r="J18" s="32">
        <v>12359000</v>
      </c>
      <c r="K18" s="84"/>
      <c r="L18" s="13"/>
    </row>
    <row r="19" spans="1:12" s="27" customFormat="1" ht="13.5" customHeight="1" x14ac:dyDescent="0.2">
      <c r="A19" s="62" t="s">
        <v>3</v>
      </c>
      <c r="B19" s="43" t="s">
        <v>47</v>
      </c>
      <c r="C19" s="39" t="e">
        <f>SUM(C23+C22+C20)</f>
        <v>#REF!</v>
      </c>
      <c r="D19" s="39">
        <v>155976989</v>
      </c>
      <c r="E19" s="39">
        <v>155976989</v>
      </c>
      <c r="F19" s="85"/>
      <c r="G19" s="40" t="s">
        <v>3</v>
      </c>
      <c r="H19" s="38" t="s">
        <v>46</v>
      </c>
      <c r="I19" s="39">
        <v>154976989</v>
      </c>
      <c r="J19" s="39">
        <v>156539343</v>
      </c>
      <c r="K19" s="84"/>
      <c r="L19" s="11"/>
    </row>
    <row r="20" spans="1:12" s="27" customFormat="1" ht="13.5" customHeight="1" x14ac:dyDescent="0.2">
      <c r="A20" s="63"/>
      <c r="B20" s="28" t="s">
        <v>43</v>
      </c>
      <c r="C20" s="23">
        <f>SUM(C21:C21)</f>
        <v>0</v>
      </c>
      <c r="D20" s="23">
        <v>0</v>
      </c>
      <c r="E20" s="23"/>
      <c r="F20" s="85"/>
      <c r="G20" s="19"/>
      <c r="H20" s="2" t="s">
        <v>31</v>
      </c>
      <c r="I20" s="32">
        <v>137417000</v>
      </c>
      <c r="J20" s="32">
        <v>138979354</v>
      </c>
      <c r="K20" s="84"/>
      <c r="L20" s="11"/>
    </row>
    <row r="21" spans="1:12" ht="13.5" customHeight="1" x14ac:dyDescent="0.2">
      <c r="A21" s="64"/>
      <c r="B21" s="4" t="s">
        <v>9</v>
      </c>
      <c r="C21" s="24">
        <v>0</v>
      </c>
      <c r="D21" s="33"/>
      <c r="E21" s="33"/>
      <c r="F21" s="85"/>
      <c r="G21" s="19"/>
      <c r="H21" s="2" t="s">
        <v>32</v>
      </c>
      <c r="I21" s="32">
        <v>17559989</v>
      </c>
      <c r="J21" s="32">
        <v>17559989</v>
      </c>
      <c r="K21" s="84"/>
      <c r="L21" s="16"/>
    </row>
    <row r="22" spans="1:12" ht="13.5" customHeight="1" x14ac:dyDescent="0.2">
      <c r="A22" s="63"/>
      <c r="B22" s="28" t="s">
        <v>58</v>
      </c>
      <c r="C22" s="41">
        <v>0</v>
      </c>
      <c r="D22" s="23"/>
      <c r="E22" s="23">
        <v>0</v>
      </c>
      <c r="F22" s="85"/>
      <c r="G22" s="1"/>
      <c r="H22" s="8"/>
      <c r="I22" s="8"/>
      <c r="J22" s="8"/>
      <c r="K22" s="84"/>
      <c r="L22" s="12"/>
    </row>
    <row r="23" spans="1:12" ht="13.5" customHeight="1" x14ac:dyDescent="0.2">
      <c r="A23" s="63"/>
      <c r="B23" s="28" t="s">
        <v>48</v>
      </c>
      <c r="C23" s="23" t="e">
        <f>SUM(C24:C25)</f>
        <v>#REF!</v>
      </c>
      <c r="D23" s="23">
        <v>155976989</v>
      </c>
      <c r="E23" s="23">
        <v>155976989</v>
      </c>
      <c r="F23" s="85"/>
      <c r="G23" s="19"/>
      <c r="H23" s="2" t="s">
        <v>10</v>
      </c>
      <c r="I23" s="3"/>
      <c r="J23" s="3"/>
      <c r="K23" s="84"/>
      <c r="L23" s="14"/>
    </row>
    <row r="24" spans="1:12" ht="13.5" customHeight="1" x14ac:dyDescent="0.2">
      <c r="A24" s="64"/>
      <c r="B24" s="34" t="s">
        <v>49</v>
      </c>
      <c r="C24" s="24" t="e">
        <f>SUM(#REF!/#REF!)*100</f>
        <v>#REF!</v>
      </c>
      <c r="D24" s="33"/>
      <c r="E24" s="33"/>
      <c r="F24" s="85"/>
      <c r="G24" s="1"/>
      <c r="H24" s="7" t="s">
        <v>65</v>
      </c>
      <c r="I24" s="29"/>
      <c r="J24" s="29"/>
      <c r="K24" s="84"/>
      <c r="L24" s="14"/>
    </row>
    <row r="25" spans="1:12" ht="13.5" customHeight="1" x14ac:dyDescent="0.2">
      <c r="A25" s="64"/>
      <c r="B25" s="34" t="s">
        <v>59</v>
      </c>
      <c r="C25" s="24" t="e">
        <f>SUM(#REF!/#REF!)*100</f>
        <v>#REF!</v>
      </c>
      <c r="D25" s="33">
        <v>155976989</v>
      </c>
      <c r="E25" s="33">
        <v>155976989</v>
      </c>
      <c r="F25" s="85"/>
      <c r="G25" s="1"/>
      <c r="H25" s="7"/>
      <c r="I25" s="29"/>
      <c r="J25" s="29"/>
      <c r="K25" s="84"/>
      <c r="L25" s="13"/>
    </row>
    <row r="26" spans="1:12" s="27" customFormat="1" ht="13.5" customHeight="1" x14ac:dyDescent="0.2">
      <c r="A26" s="62" t="s">
        <v>53</v>
      </c>
      <c r="B26" s="43" t="s">
        <v>50</v>
      </c>
      <c r="C26" s="39">
        <f t="shared" ref="C26" si="2">SUM(C27:C28)</f>
        <v>0</v>
      </c>
      <c r="D26" s="39"/>
      <c r="E26" s="39">
        <v>127592408</v>
      </c>
      <c r="F26" s="85"/>
      <c r="G26" s="40" t="s">
        <v>53</v>
      </c>
      <c r="H26" s="38" t="s">
        <v>51</v>
      </c>
      <c r="I26" s="39">
        <v>4143476</v>
      </c>
      <c r="J26" s="39">
        <v>9522841</v>
      </c>
      <c r="K26" s="84"/>
      <c r="L26" s="20"/>
    </row>
    <row r="27" spans="1:12" ht="13.5" customHeight="1" x14ac:dyDescent="0.2">
      <c r="A27" s="64"/>
      <c r="B27" s="4" t="s">
        <v>52</v>
      </c>
      <c r="C27" s="24">
        <v>0</v>
      </c>
      <c r="D27" s="5"/>
      <c r="E27" s="5">
        <v>127592408</v>
      </c>
      <c r="F27" s="85"/>
      <c r="G27" s="1"/>
      <c r="H27" s="7" t="s">
        <v>61</v>
      </c>
      <c r="I27" s="5"/>
      <c r="J27" s="5">
        <v>5379365</v>
      </c>
      <c r="K27" s="84"/>
      <c r="L27" s="13"/>
    </row>
    <row r="28" spans="1:12" ht="13.5" customHeight="1" x14ac:dyDescent="0.2">
      <c r="A28" s="64"/>
      <c r="B28" s="4" t="s">
        <v>77</v>
      </c>
      <c r="C28" s="24">
        <v>0</v>
      </c>
      <c r="D28" s="5"/>
      <c r="E28" s="5"/>
      <c r="F28" s="85"/>
      <c r="G28" s="1"/>
      <c r="H28" s="7" t="s">
        <v>78</v>
      </c>
      <c r="I28" s="29">
        <v>4143476</v>
      </c>
      <c r="J28" s="29">
        <v>4143476</v>
      </c>
      <c r="K28" s="84"/>
      <c r="L28" s="16"/>
    </row>
    <row r="29" spans="1:12" ht="13.5" customHeight="1" x14ac:dyDescent="0.2">
      <c r="A29" s="64"/>
      <c r="B29" s="4" t="s">
        <v>66</v>
      </c>
      <c r="C29" s="24"/>
      <c r="D29" s="5"/>
      <c r="E29" s="5">
        <v>0</v>
      </c>
      <c r="F29" s="85"/>
      <c r="G29" s="1"/>
      <c r="H29" s="7" t="s">
        <v>76</v>
      </c>
      <c r="I29" s="29"/>
      <c r="J29" s="29"/>
      <c r="K29" s="84"/>
      <c r="L29" s="16"/>
    </row>
    <row r="30" spans="1:12" s="27" customFormat="1" ht="13.5" customHeight="1" x14ac:dyDescent="0.2">
      <c r="A30" s="62" t="s">
        <v>4</v>
      </c>
      <c r="B30" s="44" t="s">
        <v>21</v>
      </c>
      <c r="C30" s="46">
        <v>0</v>
      </c>
      <c r="D30" s="45"/>
      <c r="E30" s="45"/>
      <c r="F30" s="85"/>
      <c r="G30" s="40" t="s">
        <v>4</v>
      </c>
      <c r="H30" s="47" t="s">
        <v>22</v>
      </c>
      <c r="I30" s="38"/>
      <c r="J30" s="38"/>
      <c r="K30" s="84"/>
      <c r="L30" s="11"/>
    </row>
    <row r="31" spans="1:12" s="26" customFormat="1" ht="13.5" customHeight="1" x14ac:dyDescent="0.25">
      <c r="A31" s="61" t="s">
        <v>5</v>
      </c>
      <c r="B31" s="53" t="s">
        <v>25</v>
      </c>
      <c r="C31" s="54" t="e">
        <f t="shared" ref="C31" si="3">SUM(C5,C19,C26,C30)</f>
        <v>#REF!</v>
      </c>
      <c r="D31" s="54">
        <v>382997618</v>
      </c>
      <c r="E31" s="54">
        <v>624026330</v>
      </c>
      <c r="F31" s="86"/>
      <c r="G31" s="36" t="s">
        <v>54</v>
      </c>
      <c r="H31" s="55" t="s">
        <v>26</v>
      </c>
      <c r="I31" s="56">
        <v>277038809</v>
      </c>
      <c r="J31" s="56">
        <v>518067521</v>
      </c>
      <c r="K31" s="87"/>
      <c r="L31" s="21"/>
    </row>
    <row r="32" spans="1:12" s="27" customFormat="1" ht="13.5" customHeight="1" x14ac:dyDescent="0.2">
      <c r="A32" s="62" t="s">
        <v>7</v>
      </c>
      <c r="B32" s="48" t="s">
        <v>18</v>
      </c>
      <c r="C32" s="50"/>
      <c r="D32" s="49">
        <v>0</v>
      </c>
      <c r="E32" s="49">
        <v>0</v>
      </c>
      <c r="F32" s="85"/>
      <c r="G32" s="51" t="s">
        <v>7</v>
      </c>
      <c r="H32" s="52" t="s">
        <v>19</v>
      </c>
      <c r="I32" s="49">
        <v>105958809</v>
      </c>
      <c r="J32" s="49">
        <v>105958809</v>
      </c>
      <c r="K32" s="84"/>
      <c r="L32" s="15"/>
    </row>
    <row r="33" spans="1:12" s="26" customFormat="1" ht="13.5" customHeight="1" x14ac:dyDescent="0.25">
      <c r="A33" s="61" t="s">
        <v>17</v>
      </c>
      <c r="B33" s="57" t="s">
        <v>23</v>
      </c>
      <c r="C33" s="58" t="e">
        <f t="shared" ref="C33:E33" si="4">C31+C32</f>
        <v>#REF!</v>
      </c>
      <c r="D33" s="58">
        <f t="shared" si="4"/>
        <v>382997618</v>
      </c>
      <c r="E33" s="58">
        <f t="shared" si="4"/>
        <v>624026330</v>
      </c>
      <c r="F33" s="86"/>
      <c r="G33" s="36" t="s">
        <v>17</v>
      </c>
      <c r="H33" s="59" t="s">
        <v>24</v>
      </c>
      <c r="I33" s="60">
        <v>382997618</v>
      </c>
      <c r="J33" s="60">
        <v>624026330</v>
      </c>
      <c r="K33" s="87"/>
      <c r="L33" s="22"/>
    </row>
    <row r="40" spans="1:12" ht="13.5" customHeight="1" x14ac:dyDescent="0.2">
      <c r="C40" s="13"/>
      <c r="D40" s="42"/>
      <c r="E40" s="42"/>
      <c r="F40" s="13"/>
    </row>
  </sheetData>
  <mergeCells count="3">
    <mergeCell ref="A2:K2"/>
    <mergeCell ref="I3:K3"/>
    <mergeCell ref="I1:K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workbookViewId="0">
      <selection activeCell="D29" sqref="D29"/>
    </sheetView>
  </sheetViews>
  <sheetFormatPr defaultColWidth="9.109375" defaultRowHeight="10.199999999999999" x14ac:dyDescent="0.2"/>
  <cols>
    <col min="1" max="1" width="5.109375" style="76" customWidth="1"/>
    <col min="2" max="2" width="42.5546875" style="9" customWidth="1"/>
    <col min="3" max="4" width="26.6640625" style="9" customWidth="1"/>
    <col min="5" max="5" width="2.5546875" style="9" customWidth="1"/>
    <col min="6" max="16384" width="9.109375" style="9"/>
  </cols>
  <sheetData>
    <row r="1" spans="1:4" x14ac:dyDescent="0.2">
      <c r="C1" s="97" t="s">
        <v>80</v>
      </c>
      <c r="D1" s="97"/>
    </row>
    <row r="2" spans="1:4" ht="15.6" x14ac:dyDescent="0.3">
      <c r="A2" s="96" t="s">
        <v>84</v>
      </c>
      <c r="B2" s="96"/>
      <c r="C2" s="96"/>
      <c r="D2" s="96"/>
    </row>
    <row r="3" spans="1:4" x14ac:dyDescent="0.2">
      <c r="B3" s="95" t="s">
        <v>62</v>
      </c>
      <c r="C3" s="95"/>
      <c r="D3" s="95"/>
    </row>
    <row r="4" spans="1:4" s="75" customFormat="1" ht="39.6" x14ac:dyDescent="0.25">
      <c r="A4" s="77"/>
      <c r="B4" s="74" t="s">
        <v>12</v>
      </c>
      <c r="C4" s="74" t="s">
        <v>85</v>
      </c>
      <c r="D4" s="74" t="s">
        <v>86</v>
      </c>
    </row>
    <row r="5" spans="1:4" s="82" customFormat="1" x14ac:dyDescent="0.2">
      <c r="A5" s="80" t="s">
        <v>13</v>
      </c>
      <c r="B5" s="81" t="s">
        <v>68</v>
      </c>
      <c r="C5" s="73">
        <v>69960612</v>
      </c>
      <c r="D5" s="73">
        <v>72000519</v>
      </c>
    </row>
    <row r="6" spans="1:4" s="82" customFormat="1" x14ac:dyDescent="0.2">
      <c r="A6" s="80" t="s">
        <v>55</v>
      </c>
      <c r="B6" s="81" t="s">
        <v>69</v>
      </c>
      <c r="C6" s="73">
        <v>22428350</v>
      </c>
      <c r="D6" s="73">
        <v>22818350</v>
      </c>
    </row>
    <row r="7" spans="1:4" s="82" customFormat="1" x14ac:dyDescent="0.2">
      <c r="A7" s="80" t="s">
        <v>14</v>
      </c>
      <c r="B7" s="88" t="s">
        <v>70</v>
      </c>
      <c r="C7" s="73">
        <v>48736157</v>
      </c>
      <c r="D7" s="73">
        <v>53507632</v>
      </c>
    </row>
    <row r="8" spans="1:4" s="82" customFormat="1" x14ac:dyDescent="0.2">
      <c r="A8" s="80" t="s">
        <v>15</v>
      </c>
      <c r="B8" s="88" t="s">
        <v>71</v>
      </c>
      <c r="C8" s="73">
        <v>1800000</v>
      </c>
      <c r="D8" s="73">
        <v>1800000</v>
      </c>
    </row>
    <row r="9" spans="1:4" s="82" customFormat="1" x14ac:dyDescent="0.2">
      <c r="A9" s="80" t="s">
        <v>16</v>
      </c>
      <c r="B9" s="88" t="s">
        <v>72</v>
      </c>
      <c r="C9" s="73">
        <v>0</v>
      </c>
      <c r="D9" s="73">
        <v>18214640</v>
      </c>
    </row>
    <row r="10" spans="1:4" s="82" customFormat="1" x14ac:dyDescent="0.2">
      <c r="A10" s="80" t="s">
        <v>57</v>
      </c>
      <c r="B10" s="88"/>
      <c r="C10" s="73">
        <v>0</v>
      </c>
      <c r="D10" s="73"/>
    </row>
    <row r="11" spans="1:4" s="82" customFormat="1" x14ac:dyDescent="0.2">
      <c r="A11" s="80"/>
      <c r="B11" s="88"/>
      <c r="C11" s="73">
        <v>0</v>
      </c>
      <c r="D11" s="73">
        <v>0</v>
      </c>
    </row>
    <row r="12" spans="1:4" s="17" customFormat="1" x14ac:dyDescent="0.2">
      <c r="A12" s="78" t="s">
        <v>6</v>
      </c>
      <c r="B12" s="69" t="s">
        <v>11</v>
      </c>
      <c r="C12" s="70">
        <f>SUM(C5:C11)</f>
        <v>142925119</v>
      </c>
      <c r="D12" s="70">
        <f>SUM(D5:D11)</f>
        <v>168341141</v>
      </c>
    </row>
    <row r="13" spans="1:4" s="82" customFormat="1" x14ac:dyDescent="0.2">
      <c r="A13" s="80"/>
      <c r="B13" s="81"/>
      <c r="C13" s="73"/>
      <c r="D13" s="73"/>
    </row>
    <row r="14" spans="1:4" s="82" customFormat="1" x14ac:dyDescent="0.2">
      <c r="A14" s="80"/>
      <c r="B14" s="88"/>
      <c r="C14" s="73"/>
      <c r="D14" s="73"/>
    </row>
    <row r="15" spans="1:4" s="82" customFormat="1" x14ac:dyDescent="0.2">
      <c r="A15" s="80"/>
      <c r="B15" s="81"/>
      <c r="C15" s="73"/>
      <c r="D15" s="73"/>
    </row>
    <row r="16" spans="1:4" s="82" customFormat="1" x14ac:dyDescent="0.2">
      <c r="A16" s="80"/>
      <c r="B16" s="81"/>
      <c r="C16" s="73"/>
      <c r="D16" s="73"/>
    </row>
    <row r="17" spans="1:4" s="82" customFormat="1" x14ac:dyDescent="0.2">
      <c r="A17" s="80"/>
      <c r="B17" s="81"/>
      <c r="C17" s="73"/>
      <c r="D17" s="73"/>
    </row>
    <row r="18" spans="1:4" s="82" customFormat="1" x14ac:dyDescent="0.2">
      <c r="A18" s="80"/>
      <c r="B18" s="81"/>
      <c r="C18" s="73"/>
      <c r="D18" s="73"/>
    </row>
    <row r="19" spans="1:4" s="82" customFormat="1" x14ac:dyDescent="0.2">
      <c r="A19" s="80"/>
      <c r="B19" s="81"/>
      <c r="C19" s="73"/>
      <c r="D19" s="73"/>
    </row>
    <row r="20" spans="1:4" s="17" customFormat="1" x14ac:dyDescent="0.2">
      <c r="A20" s="78"/>
      <c r="B20" s="69"/>
      <c r="C20" s="70"/>
      <c r="D20" s="70"/>
    </row>
    <row r="21" spans="1:4" s="82" customFormat="1" x14ac:dyDescent="0.2">
      <c r="A21" s="80"/>
      <c r="B21" s="81"/>
      <c r="C21" s="73"/>
      <c r="D21" s="73"/>
    </row>
    <row r="22" spans="1:4" s="17" customFormat="1" x14ac:dyDescent="0.2">
      <c r="A22" s="78"/>
      <c r="B22" s="69"/>
      <c r="C22" s="70"/>
      <c r="D22" s="70"/>
    </row>
    <row r="23" spans="1:4" s="82" customFormat="1" x14ac:dyDescent="0.2">
      <c r="A23" s="80"/>
      <c r="B23" s="81"/>
      <c r="C23" s="81"/>
      <c r="D23" s="81"/>
    </row>
    <row r="24" spans="1:4" s="82" customFormat="1" x14ac:dyDescent="0.2">
      <c r="A24" s="80"/>
      <c r="B24" s="81"/>
      <c r="C24" s="81"/>
      <c r="D24" s="81"/>
    </row>
    <row r="25" spans="1:4" s="82" customFormat="1" x14ac:dyDescent="0.2">
      <c r="A25" s="80"/>
      <c r="B25" s="81"/>
      <c r="C25" s="81"/>
      <c r="D25" s="81"/>
    </row>
    <row r="26" spans="1:4" s="82" customFormat="1" x14ac:dyDescent="0.2">
      <c r="A26" s="80"/>
      <c r="B26" s="81"/>
      <c r="C26" s="81"/>
      <c r="D26" s="81"/>
    </row>
    <row r="27" spans="1:4" s="82" customFormat="1" x14ac:dyDescent="0.2">
      <c r="A27" s="80"/>
      <c r="B27" s="81"/>
      <c r="C27" s="81"/>
      <c r="D27" s="81"/>
    </row>
    <row r="28" spans="1:4" s="82" customFormat="1" x14ac:dyDescent="0.2">
      <c r="A28" s="80"/>
      <c r="B28" s="81"/>
      <c r="C28" s="81"/>
      <c r="D28" s="81"/>
    </row>
    <row r="29" spans="1:4" s="17" customFormat="1" x14ac:dyDescent="0.2">
      <c r="A29" s="78"/>
      <c r="B29" s="69"/>
      <c r="C29" s="70"/>
      <c r="D29" s="70"/>
    </row>
    <row r="30" spans="1:4" s="17" customFormat="1" x14ac:dyDescent="0.2">
      <c r="A30" s="79"/>
      <c r="B30" s="67" t="s">
        <v>67</v>
      </c>
      <c r="C30" s="68">
        <v>142925119</v>
      </c>
      <c r="D30" s="68">
        <v>168341141</v>
      </c>
    </row>
  </sheetData>
  <mergeCells count="3">
    <mergeCell ref="B3:D3"/>
    <mergeCell ref="A2:D2"/>
    <mergeCell ref="C1:D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60D8-8D88-4BC4-96CC-04E12FCDDAA8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8DBD-7BC5-4944-BFF7-EC932F7A4728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6FBE-23FF-4C20-BC3A-C66DD85F165E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7097-32CE-497A-B22A-1EDB435068AD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1.sz. mell. összesített mérleg</vt:lpstr>
      <vt:lpstr>5.sz. mell.normatívák</vt:lpstr>
      <vt:lpstr>Munka4</vt:lpstr>
      <vt:lpstr>Munka5</vt:lpstr>
      <vt:lpstr>Munka2</vt:lpstr>
      <vt:lpstr>Munka1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 Polghivatal</dc:creator>
  <cp:lastModifiedBy>Jegyző</cp:lastModifiedBy>
  <cp:lastPrinted>2019-12-19T10:04:23Z</cp:lastPrinted>
  <dcterms:created xsi:type="dcterms:W3CDTF">2005-11-17T09:48:03Z</dcterms:created>
  <dcterms:modified xsi:type="dcterms:W3CDTF">2019-12-19T10:06:12Z</dcterms:modified>
</cp:coreProperties>
</file>