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4"/>
  </bookViews>
  <sheets>
    <sheet name="bevételek" sheetId="1" r:id="rId1"/>
    <sheet name="bevételi ei. módosítás" sheetId="2" r:id="rId2"/>
    <sheet name="kiadások összesítése" sheetId="3" r:id="rId3"/>
    <sheet name="kiadások szakfeladatonként" sheetId="4" r:id="rId4"/>
    <sheet name="Munka4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<sst xmlns="http://schemas.openxmlformats.org/spreadsheetml/2006/main" count="368" uniqueCount="217">
  <si>
    <t>Egyéb bevételek</t>
  </si>
  <si>
    <t>Pénzmaradvány</t>
  </si>
  <si>
    <t>Összesen:</t>
  </si>
  <si>
    <t>Összesen</t>
  </si>
  <si>
    <t>me.: eFt</t>
  </si>
  <si>
    <t>Szakfeladat megnevezése</t>
  </si>
  <si>
    <t>Személyi juttatások</t>
  </si>
  <si>
    <t>Munkaadót terhelő járulékok</t>
  </si>
  <si>
    <t>Dologi kiadások</t>
  </si>
  <si>
    <t>Utak, hidak</t>
  </si>
  <si>
    <t>Önkormányzat igazgatási tevékenysége</t>
  </si>
  <si>
    <t>Város és községgazdálkodási szolgáltatások</t>
  </si>
  <si>
    <t>Közvilágítási feladatok</t>
  </si>
  <si>
    <t>Köztemető fenntartás, működés</t>
  </si>
  <si>
    <t>Háziorvosi alapellátás</t>
  </si>
  <si>
    <t>Közművelődési intézmények működése</t>
  </si>
  <si>
    <t>Szociális juttatások</t>
  </si>
  <si>
    <t>Tartalék</t>
  </si>
  <si>
    <t>KIADÁSOK MINDÖSSZESEN:</t>
  </si>
  <si>
    <t xml:space="preserve"> szakfeladatonkénti  részletezése</t>
  </si>
  <si>
    <t>Közutak, hidak alagutak üzemeltetése</t>
  </si>
  <si>
    <t>Karbantartási, kis javítási szolgáltatás kiadásai</t>
  </si>
  <si>
    <t>Egyéb üzemeltetési, fenntartási szolgáltatás</t>
  </si>
  <si>
    <t>ÁFA</t>
  </si>
  <si>
    <t>Önkormányzati és többcélú  kistérs.társ.  igazgatási tevékenysége</t>
  </si>
  <si>
    <t>Polgármester tiszteletdíja</t>
  </si>
  <si>
    <t>Képviselők tiszteletdíja</t>
  </si>
  <si>
    <t>Személyi juttatások összesen:</t>
  </si>
  <si>
    <t>Munkaadót terhelő járulékok összesen:</t>
  </si>
  <si>
    <t>Irodaszer, nyomtatvány beszerzés</t>
  </si>
  <si>
    <t>Könyvbeszerzés</t>
  </si>
  <si>
    <t>Folyóirat beszerzés</t>
  </si>
  <si>
    <t>Kisértékű  tárgyi eszköz beszerzés</t>
  </si>
  <si>
    <t>Egyéb készletbeszerzés</t>
  </si>
  <si>
    <t>Nem adatátviteli célú távközlési díjak</t>
  </si>
  <si>
    <t>Adatátviteli célú távközlési díjak</t>
  </si>
  <si>
    <t>Gázenergia szolgáltatás díja</t>
  </si>
  <si>
    <t>Villamosenergia szolgáltatás díja</t>
  </si>
  <si>
    <t>Víz- és csatornadíjak</t>
  </si>
  <si>
    <t xml:space="preserve">Karbantartási ,  kis javítási  szolgáltatás </t>
  </si>
  <si>
    <t>Egyéb üzemeltetési, fenntartási szolgáltatások</t>
  </si>
  <si>
    <t xml:space="preserve">Pénzügyi szolgáltatás </t>
  </si>
  <si>
    <t>Reprezentáció</t>
  </si>
  <si>
    <t>Dologi kiadások összesen:</t>
  </si>
  <si>
    <t>Szakfeladat kiadásai összesen:</t>
  </si>
  <si>
    <t>Körjegyzőség támogatása</t>
  </si>
  <si>
    <t>Város- és községgazdálkodás és máshová nem sorolt szolgáltatások</t>
  </si>
  <si>
    <t>Vegyszerbeszerzés, tisztítószer</t>
  </si>
  <si>
    <t>Hajtó- és kenőanyag beszerzés</t>
  </si>
  <si>
    <t>Kis értékű  tárgyi eszköz</t>
  </si>
  <si>
    <t>Szállítási szolgáltatások</t>
  </si>
  <si>
    <t>Karbantartási, kisjavítási szolgáltatások</t>
  </si>
  <si>
    <t>Köztemető fenntartási feladatok</t>
  </si>
  <si>
    <t>Kisjavítási, karbantartási szolgáltatások</t>
  </si>
  <si>
    <t>Egyéb  üzemeltetési, fenntartási szolgáltatás</t>
  </si>
  <si>
    <t>Szakfeladat  kiadásai összesen:</t>
  </si>
  <si>
    <t>Szociális étkeztetés</t>
  </si>
  <si>
    <t>Átmeneti segély</t>
  </si>
  <si>
    <t>Szakfeladat kiadásai   összesen:</t>
  </si>
  <si>
    <t>Temetési segély</t>
  </si>
  <si>
    <t>Szakfeladat kiadásai  összesen:</t>
  </si>
  <si>
    <t>Közgyógyellátás</t>
  </si>
  <si>
    <t>Szakfeladat kiadási összesen:</t>
  </si>
  <si>
    <t>Rendkívüli gyermekvédelmi ellátások</t>
  </si>
  <si>
    <t>Víz és csatornadíj</t>
  </si>
  <si>
    <t xml:space="preserve"> Szakfeladat kiadásai összesen:</t>
  </si>
  <si>
    <t>Áll.nem tart. egyéb juttatásai</t>
  </si>
  <si>
    <t>Szoc.hozzájárulás adó 27 %</t>
  </si>
  <si>
    <t>Egyéb befizetési kötelezettségek</t>
  </si>
  <si>
    <t>Munkáltató által fizetett SzJA</t>
  </si>
  <si>
    <t>Díjak, egyéb befizetések</t>
  </si>
  <si>
    <t>Pénzezközök átadása</t>
  </si>
  <si>
    <t xml:space="preserve">Egyéb támogatás </t>
  </si>
  <si>
    <t>Munkaruha, védőruha, formaruha</t>
  </si>
  <si>
    <t>Egyéb befizetési kötelezettség(hull.gazd.rendszer fejl.kamata)</t>
  </si>
  <si>
    <t>Munkáltató által fiz. SZJA</t>
  </si>
  <si>
    <t>Részm.fogl.egyéb bérr.rendsz.szem.jut.</t>
  </si>
  <si>
    <t>Kiegészítő gyermekvédelmi támogatás</t>
  </si>
  <si>
    <t>Kiegészítő gyermekvédelmi támogatás (pénzbeli támogatás 5 fő 5800Ft/fő 2alkalommal:07,10hó 100% támogatott)</t>
  </si>
  <si>
    <t>Pénzbeli átmeneti  segély</t>
  </si>
  <si>
    <t xml:space="preserve">Közgyógyellátás  </t>
  </si>
  <si>
    <t>Rendkívüli gyermekvédelmi támogatás (beiskolázási segély nincs támogatás)</t>
  </si>
  <si>
    <t>Rendkívüli term.nyújtott gyermekv. támog.(önk.étk.hozzájár.)</t>
  </si>
  <si>
    <t>Szociális étkezés</t>
  </si>
  <si>
    <t xml:space="preserve">Kup község Önkormányzat </t>
  </si>
  <si>
    <t>Kup község Önkormányzat</t>
  </si>
  <si>
    <t>Belföldi kiküldetés</t>
  </si>
  <si>
    <t xml:space="preserve"> - Győri Hulladékhaszn.                           143.000,-</t>
  </si>
  <si>
    <t xml:space="preserve"> -  Rendőrség                                            70.000,-</t>
  </si>
  <si>
    <t xml:space="preserve"> -  TÖOSZ                                                 12.000,-</t>
  </si>
  <si>
    <t>Közalkalmazottak alapilletménye</t>
  </si>
  <si>
    <t>Részmunkaidőben fogl.. rendszeres szem jutt.</t>
  </si>
  <si>
    <t>Gázenergia szolg.</t>
  </si>
  <si>
    <t>Díjak, egyéb kifizetések (hull.gand.rendszer.fejl.kamata)</t>
  </si>
  <si>
    <t>Készletbeszerzés</t>
  </si>
  <si>
    <t>Villamosenergia szolg.</t>
  </si>
  <si>
    <t>Egyéb üzemjeltetési, fenntartási szolg</t>
  </si>
  <si>
    <t>Nem adatátvitel célú távközlési díjak</t>
  </si>
  <si>
    <t>Szállítási szolgálttások</t>
  </si>
  <si>
    <t>Étkeztetés Szt.62.§, (szoc.étk.)</t>
  </si>
  <si>
    <t>Lakásfenntartási támogatás</t>
  </si>
  <si>
    <t>Normatív lakásfenntartási tám.(kb:130000Ft/hó*12*10%)</t>
  </si>
  <si>
    <t>Közművelődési intézmények, közösségi szinterek</t>
  </si>
  <si>
    <t>Szállítási szolgáltatás</t>
  </si>
  <si>
    <t>Dologi kiadás összesen</t>
  </si>
  <si>
    <t>me: eFt</t>
  </si>
  <si>
    <t>eredeti</t>
  </si>
  <si>
    <t>módosított</t>
  </si>
  <si>
    <t>teljesítés</t>
  </si>
  <si>
    <t>Egészségügyi hozzájárulás</t>
  </si>
  <si>
    <t>Eredeti       EI</t>
  </si>
  <si>
    <t>Módosí-tott     EI</t>
  </si>
  <si>
    <t>Módosí- tott     EI</t>
  </si>
  <si>
    <t xml:space="preserve">előirányzat </t>
  </si>
  <si>
    <t>Mük.c.pe.átad.non-profit szernek (Háromhatár Egyesület)</t>
  </si>
  <si>
    <t>Közalkalmazottak keresetkiegészítése</t>
  </si>
  <si>
    <t>Közalkalmazottak üdülési hozzájárulása (SZÉP kártya)</t>
  </si>
  <si>
    <t>Közalkalmazottak étkezési hozzájárulása</t>
  </si>
  <si>
    <t>Részmunkaidőben fogl. közalk.munkavégz.kapcs.szem.j.</t>
  </si>
  <si>
    <t>Részmunkaidőben fogl.közalk. szem kapcs.ktg-tér.</t>
  </si>
  <si>
    <t>Aktív korúak ellátása</t>
  </si>
  <si>
    <t>Egyéb helyi megáll.pol.díj Szt 43/B</t>
  </si>
  <si>
    <t>Ellátottak pénzbeli juttatásai</t>
  </si>
  <si>
    <t>Vás.term. és szolg. besz.ÁFA (egyenes)</t>
  </si>
  <si>
    <t>Rövid időtartamú közfoglalkoztatás</t>
  </si>
  <si>
    <t>Foglalk.helyette.támog.jogosult közfogl.</t>
  </si>
  <si>
    <t>Egyéb bérrendszer hat. alá tar. mbére</t>
  </si>
  <si>
    <t>Rendszeres és nem rendsz. szem. juttatások összesen:</t>
  </si>
  <si>
    <t>Egyéb közfoglalkoztatás</t>
  </si>
  <si>
    <t>Foglalk.helyette.ámog.jogosutl.közfogl.</t>
  </si>
  <si>
    <t>a)      aktív korúak ellátása</t>
  </si>
  <si>
    <t xml:space="preserve">b)      lakásfenntartási támogatás                         </t>
  </si>
  <si>
    <t xml:space="preserve">c)      átmeneti segély           </t>
  </si>
  <si>
    <t xml:space="preserve">d)      temetési segély                                 </t>
  </si>
  <si>
    <t xml:space="preserve">e)      rendkívüli gyermekvédelmi támogatás                               </t>
  </si>
  <si>
    <t xml:space="preserve">g)      közgyógyellátás               </t>
  </si>
  <si>
    <t>h)       szociális étkeztetés</t>
  </si>
  <si>
    <t>Pénzeszköz átadások</t>
  </si>
  <si>
    <t xml:space="preserve">Körjegyzőség támogatása                                                                        </t>
  </si>
  <si>
    <t>Egyéb támogatás</t>
  </si>
  <si>
    <t xml:space="preserve">    -   GYŐR SZOL KFT                                                                                                                                                 </t>
  </si>
  <si>
    <t xml:space="preserve">    -   Rendőrség</t>
  </si>
  <si>
    <t xml:space="preserve">     -   TÖOSZ</t>
  </si>
  <si>
    <t>Függő, átfutó, kiegyenlítő kiadások</t>
  </si>
  <si>
    <t xml:space="preserve">Vadrózsa Óvoda támogatása                                                                                       </t>
  </si>
  <si>
    <t>522001-1</t>
  </si>
  <si>
    <t>Reklám és propag.kiad.adómentes</t>
  </si>
  <si>
    <t>Óvoda finanszírozása</t>
  </si>
  <si>
    <t>Közös hivatal finanszírozása</t>
  </si>
  <si>
    <t xml:space="preserve"> -  GYŐR SZOL ZRT                                422.000,- </t>
  </si>
  <si>
    <t xml:space="preserve"> -  LEADER                                               20.000,-</t>
  </si>
  <si>
    <t xml:space="preserve"> -  Pápai katasztrófavédelem                                               20.000,-</t>
  </si>
  <si>
    <t>841126-1</t>
  </si>
  <si>
    <t>Előző évi mardv.visszafiz.</t>
  </si>
  <si>
    <t xml:space="preserve">Közös hivatal  támogatása                                                                        </t>
  </si>
  <si>
    <t>Támogatás ért.müköd.kiad.önkorm.kv-i szervnek</t>
  </si>
  <si>
    <t>Támogatás ért.müköd.kiad.társulásoknak</t>
  </si>
  <si>
    <t>Önkorm.valamint többcélú kistérs.</t>
  </si>
  <si>
    <t xml:space="preserve">    -   Győri Hulladékgazdálkodási társulás                                                                                                  </t>
  </si>
  <si>
    <t xml:space="preserve">     -   LEADER</t>
  </si>
  <si>
    <t xml:space="preserve">     -   Pápai katasztorfa-védelem</t>
  </si>
  <si>
    <t>Müködési c.pe.átad. non-profit szervnek</t>
  </si>
  <si>
    <t>Támog.ért.müköd.kiad. önk.kv-i szervnek</t>
  </si>
  <si>
    <t>Támog.ért.müköd.kiad. társulásoknak</t>
  </si>
  <si>
    <t>Támog.ért.müköd.kiad.összesen :</t>
  </si>
  <si>
    <t>Gázenergia-szolg. Díja</t>
  </si>
  <si>
    <t xml:space="preserve">Foglalkoztatást helyettesítő támogatás </t>
  </si>
  <si>
    <t>Helyi megáll.ápolási díj</t>
  </si>
  <si>
    <t>Rend.pénzbeli szoc.segély</t>
  </si>
  <si>
    <t>bérleti és lizingdíjak</t>
  </si>
  <si>
    <t>841901-1</t>
  </si>
  <si>
    <t>Önkormányzatok, valamint többcélú kistérs.</t>
  </si>
  <si>
    <t>Reklám és propaganda kiad. Adómentes</t>
  </si>
  <si>
    <t>2013. évi kiadások EI és 2013.  évi kiadások teljesítése</t>
  </si>
  <si>
    <t xml:space="preserve">2013. évi  kiadás előirányzatainak és 2013.  évi kiadások teljesítéseinek </t>
  </si>
  <si>
    <t>Teljesítés 2013.            évi</t>
  </si>
  <si>
    <t>Teljesítés 2013.        évi</t>
  </si>
  <si>
    <t>Megnevezés</t>
  </si>
  <si>
    <t>eredeti előirányzat</t>
  </si>
  <si>
    <t>módosított  előirányzat</t>
  </si>
  <si>
    <t>Önkormányzati hivatal működési támogatása</t>
  </si>
  <si>
    <t>Település-üzemeltetéshez kapcs.faladatellát.támog.</t>
  </si>
  <si>
    <t>Beszámítás összege</t>
  </si>
  <si>
    <t>Egyéb kötelező önkorm.feladat támogatás</t>
  </si>
  <si>
    <t>Települési önkormányzatok működésének támogatása</t>
  </si>
  <si>
    <t xml:space="preserve">Óvodaped. és segítőik bértámogatása </t>
  </si>
  <si>
    <t>Óvoda működtetési támogatás</t>
  </si>
  <si>
    <t>óvodai étkeztetés támogatása</t>
  </si>
  <si>
    <t>Egyes jövedelempótló támogatás</t>
  </si>
  <si>
    <t>Hozzájárulás pénzbeli szociális ellátásokhoz</t>
  </si>
  <si>
    <t>szociális étkeztetés</t>
  </si>
  <si>
    <t>Telelülési önkormányzatok kulturális feladatainak támogatása össz.</t>
  </si>
  <si>
    <t>Központosított működési célú előirányzatok</t>
  </si>
  <si>
    <t>Müködőképesség megőrzését szolgáló kiegészítő támogatás</t>
  </si>
  <si>
    <t>Szerkezetátalakítási tartalék</t>
  </si>
  <si>
    <t>Egyéb működési célú közpnti támogatás</t>
  </si>
  <si>
    <t>NORMATÍV HOZZÁJÁRULÁSOK ÖSSZESEN</t>
  </si>
  <si>
    <t>Igazgatási szolgáltatási díj</t>
  </si>
  <si>
    <t xml:space="preserve">     Bérleti díjak</t>
  </si>
  <si>
    <t xml:space="preserve">     Szociális étkezés térítési díja</t>
  </si>
  <si>
    <t xml:space="preserve">     Gépjárműadó</t>
  </si>
  <si>
    <t xml:space="preserve">     Iparüzési adó</t>
  </si>
  <si>
    <t xml:space="preserve">    Talajterhelési díj</t>
  </si>
  <si>
    <t xml:space="preserve">    Adópótlék, adóbírság</t>
  </si>
  <si>
    <t xml:space="preserve">    Bírságbevételek</t>
  </si>
  <si>
    <t>Óvoda szülők étkezési térítési díja</t>
  </si>
  <si>
    <t>Kamat bevétel</t>
  </si>
  <si>
    <t>Közfoglalkoztatott támogatás</t>
  </si>
  <si>
    <t>Egybéb bevételek összesen:</t>
  </si>
  <si>
    <t>BEVÉTELEK MINDÖSSZESEN</t>
  </si>
  <si>
    <t>előző évi maradv.visszafizetés</t>
  </si>
  <si>
    <t>Nem adatátvit.célő távközl.díjak</t>
  </si>
  <si>
    <t>reklám és propag.kiadás adómentes</t>
  </si>
  <si>
    <t>Kup Község Önkormányzat 2013. évi pü. előirányzata és teljesítése</t>
  </si>
  <si>
    <t>1. melléklet az 5/2014.(V.9.) önkormányzati rendelethez</t>
  </si>
  <si>
    <t>2/a melléklet az 5/2014. (V.9.) önkormányzati rendelethez</t>
  </si>
  <si>
    <t>3. melléklet az 5/2014. (V.9.)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</si>
</sst>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3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DashDotDot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DashDotDot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justify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 vertical="top" wrapText="1"/>
    </xf>
    <xf numFmtId="3" fontId="0" fillId="0" borderId="26" xfId="0" applyNumberFormat="1" applyFont="1" applyBorder="1" applyAlignment="1">
      <alignment/>
    </xf>
    <xf numFmtId="3" fontId="3" fillId="0" borderId="22" xfId="0" applyNumberFormat="1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4" xfId="0" applyNumberFormat="1" applyFont="1" applyBorder="1" applyAlignment="1">
      <alignment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32" xfId="0" applyNumberFormat="1" applyFont="1" applyBorder="1" applyAlignment="1">
      <alignment horizontal="right" vertical="top" wrapText="1"/>
    </xf>
    <xf numFmtId="3" fontId="0" fillId="0" borderId="33" xfId="0" applyNumberFormat="1" applyFont="1" applyBorder="1" applyAlignment="1">
      <alignment/>
    </xf>
    <xf numFmtId="3" fontId="0" fillId="0" borderId="26" xfId="0" applyNumberFormat="1" applyFont="1" applyBorder="1" applyAlignment="1">
      <alignment vertical="top" wrapText="1"/>
    </xf>
    <xf numFmtId="3" fontId="0" fillId="0" borderId="34" xfId="0" applyNumberFormat="1" applyFont="1" applyBorder="1" applyAlignment="1">
      <alignment horizontal="right" vertical="top" wrapText="1"/>
    </xf>
    <xf numFmtId="3" fontId="0" fillId="0" borderId="25" xfId="0" applyNumberFormat="1" applyFont="1" applyBorder="1" applyAlignment="1">
      <alignment vertical="top" wrapText="1"/>
    </xf>
    <xf numFmtId="3" fontId="3" fillId="0" borderId="25" xfId="0" applyNumberFormat="1" applyFont="1" applyBorder="1" applyAlignment="1">
      <alignment horizontal="left" vertical="top" wrapText="1"/>
    </xf>
    <xf numFmtId="3" fontId="13" fillId="0" borderId="23" xfId="0" applyNumberFormat="1" applyFont="1" applyBorder="1" applyAlignment="1">
      <alignment vertical="top" wrapText="1"/>
    </xf>
    <xf numFmtId="3" fontId="13" fillId="0" borderId="23" xfId="0" applyNumberFormat="1" applyFont="1" applyBorder="1" applyAlignment="1">
      <alignment horizontal="left" vertical="top" wrapText="1"/>
    </xf>
    <xf numFmtId="3" fontId="13" fillId="0" borderId="35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/>
    </xf>
    <xf numFmtId="3" fontId="0" fillId="0" borderId="10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1" xfId="0" applyNumberFormat="1" applyFont="1" applyBorder="1" applyAlignment="1">
      <alignment vertical="top" wrapText="1"/>
    </xf>
    <xf numFmtId="3" fontId="0" fillId="0" borderId="22" xfId="0" applyNumberFormat="1" applyFont="1" applyBorder="1" applyAlignment="1">
      <alignment vertical="top" wrapText="1"/>
    </xf>
    <xf numFmtId="3" fontId="0" fillId="0" borderId="38" xfId="0" applyNumberFormat="1" applyFont="1" applyBorder="1" applyAlignment="1">
      <alignment vertical="top" wrapText="1"/>
    </xf>
    <xf numFmtId="3" fontId="0" fillId="0" borderId="39" xfId="0" applyNumberFormat="1" applyFont="1" applyBorder="1" applyAlignment="1">
      <alignment/>
    </xf>
    <xf numFmtId="3" fontId="3" fillId="0" borderId="23" xfId="0" applyNumberFormat="1" applyFont="1" applyBorder="1" applyAlignment="1">
      <alignment vertical="top" wrapText="1"/>
    </xf>
    <xf numFmtId="3" fontId="0" fillId="0" borderId="4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41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3" xfId="0" applyNumberFormat="1" applyFont="1" applyBorder="1" applyAlignment="1">
      <alignment vertical="top" wrapText="1"/>
    </xf>
    <xf numFmtId="3" fontId="3" fillId="0" borderId="25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3" fontId="0" fillId="0" borderId="44" xfId="0" applyNumberFormat="1" applyFont="1" applyBorder="1" applyAlignment="1">
      <alignment/>
    </xf>
    <xf numFmtId="3" fontId="3" fillId="0" borderId="17" xfId="0" applyNumberFormat="1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 vertical="top" wrapText="1"/>
    </xf>
    <xf numFmtId="3" fontId="0" fillId="0" borderId="24" xfId="0" applyNumberFormat="1" applyFont="1" applyBorder="1" applyAlignment="1">
      <alignment horizontal="left" vertical="top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top" wrapText="1"/>
    </xf>
    <xf numFmtId="3" fontId="0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 horizontal="center" vertical="top" wrapText="1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5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 vertical="top" wrapText="1"/>
    </xf>
    <xf numFmtId="3" fontId="3" fillId="0" borderId="54" xfId="0" applyNumberFormat="1" applyFont="1" applyBorder="1" applyAlignment="1">
      <alignment horizontal="center" vertical="top" wrapText="1"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justify" vertical="top" wrapText="1"/>
    </xf>
    <xf numFmtId="0" fontId="3" fillId="0" borderId="23" xfId="0" applyFont="1" applyBorder="1" applyAlignment="1">
      <alignment vertical="top" wrapText="1"/>
    </xf>
    <xf numFmtId="3" fontId="1" fillId="0" borderId="2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5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3" fontId="0" fillId="0" borderId="19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3" fontId="0" fillId="0" borderId="26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3" fillId="0" borderId="25" xfId="0" applyFont="1" applyBorder="1" applyAlignment="1">
      <alignment vertical="top" wrapText="1"/>
    </xf>
    <xf numFmtId="3" fontId="3" fillId="0" borderId="25" xfId="0" applyNumberFormat="1" applyFont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0" fillId="0" borderId="58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 indent="4"/>
    </xf>
    <xf numFmtId="0" fontId="0" fillId="0" borderId="0" xfId="0" applyFont="1" applyBorder="1" applyAlignment="1">
      <alignment horizontal="left" vertical="top" wrapText="1" indent="4"/>
    </xf>
    <xf numFmtId="0" fontId="0" fillId="0" borderId="18" xfId="0" applyFont="1" applyBorder="1" applyAlignment="1">
      <alignment horizontal="left" vertical="top" wrapText="1" indent="4"/>
    </xf>
    <xf numFmtId="0" fontId="3" fillId="0" borderId="59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12" fillId="0" borderId="12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 horizontal="center" vertical="top" wrapText="1"/>
    </xf>
    <xf numFmtId="3" fontId="3" fillId="0" borderId="65" xfId="0" applyNumberFormat="1" applyFont="1" applyBorder="1" applyAlignment="1">
      <alignment/>
    </xf>
    <xf numFmtId="3" fontId="3" fillId="0" borderId="22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3" fontId="0" fillId="0" borderId="4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 vertical="center" wrapText="1"/>
    </xf>
    <xf numFmtId="3" fontId="0" fillId="0" borderId="5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left" vertical="top" wrapText="1"/>
    </xf>
    <xf numFmtId="3" fontId="0" fillId="0" borderId="33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1" xfId="0" applyNumberFormat="1" applyFont="1" applyBorder="1" applyAlignment="1">
      <alignment horizontal="right" vertical="center" wrapText="1"/>
    </xf>
    <xf numFmtId="3" fontId="0" fillId="0" borderId="6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9" xfId="0" applyBorder="1" applyAlignment="1">
      <alignment/>
    </xf>
    <xf numFmtId="3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3" fontId="0" fillId="0" borderId="72" xfId="0" applyNumberFormat="1" applyBorder="1" applyAlignment="1">
      <alignment/>
    </xf>
    <xf numFmtId="0" fontId="0" fillId="0" borderId="71" xfId="0" applyFont="1" applyBorder="1" applyAlignment="1">
      <alignment/>
    </xf>
    <xf numFmtId="0" fontId="0" fillId="0" borderId="71" xfId="0" applyFont="1" applyBorder="1" applyAlignment="1">
      <alignment vertical="center"/>
    </xf>
    <xf numFmtId="3" fontId="0" fillId="0" borderId="72" xfId="0" applyNumberFormat="1" applyFont="1" applyBorder="1" applyAlignment="1">
      <alignment horizontal="right" vertical="center"/>
    </xf>
    <xf numFmtId="3" fontId="0" fillId="0" borderId="72" xfId="0" applyNumberFormat="1" applyFont="1" applyBorder="1" applyAlignment="1">
      <alignment/>
    </xf>
    <xf numFmtId="0" fontId="0" fillId="0" borderId="73" xfId="0" applyFont="1" applyBorder="1" applyAlignment="1">
      <alignment/>
    </xf>
    <xf numFmtId="3" fontId="0" fillId="0" borderId="74" xfId="0" applyNumberFormat="1" applyBorder="1" applyAlignment="1">
      <alignment/>
    </xf>
    <xf numFmtId="0" fontId="3" fillId="0" borderId="75" xfId="0" applyFont="1" applyBorder="1" applyAlignment="1">
      <alignment/>
    </xf>
    <xf numFmtId="3" fontId="3" fillId="0" borderId="76" xfId="0" applyNumberFormat="1" applyFont="1" applyBorder="1" applyAlignment="1">
      <alignment/>
    </xf>
    <xf numFmtId="0" fontId="0" fillId="0" borderId="77" xfId="0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9" xfId="0" applyBorder="1" applyAlignment="1">
      <alignment/>
    </xf>
    <xf numFmtId="0" fontId="0" fillId="0" borderId="79" xfId="0" applyFont="1" applyBorder="1" applyAlignment="1">
      <alignment/>
    </xf>
    <xf numFmtId="0" fontId="3" fillId="0" borderId="71" xfId="0" applyFont="1" applyBorder="1" applyAlignment="1">
      <alignment/>
    </xf>
    <xf numFmtId="3" fontId="3" fillId="0" borderId="72" xfId="0" applyNumberFormat="1" applyFont="1" applyBorder="1" applyAlignment="1">
      <alignment/>
    </xf>
    <xf numFmtId="0" fontId="4" fillId="0" borderId="80" xfId="0" applyFont="1" applyBorder="1" applyAlignment="1">
      <alignment vertical="top" wrapText="1"/>
    </xf>
    <xf numFmtId="3" fontId="4" fillId="0" borderId="8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top" wrapText="1" indent="4"/>
    </xf>
    <xf numFmtId="0" fontId="0" fillId="0" borderId="18" xfId="0" applyFont="1" applyBorder="1" applyAlignment="1">
      <alignment horizontal="left" vertical="top" wrapText="1" indent="4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vertical="top" wrapText="1"/>
    </xf>
    <xf numFmtId="3" fontId="3" fillId="0" borderId="81" xfId="0" applyNumberFormat="1" applyFont="1" applyBorder="1" applyAlignment="1">
      <alignment vertical="top" wrapText="1"/>
    </xf>
    <xf numFmtId="3" fontId="3" fillId="0" borderId="8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left" vertical="top" wrapText="1" indent="4"/>
    </xf>
    <xf numFmtId="0" fontId="0" fillId="0" borderId="0" xfId="0" applyFont="1" applyBorder="1" applyAlignment="1">
      <alignment horizontal="left" vertical="top" wrapText="1" indent="4"/>
    </xf>
    <xf numFmtId="0" fontId="12" fillId="0" borderId="25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 indent="4"/>
    </xf>
    <xf numFmtId="0" fontId="0" fillId="0" borderId="0" xfId="0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0" fontId="2" fillId="0" borderId="25" xfId="0" applyFont="1" applyBorder="1" applyAlignment="1">
      <alignment horizontal="left" vertical="top" wrapText="1" indent="4"/>
    </xf>
    <xf numFmtId="0" fontId="2" fillId="0" borderId="18" xfId="0" applyFont="1" applyBorder="1" applyAlignment="1">
      <alignment horizontal="left" vertical="top" wrapText="1" indent="4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vertical="top" wrapText="1"/>
    </xf>
    <xf numFmtId="0" fontId="3" fillId="0" borderId="8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top" wrapText="1" indent="4"/>
    </xf>
    <xf numFmtId="0" fontId="0" fillId="0" borderId="17" xfId="0" applyFont="1" applyBorder="1" applyAlignment="1">
      <alignment horizontal="left" vertical="top" wrapText="1" indent="4"/>
    </xf>
    <xf numFmtId="3" fontId="3" fillId="0" borderId="23" xfId="0" applyNumberFormat="1" applyFont="1" applyBorder="1" applyAlignment="1">
      <alignment vertical="top" wrapText="1"/>
    </xf>
    <xf numFmtId="3" fontId="3" fillId="0" borderId="58" xfId="0" applyNumberFormat="1" applyFont="1" applyBorder="1" applyAlignment="1">
      <alignment vertical="top" wrapText="1"/>
    </xf>
    <xf numFmtId="3" fontId="3" fillId="0" borderId="82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justify"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justify" vertical="top" wrapText="1"/>
    </xf>
    <xf numFmtId="3" fontId="3" fillId="0" borderId="58" xfId="0" applyNumberFormat="1" applyFont="1" applyBorder="1" applyAlignment="1">
      <alignment horizontal="justify" vertical="top" wrapText="1"/>
    </xf>
    <xf numFmtId="3" fontId="3" fillId="0" borderId="83" xfId="0" applyNumberFormat="1" applyFont="1" applyBorder="1" applyAlignment="1">
      <alignment horizontal="center" vertical="center" wrapText="1"/>
    </xf>
    <xf numFmtId="3" fontId="3" fillId="0" borderId="84" xfId="0" applyNumberFormat="1" applyFont="1" applyBorder="1" applyAlignment="1">
      <alignment horizontal="center" vertical="center" wrapText="1"/>
    </xf>
    <xf numFmtId="3" fontId="3" fillId="0" borderId="65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00390625" style="0" customWidth="1"/>
    <col min="2" max="2" width="63.8515625" style="0" customWidth="1"/>
    <col min="3" max="3" width="11.8515625" style="0" customWidth="1"/>
    <col min="4" max="4" width="11.00390625" style="0" customWidth="1"/>
    <col min="5" max="5" width="11.140625" style="0" customWidth="1"/>
  </cols>
  <sheetData>
    <row r="2" spans="3:5" ht="12.75">
      <c r="C2" s="190" t="s">
        <v>214</v>
      </c>
      <c r="D2" s="191"/>
      <c r="E2" s="191"/>
    </row>
    <row r="4" spans="2:5" ht="12.75">
      <c r="B4" s="195" t="s">
        <v>213</v>
      </c>
      <c r="C4" s="195"/>
      <c r="D4" s="195"/>
      <c r="E4" s="196"/>
    </row>
    <row r="7" ht="13.5" thickBot="1">
      <c r="E7" s="152" t="s">
        <v>105</v>
      </c>
    </row>
    <row r="8" spans="2:5" ht="12.75" customHeight="1" thickBot="1">
      <c r="B8" s="192" t="s">
        <v>177</v>
      </c>
      <c r="C8" s="193" t="s">
        <v>178</v>
      </c>
      <c r="D8" s="193" t="s">
        <v>179</v>
      </c>
      <c r="E8" s="193" t="s">
        <v>108</v>
      </c>
    </row>
    <row r="9" spans="2:5" ht="15" customHeight="1" thickBot="1">
      <c r="B9" s="192"/>
      <c r="C9" s="194"/>
      <c r="D9" s="194"/>
      <c r="E9" s="194"/>
    </row>
    <row r="10" spans="2:5" ht="30" customHeight="1">
      <c r="B10" s="153" t="s">
        <v>180</v>
      </c>
      <c r="C10" s="154">
        <v>6628</v>
      </c>
      <c r="D10" s="154"/>
      <c r="E10" s="154"/>
    </row>
    <row r="11" spans="2:5" ht="18.75" customHeight="1">
      <c r="B11" s="155" t="s">
        <v>181</v>
      </c>
      <c r="C11" s="156">
        <v>2372</v>
      </c>
      <c r="D11" s="156"/>
      <c r="E11" s="156"/>
    </row>
    <row r="12" spans="2:5" ht="18.75" customHeight="1">
      <c r="B12" s="157" t="s">
        <v>182</v>
      </c>
      <c r="C12" s="156">
        <v>-558</v>
      </c>
      <c r="D12" s="156"/>
      <c r="E12" s="156"/>
    </row>
    <row r="13" spans="2:5" ht="18.75" customHeight="1">
      <c r="B13" s="157" t="s">
        <v>183</v>
      </c>
      <c r="C13" s="156">
        <v>3000</v>
      </c>
      <c r="D13" s="156"/>
      <c r="E13" s="156"/>
    </row>
    <row r="14" spans="2:5" ht="18.75" customHeight="1">
      <c r="B14" s="157" t="s">
        <v>184</v>
      </c>
      <c r="C14" s="156">
        <v>11442</v>
      </c>
      <c r="D14" s="156">
        <v>12165</v>
      </c>
      <c r="E14" s="156">
        <v>12165</v>
      </c>
    </row>
    <row r="15" spans="2:5" ht="18.75" customHeight="1">
      <c r="B15" s="158" t="s">
        <v>185</v>
      </c>
      <c r="C15" s="159">
        <v>8112</v>
      </c>
      <c r="D15" s="156">
        <v>8638</v>
      </c>
      <c r="E15" s="156">
        <v>8638</v>
      </c>
    </row>
    <row r="16" spans="2:5" ht="18.75" customHeight="1">
      <c r="B16" s="158" t="s">
        <v>186</v>
      </c>
      <c r="C16" s="159">
        <v>918</v>
      </c>
      <c r="D16" s="156">
        <v>882</v>
      </c>
      <c r="E16" s="156">
        <v>882</v>
      </c>
    </row>
    <row r="17" spans="2:5" ht="18.75" customHeight="1">
      <c r="B17" s="158" t="s">
        <v>187</v>
      </c>
      <c r="C17" s="159">
        <v>714</v>
      </c>
      <c r="D17" s="156">
        <v>714</v>
      </c>
      <c r="E17" s="156">
        <v>714</v>
      </c>
    </row>
    <row r="18" spans="2:5" ht="19.5" customHeight="1">
      <c r="B18" s="158" t="s">
        <v>188</v>
      </c>
      <c r="C18" s="159"/>
      <c r="D18" s="156">
        <v>2421</v>
      </c>
      <c r="E18" s="156">
        <v>2421</v>
      </c>
    </row>
    <row r="19" spans="2:5" ht="19.5" customHeight="1">
      <c r="B19" s="157" t="s">
        <v>189</v>
      </c>
      <c r="C19" s="156">
        <v>900</v>
      </c>
      <c r="D19" s="156">
        <v>900</v>
      </c>
      <c r="E19" s="156">
        <v>900</v>
      </c>
    </row>
    <row r="20" spans="2:5" ht="19.5" customHeight="1">
      <c r="B20" s="155" t="s">
        <v>190</v>
      </c>
      <c r="C20" s="156">
        <v>443</v>
      </c>
      <c r="D20" s="156">
        <v>332</v>
      </c>
      <c r="E20" s="156">
        <v>332</v>
      </c>
    </row>
    <row r="21" spans="2:5" ht="30" customHeight="1">
      <c r="B21" s="157" t="s">
        <v>191</v>
      </c>
      <c r="C21" s="160">
        <v>552</v>
      </c>
      <c r="D21" s="160">
        <v>552</v>
      </c>
      <c r="E21" s="160">
        <v>552</v>
      </c>
    </row>
    <row r="22" spans="2:5" ht="18.75" customHeight="1">
      <c r="B22" s="157" t="s">
        <v>192</v>
      </c>
      <c r="C22" s="160"/>
      <c r="D22" s="160">
        <v>61</v>
      </c>
      <c r="E22" s="160">
        <v>61</v>
      </c>
    </row>
    <row r="23" spans="2:5" ht="18.75" customHeight="1">
      <c r="B23" s="157" t="s">
        <v>193</v>
      </c>
      <c r="C23" s="160"/>
      <c r="D23" s="160">
        <v>1800</v>
      </c>
      <c r="E23" s="160">
        <v>1800</v>
      </c>
    </row>
    <row r="24" spans="2:5" ht="18.75" customHeight="1">
      <c r="B24" s="157" t="s">
        <v>194</v>
      </c>
      <c r="C24" s="156"/>
      <c r="D24" s="156">
        <v>701</v>
      </c>
      <c r="E24" s="156">
        <v>701</v>
      </c>
    </row>
    <row r="25" spans="2:5" ht="18.75" customHeight="1">
      <c r="B25" s="161" t="s">
        <v>195</v>
      </c>
      <c r="C25" s="162"/>
      <c r="D25" s="162">
        <v>969</v>
      </c>
      <c r="E25" s="162">
        <v>969</v>
      </c>
    </row>
    <row r="26" spans="2:5" ht="18.75" customHeight="1" thickBot="1">
      <c r="B26" s="163" t="s">
        <v>196</v>
      </c>
      <c r="C26" s="164">
        <v>23081</v>
      </c>
      <c r="D26" s="164">
        <f>SUM(D14:D25)</f>
        <v>30135</v>
      </c>
      <c r="E26" s="164">
        <f>SUM(E14:E25)</f>
        <v>30135</v>
      </c>
    </row>
    <row r="27" spans="3:5" ht="18.75" customHeight="1" thickBot="1">
      <c r="C27" s="147"/>
      <c r="D27" s="147"/>
      <c r="E27" s="147"/>
    </row>
    <row r="28" spans="2:5" ht="19.5" customHeight="1">
      <c r="B28" s="165" t="s">
        <v>197</v>
      </c>
      <c r="C28" s="166"/>
      <c r="D28" s="166"/>
      <c r="E28" s="166">
        <v>38</v>
      </c>
    </row>
    <row r="29" spans="2:5" ht="19.5" customHeight="1">
      <c r="B29" s="153" t="s">
        <v>0</v>
      </c>
      <c r="C29" s="154">
        <v>3750</v>
      </c>
      <c r="D29" s="154">
        <f>SUM(D30:D36)</f>
        <v>3750</v>
      </c>
      <c r="E29" s="154">
        <f>SUM(E30:E36)</f>
        <v>4231</v>
      </c>
    </row>
    <row r="30" spans="2:5" ht="19.5" customHeight="1">
      <c r="B30" s="167" t="s">
        <v>198</v>
      </c>
      <c r="C30" s="156">
        <v>750</v>
      </c>
      <c r="D30" s="156">
        <v>750</v>
      </c>
      <c r="E30" s="156">
        <v>796</v>
      </c>
    </row>
    <row r="31" spans="2:5" ht="18.75" customHeight="1">
      <c r="B31" s="168" t="s">
        <v>199</v>
      </c>
      <c r="C31" s="156">
        <v>320</v>
      </c>
      <c r="D31" s="156">
        <v>320</v>
      </c>
      <c r="E31" s="156">
        <v>424</v>
      </c>
    </row>
    <row r="32" spans="2:5" ht="18.75" customHeight="1">
      <c r="B32" s="168" t="s">
        <v>200</v>
      </c>
      <c r="C32" s="156">
        <v>680</v>
      </c>
      <c r="D32" s="156">
        <v>680</v>
      </c>
      <c r="E32" s="156">
        <v>729</v>
      </c>
    </row>
    <row r="33" spans="2:5" ht="18.75" customHeight="1">
      <c r="B33" s="168" t="s">
        <v>201</v>
      </c>
      <c r="C33" s="156">
        <v>2000</v>
      </c>
      <c r="D33" s="156">
        <v>2000</v>
      </c>
      <c r="E33" s="156">
        <v>2226</v>
      </c>
    </row>
    <row r="34" spans="2:5" ht="18.75" customHeight="1">
      <c r="B34" s="169" t="s">
        <v>202</v>
      </c>
      <c r="C34" s="156"/>
      <c r="D34" s="156"/>
      <c r="E34" s="156">
        <v>27</v>
      </c>
    </row>
    <row r="35" spans="2:5" ht="18.75" customHeight="1">
      <c r="B35" s="169" t="s">
        <v>203</v>
      </c>
      <c r="C35" s="156"/>
      <c r="D35" s="156"/>
      <c r="E35" s="156">
        <v>14</v>
      </c>
    </row>
    <row r="36" spans="2:5" ht="18.75" customHeight="1">
      <c r="B36" s="169" t="s">
        <v>204</v>
      </c>
      <c r="C36" s="156"/>
      <c r="D36" s="156"/>
      <c r="E36" s="156">
        <v>15</v>
      </c>
    </row>
    <row r="37" spans="2:5" ht="18.75" customHeight="1">
      <c r="B37" s="157" t="s">
        <v>205</v>
      </c>
      <c r="C37" s="156">
        <v>489</v>
      </c>
      <c r="D37" s="156">
        <v>489</v>
      </c>
      <c r="E37" s="156"/>
    </row>
    <row r="38" spans="2:5" ht="18.75" customHeight="1">
      <c r="B38" s="155" t="s">
        <v>206</v>
      </c>
      <c r="C38" s="156">
        <v>300</v>
      </c>
      <c r="D38" s="156">
        <v>300</v>
      </c>
      <c r="E38" s="156">
        <v>175</v>
      </c>
    </row>
    <row r="39" spans="2:5" ht="18.75" customHeight="1">
      <c r="B39" s="155" t="s">
        <v>207</v>
      </c>
      <c r="C39" s="156">
        <v>1501</v>
      </c>
      <c r="D39" s="156">
        <v>1263</v>
      </c>
      <c r="E39" s="156">
        <v>1043</v>
      </c>
    </row>
    <row r="40" spans="2:5" ht="18.75" customHeight="1">
      <c r="B40" s="155" t="s">
        <v>1</v>
      </c>
      <c r="C40" s="156">
        <v>11310</v>
      </c>
      <c r="D40" s="156">
        <v>11310</v>
      </c>
      <c r="E40" s="156"/>
    </row>
    <row r="41" spans="2:5" ht="18.75" customHeight="1">
      <c r="B41" s="170" t="s">
        <v>208</v>
      </c>
      <c r="C41" s="171">
        <v>17350</v>
      </c>
      <c r="D41" s="171">
        <f>SUM(D28,D29,D37:D40)</f>
        <v>17112</v>
      </c>
      <c r="E41" s="171">
        <f>SUM(E28,E29,E37:E40)</f>
        <v>5487</v>
      </c>
    </row>
    <row r="42" spans="2:5" ht="18.75" customHeight="1" thickBot="1">
      <c r="B42" s="163" t="s">
        <v>209</v>
      </c>
      <c r="C42" s="164">
        <v>40431</v>
      </c>
      <c r="D42" s="164">
        <f>SUM(D26,D41)</f>
        <v>47247</v>
      </c>
      <c r="E42" s="164">
        <f>SUM(E26,E41)</f>
        <v>35622</v>
      </c>
    </row>
    <row r="43" spans="2:5" ht="18.75" customHeight="1">
      <c r="B43" s="172"/>
      <c r="C43" s="173"/>
      <c r="D43" s="173"/>
      <c r="E43" s="173"/>
    </row>
    <row r="44" spans="2:5" ht="18.75" customHeight="1">
      <c r="B44" s="174"/>
      <c r="C44" s="175"/>
      <c r="D44" s="176"/>
      <c r="E44" s="176"/>
    </row>
    <row r="45" spans="2:5" ht="19.5" customHeight="1">
      <c r="B45" s="174"/>
      <c r="C45" s="175"/>
      <c r="D45" s="175"/>
      <c r="E45" s="175"/>
    </row>
    <row r="46" ht="19.5" customHeight="1">
      <c r="B46" s="1"/>
    </row>
  </sheetData>
  <sheetProtection/>
  <mergeCells count="6">
    <mergeCell ref="C2:E2"/>
    <mergeCell ref="B8:B9"/>
    <mergeCell ref="E8:E9"/>
    <mergeCell ref="B4:E4"/>
    <mergeCell ref="C8:C9"/>
    <mergeCell ref="D8:D9"/>
  </mergeCells>
  <printOptions/>
  <pageMargins left="0.18" right="0.16" top="0.22" bottom="0.25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.28515625" style="0" customWidth="1"/>
    <col min="2" max="2" width="34.421875" style="0" customWidth="1"/>
    <col min="3" max="3" width="7.28125" style="0" customWidth="1"/>
    <col min="4" max="4" width="8.00390625" style="0" customWidth="1"/>
    <col min="5" max="5" width="7.421875" style="0" customWidth="1"/>
    <col min="6" max="6" width="6.8515625" style="0" customWidth="1"/>
    <col min="7" max="7" width="7.28125" style="0" customWidth="1"/>
    <col min="8" max="8" width="9.421875" style="0" customWidth="1"/>
    <col min="9" max="10" width="8.140625" style="0" customWidth="1"/>
    <col min="11" max="11" width="9.421875" style="0" customWidth="1"/>
    <col min="12" max="12" width="10.00390625" style="0" customWidth="1"/>
    <col min="13" max="13" width="9.421875" style="0" customWidth="1"/>
    <col min="14" max="14" width="9.7109375" style="0" customWidth="1"/>
  </cols>
  <sheetData>
    <row r="1" spans="9:11" ht="12.75">
      <c r="I1" s="2"/>
      <c r="J1" s="2"/>
      <c r="K1" s="2"/>
    </row>
    <row r="2" spans="9:11" ht="12.75">
      <c r="I2" s="2"/>
      <c r="J2" s="2"/>
      <c r="K2" s="2"/>
    </row>
    <row r="3" spans="9:11" ht="12.75">
      <c r="I3" s="2"/>
      <c r="J3" s="2"/>
      <c r="K3" s="2"/>
    </row>
    <row r="4" spans="8:12" ht="12.75">
      <c r="H4" s="191" t="s">
        <v>215</v>
      </c>
      <c r="I4" s="191"/>
      <c r="J4" s="191"/>
      <c r="K4" s="191"/>
      <c r="L4" s="191"/>
    </row>
    <row r="5" spans="9:11" ht="12.75">
      <c r="I5" s="2"/>
      <c r="J5" s="2"/>
      <c r="K5" s="2"/>
    </row>
    <row r="6" spans="2:14" ht="18.75">
      <c r="B6" s="208" t="s">
        <v>85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2:14" ht="18.75">
      <c r="B7" s="208" t="s">
        <v>173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ht="18.75">
      <c r="B8" s="4"/>
    </row>
    <row r="9" spans="2:14" ht="19.5" thickBot="1">
      <c r="B9" s="4"/>
      <c r="N9" s="17" t="s">
        <v>4</v>
      </c>
    </row>
    <row r="10" spans="2:14" ht="18" customHeight="1" thickBot="1">
      <c r="B10" s="213" t="s">
        <v>5</v>
      </c>
      <c r="C10" s="181" t="s">
        <v>6</v>
      </c>
      <c r="D10" s="182"/>
      <c r="E10" s="183"/>
      <c r="F10" s="181" t="s">
        <v>7</v>
      </c>
      <c r="G10" s="182"/>
      <c r="H10" s="183"/>
      <c r="I10" s="181" t="s">
        <v>8</v>
      </c>
      <c r="J10" s="182"/>
      <c r="K10" s="183"/>
      <c r="L10" s="209" t="s">
        <v>3</v>
      </c>
      <c r="M10" s="210"/>
      <c r="N10" s="211"/>
    </row>
    <row r="11" spans="2:14" ht="39.75" customHeight="1" thickBot="1">
      <c r="B11" s="214"/>
      <c r="C11" s="106" t="s">
        <v>110</v>
      </c>
      <c r="D11" s="106" t="s">
        <v>111</v>
      </c>
      <c r="E11" s="106" t="s">
        <v>176</v>
      </c>
      <c r="F11" s="106" t="s">
        <v>110</v>
      </c>
      <c r="G11" s="106" t="s">
        <v>112</v>
      </c>
      <c r="H11" s="106" t="s">
        <v>176</v>
      </c>
      <c r="I11" s="106" t="s">
        <v>110</v>
      </c>
      <c r="J11" s="106" t="s">
        <v>111</v>
      </c>
      <c r="K11" s="106" t="s">
        <v>176</v>
      </c>
      <c r="L11" s="107" t="s">
        <v>110</v>
      </c>
      <c r="M11" s="107" t="s">
        <v>111</v>
      </c>
      <c r="N11" s="177" t="s">
        <v>176</v>
      </c>
    </row>
    <row r="12" spans="2:14" ht="18" customHeight="1">
      <c r="B12" s="108" t="s">
        <v>9</v>
      </c>
      <c r="C12" s="109"/>
      <c r="D12" s="109"/>
      <c r="E12" s="109"/>
      <c r="F12" s="109"/>
      <c r="G12" s="109"/>
      <c r="H12" s="109"/>
      <c r="I12" s="109">
        <v>300</v>
      </c>
      <c r="J12" s="109">
        <v>756</v>
      </c>
      <c r="K12" s="109">
        <v>754</v>
      </c>
      <c r="L12" s="79">
        <f>SUM(C12,F12,I12)</f>
        <v>300</v>
      </c>
      <c r="M12" s="79">
        <f>SUM(D12,G12,J12)</f>
        <v>756</v>
      </c>
      <c r="N12" s="79">
        <f>SUM(E12,H12,K12)</f>
        <v>754</v>
      </c>
    </row>
    <row r="13" spans="2:14" ht="18" customHeight="1">
      <c r="B13" s="110" t="s">
        <v>10</v>
      </c>
      <c r="C13" s="78">
        <v>2555</v>
      </c>
      <c r="D13" s="78">
        <v>3129</v>
      </c>
      <c r="E13" s="78">
        <v>3113</v>
      </c>
      <c r="F13" s="78">
        <v>690</v>
      </c>
      <c r="G13" s="78">
        <v>841</v>
      </c>
      <c r="H13" s="78">
        <v>840</v>
      </c>
      <c r="I13" s="78">
        <v>1950</v>
      </c>
      <c r="J13" s="78">
        <v>2205</v>
      </c>
      <c r="K13" s="78">
        <v>1592</v>
      </c>
      <c r="L13" s="79">
        <f aca="true" t="shared" si="0" ref="L13:L22">SUM(C13,F13,I13)</f>
        <v>5195</v>
      </c>
      <c r="M13" s="79">
        <f aca="true" t="shared" si="1" ref="M13:M22">SUM(D13,G13,J13)</f>
        <v>6175</v>
      </c>
      <c r="N13" s="79">
        <f aca="true" t="shared" si="2" ref="N13:N22">SUM(E13,H13,K13)</f>
        <v>5545</v>
      </c>
    </row>
    <row r="14" spans="2:14" ht="18" customHeight="1">
      <c r="B14" s="110" t="s">
        <v>157</v>
      </c>
      <c r="C14" s="78"/>
      <c r="D14" s="78"/>
      <c r="E14" s="78"/>
      <c r="F14" s="78"/>
      <c r="G14" s="78"/>
      <c r="H14" s="78"/>
      <c r="I14" s="78"/>
      <c r="J14" s="78"/>
      <c r="K14" s="78"/>
      <c r="L14" s="79">
        <f t="shared" si="0"/>
        <v>0</v>
      </c>
      <c r="M14" s="79">
        <f t="shared" si="1"/>
        <v>0</v>
      </c>
      <c r="N14" s="79">
        <f t="shared" si="2"/>
        <v>0</v>
      </c>
    </row>
    <row r="15" spans="2:14" ht="25.5">
      <c r="B15" s="110" t="s">
        <v>11</v>
      </c>
      <c r="C15" s="78">
        <v>2172</v>
      </c>
      <c r="D15" s="78">
        <v>2457</v>
      </c>
      <c r="E15" s="78">
        <v>2449</v>
      </c>
      <c r="F15" s="78">
        <v>564</v>
      </c>
      <c r="G15" s="78">
        <v>611</v>
      </c>
      <c r="H15" s="78">
        <v>606</v>
      </c>
      <c r="I15" s="78">
        <v>2401</v>
      </c>
      <c r="J15" s="78">
        <v>2455</v>
      </c>
      <c r="K15" s="78">
        <v>1956</v>
      </c>
      <c r="L15" s="79">
        <f t="shared" si="0"/>
        <v>5137</v>
      </c>
      <c r="M15" s="79">
        <f t="shared" si="1"/>
        <v>5523</v>
      </c>
      <c r="N15" s="79">
        <f t="shared" si="2"/>
        <v>5011</v>
      </c>
    </row>
    <row r="16" spans="2:14" ht="18" customHeight="1">
      <c r="B16" s="110" t="s">
        <v>12</v>
      </c>
      <c r="C16" s="78"/>
      <c r="D16" s="78"/>
      <c r="E16" s="78"/>
      <c r="F16" s="78"/>
      <c r="G16" s="78"/>
      <c r="H16" s="78"/>
      <c r="I16" s="78">
        <v>500</v>
      </c>
      <c r="J16" s="78">
        <v>587</v>
      </c>
      <c r="K16" s="78">
        <v>586</v>
      </c>
      <c r="L16" s="79">
        <f t="shared" si="0"/>
        <v>500</v>
      </c>
      <c r="M16" s="79">
        <f t="shared" si="1"/>
        <v>587</v>
      </c>
      <c r="N16" s="79">
        <f t="shared" si="2"/>
        <v>586</v>
      </c>
    </row>
    <row r="17" spans="2:14" ht="18" customHeight="1">
      <c r="B17" s="110" t="s">
        <v>13</v>
      </c>
      <c r="C17" s="78"/>
      <c r="D17" s="78"/>
      <c r="E17" s="78"/>
      <c r="F17" s="78"/>
      <c r="G17" s="78"/>
      <c r="H17" s="78"/>
      <c r="I17" s="78">
        <v>200</v>
      </c>
      <c r="J17" s="78">
        <v>254</v>
      </c>
      <c r="K17" s="78">
        <v>207</v>
      </c>
      <c r="L17" s="79">
        <f t="shared" si="0"/>
        <v>200</v>
      </c>
      <c r="M17" s="79">
        <f t="shared" si="1"/>
        <v>254</v>
      </c>
      <c r="N17" s="79">
        <f t="shared" si="2"/>
        <v>207</v>
      </c>
    </row>
    <row r="18" spans="2:14" ht="18" customHeight="1">
      <c r="B18" s="110" t="s">
        <v>14</v>
      </c>
      <c r="C18" s="78"/>
      <c r="D18" s="78"/>
      <c r="E18" s="78"/>
      <c r="F18" s="78"/>
      <c r="G18" s="78"/>
      <c r="H18" s="78"/>
      <c r="I18" s="78">
        <v>360</v>
      </c>
      <c r="J18" s="78">
        <v>360</v>
      </c>
      <c r="K18" s="78">
        <v>261</v>
      </c>
      <c r="L18" s="79">
        <f t="shared" si="0"/>
        <v>360</v>
      </c>
      <c r="M18" s="79">
        <f t="shared" si="1"/>
        <v>360</v>
      </c>
      <c r="N18" s="79">
        <f t="shared" si="2"/>
        <v>261</v>
      </c>
    </row>
    <row r="19" spans="2:14" ht="18" customHeight="1">
      <c r="B19" s="110" t="s">
        <v>124</v>
      </c>
      <c r="C19" s="78">
        <v>1812</v>
      </c>
      <c r="D19" s="78">
        <v>76</v>
      </c>
      <c r="E19" s="78">
        <v>76</v>
      </c>
      <c r="F19" s="78">
        <v>245</v>
      </c>
      <c r="G19" s="78">
        <v>11</v>
      </c>
      <c r="H19" s="78">
        <v>10</v>
      </c>
      <c r="I19" s="78"/>
      <c r="J19" s="78"/>
      <c r="K19" s="78"/>
      <c r="L19" s="79">
        <f t="shared" si="0"/>
        <v>2057</v>
      </c>
      <c r="M19" s="79">
        <f t="shared" si="1"/>
        <v>87</v>
      </c>
      <c r="N19" s="79">
        <f t="shared" si="2"/>
        <v>86</v>
      </c>
    </row>
    <row r="20" spans="2:14" ht="18" customHeight="1">
      <c r="B20" s="110" t="s">
        <v>129</v>
      </c>
      <c r="C20" s="78"/>
      <c r="D20" s="78">
        <v>2096</v>
      </c>
      <c r="E20" s="78">
        <v>798</v>
      </c>
      <c r="F20" s="78"/>
      <c r="G20" s="78">
        <v>245</v>
      </c>
      <c r="H20" s="78">
        <v>108</v>
      </c>
      <c r="I20" s="78"/>
      <c r="J20" s="78"/>
      <c r="K20" s="78"/>
      <c r="L20" s="79">
        <f t="shared" si="0"/>
        <v>0</v>
      </c>
      <c r="M20" s="79">
        <f t="shared" si="1"/>
        <v>2341</v>
      </c>
      <c r="N20" s="79">
        <f t="shared" si="2"/>
        <v>906</v>
      </c>
    </row>
    <row r="21" spans="2:14" ht="18" customHeight="1">
      <c r="B21" s="110" t="s">
        <v>15</v>
      </c>
      <c r="C21" s="78"/>
      <c r="D21" s="78"/>
      <c r="E21" s="78"/>
      <c r="F21" s="78"/>
      <c r="G21" s="78"/>
      <c r="H21" s="78"/>
      <c r="I21" s="78">
        <v>1752</v>
      </c>
      <c r="J21" s="78">
        <v>1752</v>
      </c>
      <c r="K21" s="78">
        <v>1059</v>
      </c>
      <c r="L21" s="79">
        <f t="shared" si="0"/>
        <v>1752</v>
      </c>
      <c r="M21" s="79">
        <f t="shared" si="1"/>
        <v>1752</v>
      </c>
      <c r="N21" s="79">
        <f t="shared" si="2"/>
        <v>1059</v>
      </c>
    </row>
    <row r="22" spans="2:14" ht="18" customHeight="1" thickBot="1">
      <c r="B22" s="111" t="s">
        <v>83</v>
      </c>
      <c r="C22" s="112"/>
      <c r="D22" s="112"/>
      <c r="E22" s="112"/>
      <c r="F22" s="112"/>
      <c r="G22" s="112"/>
      <c r="H22" s="112"/>
      <c r="I22" s="112">
        <v>200</v>
      </c>
      <c r="J22" s="113">
        <v>329</v>
      </c>
      <c r="K22" s="113">
        <v>317</v>
      </c>
      <c r="L22" s="91">
        <f t="shared" si="0"/>
        <v>200</v>
      </c>
      <c r="M22" s="91">
        <f t="shared" si="1"/>
        <v>329</v>
      </c>
      <c r="N22" s="91">
        <f t="shared" si="2"/>
        <v>317</v>
      </c>
    </row>
    <row r="23" spans="2:16" ht="18" customHeight="1" thickBot="1">
      <c r="B23" s="114" t="s">
        <v>2</v>
      </c>
      <c r="C23" s="115">
        <f aca="true" t="shared" si="3" ref="C23:K23">SUM(C12:C22)</f>
        <v>6539</v>
      </c>
      <c r="D23" s="115">
        <f t="shared" si="3"/>
        <v>7758</v>
      </c>
      <c r="E23" s="115">
        <f t="shared" si="3"/>
        <v>6436</v>
      </c>
      <c r="F23" s="115">
        <f t="shared" si="3"/>
        <v>1499</v>
      </c>
      <c r="G23" s="115">
        <f t="shared" si="3"/>
        <v>1708</v>
      </c>
      <c r="H23" s="115">
        <f t="shared" si="3"/>
        <v>1564</v>
      </c>
      <c r="I23" s="115">
        <f t="shared" si="3"/>
        <v>7663</v>
      </c>
      <c r="J23" s="116">
        <f t="shared" si="3"/>
        <v>8698</v>
      </c>
      <c r="K23" s="117">
        <f t="shared" si="3"/>
        <v>6732</v>
      </c>
      <c r="L23" s="7">
        <f>SUM(C23,F23,I23)</f>
        <v>15701</v>
      </c>
      <c r="M23" s="7">
        <f>SUM(D23,G23,J23)</f>
        <v>18164</v>
      </c>
      <c r="N23" s="7">
        <f>SUM(E23,H23,K23)</f>
        <v>14732</v>
      </c>
      <c r="O23" s="102"/>
      <c r="P23" s="147"/>
    </row>
    <row r="24" spans="2:14" ht="18" customHeight="1" thickBot="1">
      <c r="B24" s="201" t="s">
        <v>16</v>
      </c>
      <c r="C24" s="202"/>
      <c r="D24" s="202"/>
      <c r="E24" s="202"/>
      <c r="F24" s="202"/>
      <c r="G24" s="202"/>
      <c r="H24" s="202"/>
      <c r="I24" s="212"/>
      <c r="J24" s="118"/>
      <c r="K24" s="118"/>
      <c r="L24" s="7">
        <f>SUM(L25:L31)</f>
        <v>3322</v>
      </c>
      <c r="M24" s="7">
        <f>SUM(M25:M31)</f>
        <v>5745</v>
      </c>
      <c r="N24" s="7">
        <f>SUM(N25:N31)</f>
        <v>4641</v>
      </c>
    </row>
    <row r="25" spans="2:14" ht="18" customHeight="1">
      <c r="B25" s="215" t="s">
        <v>130</v>
      </c>
      <c r="C25" s="216"/>
      <c r="D25" s="216"/>
      <c r="E25" s="216"/>
      <c r="F25" s="216"/>
      <c r="G25" s="216"/>
      <c r="H25" s="216"/>
      <c r="I25" s="216"/>
      <c r="J25" s="119"/>
      <c r="K25" s="119"/>
      <c r="L25" s="84">
        <v>932</v>
      </c>
      <c r="M25" s="125">
        <v>2175</v>
      </c>
      <c r="N25" s="125">
        <v>1694</v>
      </c>
    </row>
    <row r="26" spans="2:14" ht="18" customHeight="1">
      <c r="B26" s="197" t="s">
        <v>131</v>
      </c>
      <c r="C26" s="198"/>
      <c r="D26" s="198"/>
      <c r="E26" s="198"/>
      <c r="F26" s="198"/>
      <c r="G26" s="198"/>
      <c r="H26" s="198"/>
      <c r="I26" s="198"/>
      <c r="J26" s="120"/>
      <c r="K26" s="120"/>
      <c r="L26" s="49">
        <v>160</v>
      </c>
      <c r="M26" s="104">
        <v>1411</v>
      </c>
      <c r="N26" s="104">
        <v>1316</v>
      </c>
    </row>
    <row r="27" spans="2:14" ht="18" customHeight="1">
      <c r="B27" s="197" t="s">
        <v>132</v>
      </c>
      <c r="C27" s="198"/>
      <c r="D27" s="198"/>
      <c r="E27" s="198"/>
      <c r="F27" s="198"/>
      <c r="G27" s="198"/>
      <c r="H27" s="198"/>
      <c r="I27" s="198"/>
      <c r="J27" s="120"/>
      <c r="K27" s="120"/>
      <c r="L27" s="49">
        <v>190</v>
      </c>
      <c r="M27" s="104">
        <v>190</v>
      </c>
      <c r="N27" s="104">
        <v>96</v>
      </c>
    </row>
    <row r="28" spans="2:14" ht="18" customHeight="1">
      <c r="B28" s="197" t="s">
        <v>133</v>
      </c>
      <c r="C28" s="198"/>
      <c r="D28" s="198"/>
      <c r="E28" s="198"/>
      <c r="F28" s="198"/>
      <c r="G28" s="198"/>
      <c r="H28" s="198"/>
      <c r="I28" s="198"/>
      <c r="J28" s="120"/>
      <c r="K28" s="120"/>
      <c r="L28" s="49">
        <v>100</v>
      </c>
      <c r="M28" s="104">
        <v>100</v>
      </c>
      <c r="N28" s="104">
        <v>30</v>
      </c>
    </row>
    <row r="29" spans="2:14" ht="18" customHeight="1">
      <c r="B29" s="197" t="s">
        <v>134</v>
      </c>
      <c r="C29" s="198"/>
      <c r="D29" s="198"/>
      <c r="E29" s="198"/>
      <c r="F29" s="198"/>
      <c r="G29" s="198"/>
      <c r="H29" s="198"/>
      <c r="I29" s="198"/>
      <c r="J29" s="120"/>
      <c r="K29" s="120"/>
      <c r="L29" s="49">
        <v>1100</v>
      </c>
      <c r="M29" s="104">
        <v>1100</v>
      </c>
      <c r="N29" s="104">
        <v>887</v>
      </c>
    </row>
    <row r="30" spans="2:14" ht="18" customHeight="1">
      <c r="B30" s="197" t="s">
        <v>135</v>
      </c>
      <c r="C30" s="198"/>
      <c r="D30" s="198"/>
      <c r="E30" s="198"/>
      <c r="F30" s="198"/>
      <c r="G30" s="198"/>
      <c r="H30" s="198"/>
      <c r="I30" s="198"/>
      <c r="J30" s="120"/>
      <c r="K30" s="120"/>
      <c r="L30" s="49">
        <v>100</v>
      </c>
      <c r="M30" s="104">
        <v>100</v>
      </c>
      <c r="N30" s="104"/>
    </row>
    <row r="31" spans="2:14" ht="18" customHeight="1" thickBot="1">
      <c r="B31" s="184" t="s">
        <v>136</v>
      </c>
      <c r="C31" s="185"/>
      <c r="D31" s="185"/>
      <c r="E31" s="185"/>
      <c r="F31" s="185"/>
      <c r="G31" s="185"/>
      <c r="H31" s="185"/>
      <c r="I31" s="185"/>
      <c r="J31" s="121"/>
      <c r="K31" s="121"/>
      <c r="L31" s="55">
        <v>740</v>
      </c>
      <c r="M31" s="124">
        <v>669</v>
      </c>
      <c r="N31" s="124">
        <v>618</v>
      </c>
    </row>
    <row r="32" spans="2:14" ht="18" customHeight="1" thickBot="1">
      <c r="B32" s="101" t="s">
        <v>137</v>
      </c>
      <c r="C32" s="121"/>
      <c r="D32" s="121"/>
      <c r="E32" s="121"/>
      <c r="F32" s="121"/>
      <c r="G32" s="121"/>
      <c r="H32" s="121"/>
      <c r="I32" s="121"/>
      <c r="J32" s="121"/>
      <c r="K32" s="121"/>
      <c r="L32" s="54">
        <f>SUM(L33:L38,L45)</f>
        <v>20172</v>
      </c>
      <c r="M32" s="54">
        <f>SUM(M33:M38,M45)</f>
        <v>20966</v>
      </c>
      <c r="N32" s="54">
        <f>SUM(N33:N38,N45)</f>
        <v>20944</v>
      </c>
    </row>
    <row r="33" spans="2:14" ht="18" customHeight="1">
      <c r="B33" s="203" t="s">
        <v>155</v>
      </c>
      <c r="C33" s="205"/>
      <c r="D33" s="205"/>
      <c r="E33" s="205"/>
      <c r="F33" s="205"/>
      <c r="G33" s="205"/>
      <c r="H33" s="205"/>
      <c r="I33" s="205"/>
      <c r="J33" s="120"/>
      <c r="K33" s="120"/>
      <c r="L33" s="52"/>
      <c r="M33" s="52">
        <v>258</v>
      </c>
      <c r="N33" s="52">
        <v>258</v>
      </c>
    </row>
    <row r="34" spans="2:14" ht="18" customHeight="1">
      <c r="B34" s="203" t="s">
        <v>156</v>
      </c>
      <c r="C34" s="205"/>
      <c r="D34" s="205"/>
      <c r="E34" s="205"/>
      <c r="F34" s="205"/>
      <c r="G34" s="205"/>
      <c r="H34" s="205"/>
      <c r="I34" s="205"/>
      <c r="J34" s="120"/>
      <c r="K34" s="120"/>
      <c r="L34" s="49"/>
      <c r="M34" s="49">
        <v>71</v>
      </c>
      <c r="N34" s="49">
        <v>71</v>
      </c>
    </row>
    <row r="35" spans="2:14" ht="18" customHeight="1">
      <c r="B35" s="203" t="s">
        <v>138</v>
      </c>
      <c r="C35" s="205"/>
      <c r="D35" s="205"/>
      <c r="E35" s="205"/>
      <c r="F35" s="205"/>
      <c r="G35" s="205"/>
      <c r="H35" s="205"/>
      <c r="I35" s="205"/>
      <c r="J35" s="120"/>
      <c r="K35" s="120"/>
      <c r="L35" s="49">
        <v>7521</v>
      </c>
      <c r="M35" s="104">
        <v>1263</v>
      </c>
      <c r="N35" s="104">
        <v>1263</v>
      </c>
    </row>
    <row r="36" spans="2:14" ht="18" customHeight="1">
      <c r="B36" s="203" t="s">
        <v>154</v>
      </c>
      <c r="C36" s="205"/>
      <c r="D36" s="205"/>
      <c r="E36" s="205"/>
      <c r="F36" s="205"/>
      <c r="G36" s="205"/>
      <c r="H36" s="205"/>
      <c r="I36" s="205"/>
      <c r="J36" s="120"/>
      <c r="K36" s="120"/>
      <c r="L36" s="49"/>
      <c r="M36" s="104">
        <v>6761</v>
      </c>
      <c r="N36" s="104">
        <v>6761</v>
      </c>
    </row>
    <row r="37" spans="2:14" ht="18" customHeight="1">
      <c r="B37" s="203" t="s">
        <v>144</v>
      </c>
      <c r="C37" s="205"/>
      <c r="D37" s="205"/>
      <c r="E37" s="205"/>
      <c r="F37" s="205"/>
      <c r="G37" s="205"/>
      <c r="H37" s="205"/>
      <c r="I37" s="205"/>
      <c r="J37" s="120"/>
      <c r="K37" s="120"/>
      <c r="L37" s="49">
        <v>11984</v>
      </c>
      <c r="M37" s="104">
        <v>12224</v>
      </c>
      <c r="N37" s="104">
        <v>12203</v>
      </c>
    </row>
    <row r="38" spans="2:14" ht="18" customHeight="1">
      <c r="B38" s="203" t="s">
        <v>139</v>
      </c>
      <c r="C38" s="204"/>
      <c r="D38" s="204"/>
      <c r="E38" s="204"/>
      <c r="F38" s="204"/>
      <c r="G38" s="204"/>
      <c r="H38" s="204"/>
      <c r="I38" s="204"/>
      <c r="J38" s="120"/>
      <c r="K38" s="120"/>
      <c r="L38" s="49">
        <f>SUM(L39:L44)</f>
        <v>667</v>
      </c>
      <c r="M38" s="49">
        <f>SUM(M39:M44)</f>
        <v>295</v>
      </c>
      <c r="N38" s="49">
        <f>SUM(N39:N44)</f>
        <v>294</v>
      </c>
    </row>
    <row r="39" spans="2:14" ht="18" customHeight="1">
      <c r="B39" s="203" t="s">
        <v>158</v>
      </c>
      <c r="C39" s="205"/>
      <c r="D39" s="205"/>
      <c r="E39" s="205"/>
      <c r="F39" s="205"/>
      <c r="G39" s="205"/>
      <c r="H39" s="205"/>
      <c r="I39" s="205"/>
      <c r="J39" s="120"/>
      <c r="K39" s="120"/>
      <c r="L39" s="21">
        <v>143</v>
      </c>
      <c r="M39" s="73">
        <v>71</v>
      </c>
      <c r="N39" s="73">
        <v>71</v>
      </c>
    </row>
    <row r="40" spans="2:14" ht="18" customHeight="1">
      <c r="B40" s="203" t="s">
        <v>140</v>
      </c>
      <c r="C40" s="204"/>
      <c r="D40" s="204"/>
      <c r="E40" s="204"/>
      <c r="F40" s="204"/>
      <c r="G40" s="204"/>
      <c r="H40" s="204"/>
      <c r="I40" s="204"/>
      <c r="J40" s="120"/>
      <c r="K40" s="120"/>
      <c r="L40" s="21">
        <v>422</v>
      </c>
      <c r="M40" s="73">
        <v>214</v>
      </c>
      <c r="N40" s="73">
        <v>213</v>
      </c>
    </row>
    <row r="41" spans="2:14" ht="18" customHeight="1">
      <c r="B41" s="203" t="s">
        <v>141</v>
      </c>
      <c r="C41" s="205"/>
      <c r="D41" s="205"/>
      <c r="E41" s="205"/>
      <c r="F41" s="205"/>
      <c r="G41" s="205"/>
      <c r="H41" s="205"/>
      <c r="I41" s="205"/>
      <c r="J41" s="120"/>
      <c r="K41" s="120"/>
      <c r="L41" s="21">
        <v>70</v>
      </c>
      <c r="M41" s="73"/>
      <c r="N41" s="73"/>
    </row>
    <row r="42" spans="2:14" ht="18" customHeight="1">
      <c r="B42" s="203" t="s">
        <v>142</v>
      </c>
      <c r="C42" s="205"/>
      <c r="D42" s="205"/>
      <c r="E42" s="205"/>
      <c r="F42" s="205"/>
      <c r="G42" s="205"/>
      <c r="H42" s="205"/>
      <c r="I42" s="205"/>
      <c r="J42" s="120"/>
      <c r="K42" s="120"/>
      <c r="L42" s="21">
        <v>12</v>
      </c>
      <c r="M42" s="127"/>
      <c r="N42" s="73"/>
    </row>
    <row r="43" spans="2:14" ht="18" customHeight="1">
      <c r="B43" s="203" t="s">
        <v>159</v>
      </c>
      <c r="C43" s="205"/>
      <c r="D43" s="205"/>
      <c r="E43" s="205"/>
      <c r="F43" s="205"/>
      <c r="G43" s="205"/>
      <c r="H43" s="205"/>
      <c r="I43" s="205"/>
      <c r="J43" s="120"/>
      <c r="K43" s="120"/>
      <c r="L43" s="21">
        <v>20</v>
      </c>
      <c r="M43" s="127"/>
      <c r="N43" s="73"/>
    </row>
    <row r="44" spans="2:14" ht="18" customHeight="1">
      <c r="B44" s="203" t="s">
        <v>160</v>
      </c>
      <c r="C44" s="205"/>
      <c r="D44" s="205"/>
      <c r="E44" s="205"/>
      <c r="F44" s="205"/>
      <c r="G44" s="205"/>
      <c r="H44" s="205"/>
      <c r="I44" s="205"/>
      <c r="J44" s="120"/>
      <c r="K44" s="120"/>
      <c r="L44" s="23"/>
      <c r="M44" s="127">
        <v>10</v>
      </c>
      <c r="N44" s="85">
        <v>10</v>
      </c>
    </row>
    <row r="45" spans="2:14" ht="18" customHeight="1" thickBot="1">
      <c r="B45" s="206" t="s">
        <v>161</v>
      </c>
      <c r="C45" s="207"/>
      <c r="D45" s="207"/>
      <c r="E45" s="207"/>
      <c r="F45" s="207"/>
      <c r="G45" s="207"/>
      <c r="H45" s="207"/>
      <c r="I45" s="207"/>
      <c r="J45" s="121"/>
      <c r="K45" s="121"/>
      <c r="L45" s="50"/>
      <c r="M45" s="105">
        <v>94</v>
      </c>
      <c r="N45" s="105">
        <v>94</v>
      </c>
    </row>
    <row r="46" spans="2:14" ht="18" customHeight="1" thickBot="1">
      <c r="B46" s="201" t="s">
        <v>17</v>
      </c>
      <c r="C46" s="202"/>
      <c r="D46" s="202"/>
      <c r="E46" s="202"/>
      <c r="F46" s="202"/>
      <c r="G46" s="202"/>
      <c r="H46" s="202"/>
      <c r="I46" s="202"/>
      <c r="J46" s="122"/>
      <c r="K46" s="122"/>
      <c r="L46" s="7">
        <v>1236</v>
      </c>
      <c r="M46" s="103">
        <v>2372</v>
      </c>
      <c r="N46" s="103"/>
    </row>
    <row r="47" spans="2:14" ht="18" customHeight="1" thickBot="1">
      <c r="B47" s="114" t="s">
        <v>143</v>
      </c>
      <c r="C47" s="128"/>
      <c r="D47" s="128"/>
      <c r="E47" s="128"/>
      <c r="F47" s="128"/>
      <c r="G47" s="128"/>
      <c r="H47" s="128"/>
      <c r="I47" s="128"/>
      <c r="J47" s="128"/>
      <c r="K47" s="128"/>
      <c r="L47" s="7"/>
      <c r="M47" s="103"/>
      <c r="N47" s="103">
        <v>131</v>
      </c>
    </row>
    <row r="48" spans="2:14" ht="18" customHeight="1" thickBot="1">
      <c r="B48" s="199" t="s">
        <v>18</v>
      </c>
      <c r="C48" s="200"/>
      <c r="D48" s="200"/>
      <c r="E48" s="200"/>
      <c r="F48" s="200"/>
      <c r="G48" s="200"/>
      <c r="H48" s="200"/>
      <c r="I48" s="200"/>
      <c r="J48" s="123"/>
      <c r="K48" s="123"/>
      <c r="L48" s="126">
        <f>SUM(L23,L24,L32,L46,L47)</f>
        <v>40431</v>
      </c>
      <c r="M48" s="126">
        <f>SUM(M23,M24,M32,M46,M47)</f>
        <v>47247</v>
      </c>
      <c r="N48" s="126">
        <f>SUM(N23,N24,N32,N46,N47)</f>
        <v>40448</v>
      </c>
    </row>
    <row r="49" ht="15.75">
      <c r="B49" s="3"/>
    </row>
  </sheetData>
  <sheetProtection/>
  <mergeCells count="31">
    <mergeCell ref="B44:I44"/>
    <mergeCell ref="B37:I37"/>
    <mergeCell ref="B36:I36"/>
    <mergeCell ref="B31:I31"/>
    <mergeCell ref="B33:I33"/>
    <mergeCell ref="B34:I34"/>
    <mergeCell ref="I10:K10"/>
    <mergeCell ref="B29:I29"/>
    <mergeCell ref="B26:I26"/>
    <mergeCell ref="B41:I41"/>
    <mergeCell ref="B28:I28"/>
    <mergeCell ref="B30:I30"/>
    <mergeCell ref="B42:I42"/>
    <mergeCell ref="B6:N6"/>
    <mergeCell ref="B7:N7"/>
    <mergeCell ref="L10:N10"/>
    <mergeCell ref="B24:I24"/>
    <mergeCell ref="B10:B11"/>
    <mergeCell ref="B25:I25"/>
    <mergeCell ref="C10:E10"/>
    <mergeCell ref="F10:H10"/>
    <mergeCell ref="H4:L4"/>
    <mergeCell ref="B27:I27"/>
    <mergeCell ref="B48:I48"/>
    <mergeCell ref="B46:I46"/>
    <mergeCell ref="B38:I38"/>
    <mergeCell ref="B35:I35"/>
    <mergeCell ref="B39:I39"/>
    <mergeCell ref="B40:I40"/>
    <mergeCell ref="B45:I45"/>
    <mergeCell ref="B43:I43"/>
  </mergeCells>
  <printOptions/>
  <pageMargins left="0.16" right="0.17" top="0.26" bottom="0.27" header="0.17" footer="0.17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.1484375" style="0" customWidth="1"/>
    <col min="2" max="2" width="11.8515625" style="0" customWidth="1"/>
    <col min="3" max="3" width="52.421875" style="0" customWidth="1"/>
    <col min="4" max="4" width="13.140625" style="0" customWidth="1"/>
    <col min="5" max="5" width="11.140625" style="0" customWidth="1"/>
    <col min="6" max="6" width="9.8515625" style="0" customWidth="1"/>
  </cols>
  <sheetData>
    <row r="2" ht="12.75">
      <c r="D2" s="2" t="s">
        <v>216</v>
      </c>
    </row>
    <row r="3" ht="12.75">
      <c r="D3" s="2"/>
    </row>
    <row r="4" spans="2:6" ht="18.75">
      <c r="B4" s="208" t="s">
        <v>84</v>
      </c>
      <c r="C4" s="196"/>
      <c r="D4" s="196"/>
      <c r="E4" s="196"/>
      <c r="F4" s="196"/>
    </row>
    <row r="5" spans="2:6" ht="18.75">
      <c r="B5" s="208" t="s">
        <v>174</v>
      </c>
      <c r="C5" s="196"/>
      <c r="D5" s="196"/>
      <c r="E5" s="196"/>
      <c r="F5" s="196"/>
    </row>
    <row r="6" spans="2:6" ht="18.75">
      <c r="B6" s="208" t="s">
        <v>19</v>
      </c>
      <c r="C6" s="196"/>
      <c r="D6" s="196"/>
      <c r="E6" s="196"/>
      <c r="F6" s="196"/>
    </row>
    <row r="7" spans="2:6" ht="16.5" thickBot="1">
      <c r="B7" s="3"/>
      <c r="F7" t="s">
        <v>4</v>
      </c>
    </row>
    <row r="8" spans="2:6" ht="19.5" customHeight="1" thickBot="1">
      <c r="B8" s="219" t="s">
        <v>145</v>
      </c>
      <c r="C8" s="219" t="s">
        <v>20</v>
      </c>
      <c r="D8" s="179" t="s">
        <v>113</v>
      </c>
      <c r="E8" s="180"/>
      <c r="F8" s="186" t="s">
        <v>175</v>
      </c>
    </row>
    <row r="9" spans="2:6" ht="19.5" customHeight="1" thickBot="1">
      <c r="B9" s="220"/>
      <c r="C9" s="220"/>
      <c r="D9" s="31" t="s">
        <v>106</v>
      </c>
      <c r="E9" s="32" t="s">
        <v>107</v>
      </c>
      <c r="F9" s="186"/>
    </row>
    <row r="10" spans="2:6" ht="12.75">
      <c r="B10" s="36">
        <v>54923</v>
      </c>
      <c r="C10" s="36" t="s">
        <v>94</v>
      </c>
      <c r="D10" s="37"/>
      <c r="E10" s="33">
        <v>51</v>
      </c>
      <c r="F10" s="33">
        <v>50</v>
      </c>
    </row>
    <row r="11" spans="2:6" ht="12.75">
      <c r="B11" s="36">
        <v>55228</v>
      </c>
      <c r="C11" s="36" t="s">
        <v>21</v>
      </c>
      <c r="D11" s="39">
        <v>180</v>
      </c>
      <c r="E11" s="40">
        <v>68</v>
      </c>
      <c r="F11" s="40">
        <v>68</v>
      </c>
    </row>
    <row r="12" spans="2:6" ht="12.75">
      <c r="B12" s="38">
        <v>55229</v>
      </c>
      <c r="C12" s="38" t="s">
        <v>22</v>
      </c>
      <c r="D12" s="39">
        <v>60</v>
      </c>
      <c r="E12" s="40">
        <v>476</v>
      </c>
      <c r="F12" s="40">
        <v>476</v>
      </c>
    </row>
    <row r="13" spans="2:6" ht="13.5" thickBot="1">
      <c r="B13" s="41">
        <v>5611125</v>
      </c>
      <c r="C13" s="41" t="s">
        <v>23</v>
      </c>
      <c r="D13" s="42">
        <v>60</v>
      </c>
      <c r="E13" s="34">
        <v>161</v>
      </c>
      <c r="F13" s="34">
        <v>160</v>
      </c>
    </row>
    <row r="14" spans="2:6" ht="13.5" thickBot="1">
      <c r="B14" s="43"/>
      <c r="C14" s="44" t="s">
        <v>104</v>
      </c>
      <c r="D14" s="31">
        <f>SUM(D10:D13)</f>
        <v>300</v>
      </c>
      <c r="E14" s="31">
        <f>SUM(E10:E13)</f>
        <v>756</v>
      </c>
      <c r="F14" s="31">
        <f>SUM(F10:F13)</f>
        <v>754</v>
      </c>
    </row>
    <row r="15" spans="2:6" ht="14.25" thickBot="1">
      <c r="B15" s="45"/>
      <c r="C15" s="46" t="s">
        <v>65</v>
      </c>
      <c r="D15" s="47">
        <f>SUM(D14)</f>
        <v>300</v>
      </c>
      <c r="E15" s="47">
        <f>SUM(E14)</f>
        <v>756</v>
      </c>
      <c r="F15" s="47">
        <f>SUM(F14)</f>
        <v>754</v>
      </c>
    </row>
    <row r="16" spans="2:6" ht="15.75" customHeight="1">
      <c r="B16" s="48"/>
      <c r="C16" s="13"/>
      <c r="D16" s="13"/>
      <c r="E16" s="13"/>
      <c r="F16" s="13"/>
    </row>
    <row r="17" spans="2:6" ht="15.75" thickBot="1">
      <c r="B17" s="48"/>
      <c r="C17" s="13"/>
      <c r="D17" s="13"/>
      <c r="E17" s="13"/>
      <c r="F17" s="13"/>
    </row>
    <row r="18" spans="2:6" ht="19.5" customHeight="1" thickBot="1">
      <c r="B18" s="219">
        <v>841126</v>
      </c>
      <c r="C18" s="219" t="s">
        <v>24</v>
      </c>
      <c r="D18" s="179" t="s">
        <v>113</v>
      </c>
      <c r="E18" s="180"/>
      <c r="F18" s="186" t="s">
        <v>175</v>
      </c>
    </row>
    <row r="19" spans="2:6" ht="19.5" customHeight="1" thickBot="1">
      <c r="B19" s="220"/>
      <c r="C19" s="220"/>
      <c r="D19" s="31" t="s">
        <v>106</v>
      </c>
      <c r="E19" s="32" t="s">
        <v>107</v>
      </c>
      <c r="F19" s="186"/>
    </row>
    <row r="20" spans="2:6" ht="12.75">
      <c r="B20" s="49">
        <v>522121</v>
      </c>
      <c r="C20" s="49" t="s">
        <v>25</v>
      </c>
      <c r="D20" s="5">
        <v>2087</v>
      </c>
      <c r="E20" s="10">
        <v>2087</v>
      </c>
      <c r="F20" s="10">
        <v>2087</v>
      </c>
    </row>
    <row r="21" spans="2:6" ht="12.75">
      <c r="B21" s="49">
        <v>522122</v>
      </c>
      <c r="C21" s="49" t="s">
        <v>26</v>
      </c>
      <c r="D21" s="5">
        <v>468</v>
      </c>
      <c r="E21" s="5">
        <v>468</v>
      </c>
      <c r="F21" s="5">
        <v>452</v>
      </c>
    </row>
    <row r="22" spans="2:6" ht="13.5" thickBot="1">
      <c r="B22" s="50">
        <v>52229</v>
      </c>
      <c r="C22" s="50" t="s">
        <v>66</v>
      </c>
      <c r="D22" s="6"/>
      <c r="E22" s="9">
        <v>574</v>
      </c>
      <c r="F22" s="9">
        <v>574</v>
      </c>
    </row>
    <row r="23" spans="2:6" ht="13.5" thickBot="1">
      <c r="B23" s="51"/>
      <c r="C23" s="51" t="s">
        <v>27</v>
      </c>
      <c r="D23" s="7">
        <f>SUM(D20:D22)</f>
        <v>2555</v>
      </c>
      <c r="E23" s="7">
        <f>SUM(E20:E22)</f>
        <v>3129</v>
      </c>
      <c r="F23" s="7">
        <f>SUM(F20:F22)</f>
        <v>3113</v>
      </c>
    </row>
    <row r="24" spans="2:6" ht="13.5" thickBot="1">
      <c r="B24" s="52">
        <v>53125</v>
      </c>
      <c r="C24" s="53" t="s">
        <v>67</v>
      </c>
      <c r="D24" s="14">
        <v>690</v>
      </c>
      <c r="E24" s="79">
        <v>841</v>
      </c>
      <c r="F24" s="79">
        <v>840</v>
      </c>
    </row>
    <row r="25" spans="2:6" ht="13.5" thickBot="1">
      <c r="B25" s="54"/>
      <c r="C25" s="51" t="s">
        <v>28</v>
      </c>
      <c r="D25" s="7">
        <f>SUM(D24:D24)</f>
        <v>690</v>
      </c>
      <c r="E25" s="7">
        <f>SUM(E24:E24)</f>
        <v>841</v>
      </c>
      <c r="F25" s="7">
        <f>SUM(F24:F24)</f>
        <v>840</v>
      </c>
    </row>
    <row r="26" spans="2:6" ht="12.75">
      <c r="B26" s="52">
        <v>5431</v>
      </c>
      <c r="C26" s="52" t="s">
        <v>29</v>
      </c>
      <c r="D26" s="8">
        <v>70</v>
      </c>
      <c r="E26" s="10">
        <v>70</v>
      </c>
      <c r="F26" s="10">
        <v>42</v>
      </c>
    </row>
    <row r="27" spans="2:6" ht="12.75">
      <c r="B27" s="49">
        <v>54411</v>
      </c>
      <c r="C27" s="49" t="s">
        <v>30</v>
      </c>
      <c r="D27" s="5">
        <v>30</v>
      </c>
      <c r="E27" s="5">
        <v>30</v>
      </c>
      <c r="F27" s="5">
        <v>0</v>
      </c>
    </row>
    <row r="28" spans="2:6" ht="12.75">
      <c r="B28" s="49">
        <v>54412</v>
      </c>
      <c r="C28" s="49" t="s">
        <v>31</v>
      </c>
      <c r="D28" s="5">
        <v>10</v>
      </c>
      <c r="E28" s="5">
        <v>10</v>
      </c>
      <c r="F28" s="5"/>
    </row>
    <row r="29" spans="2:6" ht="12.75">
      <c r="B29" s="49">
        <v>54712</v>
      </c>
      <c r="C29" s="49" t="s">
        <v>32</v>
      </c>
      <c r="D29" s="5">
        <v>110</v>
      </c>
      <c r="E29" s="5">
        <v>20</v>
      </c>
      <c r="F29" s="5"/>
    </row>
    <row r="30" spans="2:6" ht="12.75">
      <c r="B30" s="49">
        <v>54913</v>
      </c>
      <c r="C30" s="49" t="s">
        <v>33</v>
      </c>
      <c r="D30" s="5">
        <v>65</v>
      </c>
      <c r="E30" s="5">
        <v>65</v>
      </c>
      <c r="F30" s="5">
        <v>49</v>
      </c>
    </row>
    <row r="31" spans="2:6" ht="12.75">
      <c r="B31" s="49">
        <v>55111</v>
      </c>
      <c r="C31" s="49" t="s">
        <v>34</v>
      </c>
      <c r="D31" s="5">
        <v>50</v>
      </c>
      <c r="E31" s="5">
        <v>85</v>
      </c>
      <c r="F31" s="5">
        <v>85</v>
      </c>
    </row>
    <row r="32" spans="2:6" ht="12.75">
      <c r="B32" s="49">
        <v>55112</v>
      </c>
      <c r="C32" s="49" t="s">
        <v>35</v>
      </c>
      <c r="D32" s="5">
        <v>20</v>
      </c>
      <c r="E32" s="5">
        <v>22</v>
      </c>
      <c r="F32" s="5">
        <v>22</v>
      </c>
    </row>
    <row r="33" spans="2:6" ht="12.75">
      <c r="B33" s="49">
        <v>55214</v>
      </c>
      <c r="C33" s="49" t="s">
        <v>36</v>
      </c>
      <c r="D33" s="5">
        <v>50</v>
      </c>
      <c r="E33" s="5">
        <v>30</v>
      </c>
      <c r="F33" s="5">
        <v>30</v>
      </c>
    </row>
    <row r="34" spans="2:6" ht="12.75">
      <c r="B34" s="49">
        <v>55215</v>
      </c>
      <c r="C34" s="49" t="s">
        <v>37</v>
      </c>
      <c r="D34" s="5">
        <v>20</v>
      </c>
      <c r="E34" s="5">
        <v>20</v>
      </c>
      <c r="F34" s="5">
        <v>10</v>
      </c>
    </row>
    <row r="35" spans="2:6" ht="12.75">
      <c r="B35" s="49">
        <v>55217</v>
      </c>
      <c r="C35" s="49" t="s">
        <v>38</v>
      </c>
      <c r="D35" s="5">
        <v>50</v>
      </c>
      <c r="E35" s="5">
        <v>6</v>
      </c>
      <c r="F35" s="5">
        <v>5</v>
      </c>
    </row>
    <row r="36" spans="2:6" ht="12.75">
      <c r="B36" s="49">
        <v>55218</v>
      </c>
      <c r="C36" s="49" t="s">
        <v>39</v>
      </c>
      <c r="D36" s="5">
        <v>240</v>
      </c>
      <c r="E36" s="5">
        <v>3</v>
      </c>
      <c r="F36" s="5">
        <v>2</v>
      </c>
    </row>
    <row r="37" spans="2:6" ht="12.75">
      <c r="B37" s="49">
        <v>55219</v>
      </c>
      <c r="C37" s="49" t="s">
        <v>40</v>
      </c>
      <c r="D37" s="5">
        <v>100</v>
      </c>
      <c r="E37" s="5">
        <v>216</v>
      </c>
      <c r="F37" s="5">
        <v>216</v>
      </c>
    </row>
    <row r="38" spans="2:6" ht="12.75">
      <c r="B38" s="49">
        <v>5561</v>
      </c>
      <c r="C38" s="49" t="s">
        <v>41</v>
      </c>
      <c r="D38" s="5">
        <v>90</v>
      </c>
      <c r="E38" s="5">
        <v>159</v>
      </c>
      <c r="F38" s="5">
        <v>158</v>
      </c>
    </row>
    <row r="39" spans="2:6" ht="12.75">
      <c r="B39" s="49">
        <v>5611125</v>
      </c>
      <c r="C39" s="49" t="s">
        <v>23</v>
      </c>
      <c r="D39" s="5">
        <v>205</v>
      </c>
      <c r="E39" s="5">
        <v>163</v>
      </c>
      <c r="F39" s="5">
        <v>73</v>
      </c>
    </row>
    <row r="40" spans="2:6" ht="13.5" customHeight="1">
      <c r="B40" s="49">
        <v>56221</v>
      </c>
      <c r="C40" s="49" t="s">
        <v>86</v>
      </c>
      <c r="D40" s="5">
        <v>450</v>
      </c>
      <c r="E40" s="5">
        <v>450</v>
      </c>
      <c r="F40" s="5">
        <v>60</v>
      </c>
    </row>
    <row r="41" spans="2:6" ht="13.5" customHeight="1">
      <c r="B41" s="49">
        <v>552231</v>
      </c>
      <c r="C41" s="49" t="s">
        <v>42</v>
      </c>
      <c r="D41" s="5">
        <v>20</v>
      </c>
      <c r="E41" s="5">
        <v>20</v>
      </c>
      <c r="F41" s="5">
        <v>14</v>
      </c>
    </row>
    <row r="42" spans="2:6" ht="13.5" customHeight="1">
      <c r="B42" s="49">
        <v>562241</v>
      </c>
      <c r="C42" s="49" t="s">
        <v>146</v>
      </c>
      <c r="D42" s="5"/>
      <c r="E42" s="5">
        <v>89</v>
      </c>
      <c r="F42" s="5">
        <v>89</v>
      </c>
    </row>
    <row r="43" spans="2:6" ht="13.5" customHeight="1">
      <c r="B43" s="49">
        <v>57121</v>
      </c>
      <c r="C43" s="49" t="s">
        <v>210</v>
      </c>
      <c r="D43" s="5"/>
      <c r="E43" s="5">
        <v>360</v>
      </c>
      <c r="F43" s="5">
        <v>360</v>
      </c>
    </row>
    <row r="44" spans="2:6" ht="12.75">
      <c r="B44" s="49">
        <v>57129</v>
      </c>
      <c r="C44" s="49" t="s">
        <v>68</v>
      </c>
      <c r="D44" s="5">
        <v>10</v>
      </c>
      <c r="E44" s="5">
        <v>24</v>
      </c>
      <c r="F44" s="5">
        <v>24</v>
      </c>
    </row>
    <row r="45" spans="2:6" ht="12.75">
      <c r="B45" s="55">
        <v>57221</v>
      </c>
      <c r="C45" s="55" t="s">
        <v>69</v>
      </c>
      <c r="D45" s="9">
        <v>10</v>
      </c>
      <c r="E45" s="5">
        <v>10</v>
      </c>
      <c r="F45" s="5"/>
    </row>
    <row r="46" spans="2:6" ht="13.5" thickBot="1">
      <c r="B46" s="50">
        <v>57219</v>
      </c>
      <c r="C46" s="50" t="s">
        <v>70</v>
      </c>
      <c r="D46" s="6">
        <v>350</v>
      </c>
      <c r="E46" s="9">
        <v>353</v>
      </c>
      <c r="F46" s="9">
        <v>353</v>
      </c>
    </row>
    <row r="47" spans="2:6" ht="12.75" customHeight="1" thickBot="1">
      <c r="B47" s="51"/>
      <c r="C47" s="51" t="s">
        <v>43</v>
      </c>
      <c r="D47" s="7">
        <f>SUM(D26:D46)</f>
        <v>1950</v>
      </c>
      <c r="E47" s="7">
        <f>SUM(E26:E46)</f>
        <v>2205</v>
      </c>
      <c r="F47" s="7">
        <f>SUM(F26:F46)</f>
        <v>1592</v>
      </c>
    </row>
    <row r="48" spans="2:6" ht="13.5" thickBot="1">
      <c r="B48" s="222" t="s">
        <v>44</v>
      </c>
      <c r="C48" s="222"/>
      <c r="D48" s="7">
        <f>SUM(D23,D25,D47)</f>
        <v>5195</v>
      </c>
      <c r="E48" s="7">
        <f>SUM(E23,E25,E47)</f>
        <v>6175</v>
      </c>
      <c r="F48" s="7">
        <f>SUM(F23,F25,F47)</f>
        <v>5545</v>
      </c>
    </row>
    <row r="49" spans="2:6" ht="12.75">
      <c r="B49" s="99"/>
      <c r="C49" s="99"/>
      <c r="D49" s="16"/>
      <c r="E49" s="15"/>
      <c r="F49" s="15"/>
    </row>
    <row r="50" spans="2:6" ht="13.5" thickBot="1">
      <c r="B50" s="100"/>
      <c r="C50" s="100"/>
      <c r="D50" s="15"/>
      <c r="E50" s="15"/>
      <c r="F50" s="15"/>
    </row>
    <row r="51" spans="2:6" ht="19.5" customHeight="1" thickBot="1">
      <c r="B51" s="219" t="s">
        <v>170</v>
      </c>
      <c r="C51" s="219" t="s">
        <v>171</v>
      </c>
      <c r="D51" s="179" t="s">
        <v>113</v>
      </c>
      <c r="E51" s="180"/>
      <c r="F51" s="186" t="s">
        <v>175</v>
      </c>
    </row>
    <row r="52" spans="2:6" ht="19.5" customHeight="1" thickBot="1">
      <c r="B52" s="220"/>
      <c r="C52" s="220"/>
      <c r="D52" s="31" t="s">
        <v>106</v>
      </c>
      <c r="E52" s="32" t="s">
        <v>107</v>
      </c>
      <c r="F52" s="186"/>
    </row>
    <row r="53" spans="2:6" ht="12.75">
      <c r="B53" s="49">
        <v>55111</v>
      </c>
      <c r="C53" s="49" t="s">
        <v>34</v>
      </c>
      <c r="D53" s="81"/>
      <c r="E53" s="33"/>
      <c r="F53" s="83"/>
    </row>
    <row r="54" spans="2:6" ht="12.75">
      <c r="B54" s="49">
        <v>55215</v>
      </c>
      <c r="C54" s="49" t="s">
        <v>37</v>
      </c>
      <c r="D54" s="19"/>
      <c r="E54" s="19"/>
      <c r="F54" s="5"/>
    </row>
    <row r="55" spans="2:6" ht="12.75">
      <c r="B55" s="49">
        <v>5611125</v>
      </c>
      <c r="C55" s="49" t="s">
        <v>23</v>
      </c>
      <c r="D55" s="19"/>
      <c r="E55" s="40"/>
      <c r="F55" s="130"/>
    </row>
    <row r="56" spans="2:6" ht="13.5" thickBot="1">
      <c r="B56" s="49">
        <v>562241</v>
      </c>
      <c r="C56" s="49" t="s">
        <v>172</v>
      </c>
      <c r="D56" s="25"/>
      <c r="E56" s="25"/>
      <c r="F56" s="6"/>
    </row>
    <row r="57" spans="2:6" ht="13.5" thickBot="1">
      <c r="B57" s="223" t="s">
        <v>44</v>
      </c>
      <c r="C57" s="223"/>
      <c r="D57" s="11">
        <f>SUM(D53:D56)</f>
        <v>0</v>
      </c>
      <c r="E57" s="11">
        <f>SUM(E53:E56)</f>
        <v>0</v>
      </c>
      <c r="F57" s="11">
        <f>SUM(F53:F56)</f>
        <v>0</v>
      </c>
    </row>
    <row r="58" spans="2:6" ht="12.75">
      <c r="B58" s="71"/>
      <c r="C58" s="71"/>
      <c r="D58" s="146"/>
      <c r="E58" s="146"/>
      <c r="F58" s="146"/>
    </row>
    <row r="59" spans="2:6" ht="12.75">
      <c r="B59" s="71"/>
      <c r="C59" s="71"/>
      <c r="D59" s="146"/>
      <c r="E59" s="146"/>
      <c r="F59" s="146"/>
    </row>
    <row r="60" spans="2:6" ht="12.75">
      <c r="B60" s="71"/>
      <c r="C60" s="71"/>
      <c r="D60" s="146"/>
      <c r="E60" s="146"/>
      <c r="F60" s="146"/>
    </row>
    <row r="61" spans="2:6" ht="13.5" thickBot="1">
      <c r="B61" s="71"/>
      <c r="C61" s="71"/>
      <c r="D61" s="146"/>
      <c r="E61" s="146"/>
      <c r="F61" s="146"/>
    </row>
    <row r="62" spans="2:6" ht="13.5" customHeight="1" thickBot="1">
      <c r="B62" s="219" t="s">
        <v>152</v>
      </c>
      <c r="C62" s="219" t="s">
        <v>71</v>
      </c>
      <c r="D62" s="179" t="s">
        <v>113</v>
      </c>
      <c r="E62" s="180"/>
      <c r="F62" s="186" t="s">
        <v>175</v>
      </c>
    </row>
    <row r="63" spans="2:6" ht="13.5" thickBot="1">
      <c r="B63" s="220"/>
      <c r="C63" s="220"/>
      <c r="D63" s="31" t="s">
        <v>106</v>
      </c>
      <c r="E63" s="32" t="s">
        <v>107</v>
      </c>
      <c r="F63" s="186"/>
    </row>
    <row r="64" spans="2:6" ht="12.75">
      <c r="B64" s="81">
        <v>371211</v>
      </c>
      <c r="C64" s="82" t="s">
        <v>147</v>
      </c>
      <c r="D64" s="81">
        <v>11984</v>
      </c>
      <c r="E64" s="33">
        <v>12224</v>
      </c>
      <c r="F64" s="83">
        <v>12203</v>
      </c>
    </row>
    <row r="65" spans="2:6" ht="12.75">
      <c r="B65" s="38">
        <v>373251</v>
      </c>
      <c r="C65" s="38" t="s">
        <v>45</v>
      </c>
      <c r="D65" s="19">
        <v>7521</v>
      </c>
      <c r="E65" s="80">
        <v>1263</v>
      </c>
      <c r="F65" s="80">
        <v>1263</v>
      </c>
    </row>
    <row r="66" spans="2:6" ht="12.75">
      <c r="B66" s="38">
        <v>373253</v>
      </c>
      <c r="C66" s="38" t="s">
        <v>148</v>
      </c>
      <c r="D66" s="19"/>
      <c r="E66" s="57">
        <v>6761</v>
      </c>
      <c r="F66" s="133">
        <v>6761</v>
      </c>
    </row>
    <row r="67" spans="2:6" ht="13.5" thickBot="1">
      <c r="B67" s="58">
        <v>373153</v>
      </c>
      <c r="C67" s="58" t="s">
        <v>72</v>
      </c>
      <c r="D67" s="87">
        <f>SUM(D68:D73)</f>
        <v>667</v>
      </c>
      <c r="E67" s="87">
        <f>SUM(E68:E73)</f>
        <v>295</v>
      </c>
      <c r="F67" s="148">
        <f>SUM(F68:F73)</f>
        <v>294</v>
      </c>
    </row>
    <row r="68" spans="2:6" ht="12.75">
      <c r="B68" s="59"/>
      <c r="C68" s="60" t="s">
        <v>87</v>
      </c>
      <c r="D68" s="21">
        <v>143</v>
      </c>
      <c r="E68" s="73">
        <v>71</v>
      </c>
      <c r="F68" s="149">
        <v>71</v>
      </c>
    </row>
    <row r="69" spans="2:6" ht="12.75">
      <c r="B69" s="59"/>
      <c r="C69" s="60" t="s">
        <v>149</v>
      </c>
      <c r="D69" s="21">
        <v>422</v>
      </c>
      <c r="E69" s="73">
        <v>214</v>
      </c>
      <c r="F69" s="149">
        <v>213</v>
      </c>
    </row>
    <row r="70" spans="2:6" ht="12.75">
      <c r="B70" s="59"/>
      <c r="C70" s="60" t="s">
        <v>88</v>
      </c>
      <c r="D70" s="21">
        <v>70</v>
      </c>
      <c r="E70" s="73"/>
      <c r="F70" s="149"/>
    </row>
    <row r="71" spans="2:6" ht="12.75">
      <c r="B71" s="59"/>
      <c r="C71" s="60" t="s">
        <v>89</v>
      </c>
      <c r="D71" s="21">
        <v>12</v>
      </c>
      <c r="E71" s="73"/>
      <c r="F71" s="73"/>
    </row>
    <row r="72" spans="2:6" ht="12.75">
      <c r="B72" s="59"/>
      <c r="C72" s="60" t="s">
        <v>150</v>
      </c>
      <c r="D72" s="21">
        <v>20</v>
      </c>
      <c r="E72" s="73"/>
      <c r="F72" s="73"/>
    </row>
    <row r="73" spans="2:6" ht="25.5">
      <c r="B73" s="36"/>
      <c r="C73" s="84" t="s">
        <v>151</v>
      </c>
      <c r="D73" s="23"/>
      <c r="E73" s="85">
        <v>10</v>
      </c>
      <c r="F73" s="85">
        <v>10</v>
      </c>
    </row>
    <row r="74" spans="2:6" ht="13.5" thickBot="1">
      <c r="B74" s="50">
        <v>381252</v>
      </c>
      <c r="C74" s="50" t="s">
        <v>114</v>
      </c>
      <c r="D74" s="6"/>
      <c r="E74" s="6">
        <v>94</v>
      </c>
      <c r="F74" s="6">
        <v>94</v>
      </c>
    </row>
    <row r="75" spans="2:6" ht="13.5" thickBot="1">
      <c r="B75" s="223" t="s">
        <v>44</v>
      </c>
      <c r="C75" s="223"/>
      <c r="D75" s="11">
        <f>SUM(D64:D67,D74)</f>
        <v>20172</v>
      </c>
      <c r="E75" s="11">
        <f>SUM(E64:E67,E74)</f>
        <v>20637</v>
      </c>
      <c r="F75" s="11">
        <f>SUM(F64:F67,F74)</f>
        <v>20615</v>
      </c>
    </row>
    <row r="76" spans="2:6" ht="12.75">
      <c r="B76" s="71"/>
      <c r="C76" s="71"/>
      <c r="D76" s="146"/>
      <c r="E76" s="146"/>
      <c r="F76" s="146"/>
    </row>
    <row r="77" spans="2:6" ht="15">
      <c r="B77" s="48"/>
      <c r="C77" s="13"/>
      <c r="D77" s="13"/>
      <c r="E77" s="13"/>
      <c r="F77" s="13"/>
    </row>
    <row r="78" spans="2:6" ht="15">
      <c r="B78" s="48"/>
      <c r="C78" s="13"/>
      <c r="D78" s="13"/>
      <c r="E78" s="13"/>
      <c r="F78" s="13"/>
    </row>
    <row r="79" spans="2:6" ht="15.75" thickBot="1">
      <c r="B79" s="48"/>
      <c r="C79" s="13"/>
      <c r="D79" s="13"/>
      <c r="E79" s="13"/>
      <c r="F79" s="13"/>
    </row>
    <row r="80" spans="2:6" ht="19.5" customHeight="1" thickBot="1">
      <c r="B80" s="219">
        <v>841403</v>
      </c>
      <c r="C80" s="219" t="s">
        <v>46</v>
      </c>
      <c r="D80" s="179" t="s">
        <v>113</v>
      </c>
      <c r="E80" s="180"/>
      <c r="F80" s="186" t="s">
        <v>175</v>
      </c>
    </row>
    <row r="81" spans="2:6" ht="19.5" customHeight="1" thickBot="1">
      <c r="B81" s="224"/>
      <c r="C81" s="224"/>
      <c r="D81" s="134" t="s">
        <v>106</v>
      </c>
      <c r="E81" s="135" t="s">
        <v>107</v>
      </c>
      <c r="F81" s="186"/>
    </row>
    <row r="82" spans="2:6" ht="12.75" customHeight="1">
      <c r="B82" s="109">
        <v>37325</v>
      </c>
      <c r="C82" s="137" t="s">
        <v>162</v>
      </c>
      <c r="D82" s="109"/>
      <c r="E82" s="138">
        <v>258</v>
      </c>
      <c r="F82" s="139">
        <v>258</v>
      </c>
    </row>
    <row r="83" spans="2:6" ht="12.75" customHeight="1" thickBot="1">
      <c r="B83" s="112">
        <v>37326</v>
      </c>
      <c r="C83" s="141" t="s">
        <v>163</v>
      </c>
      <c r="D83" s="112"/>
      <c r="E83" s="140">
        <v>71</v>
      </c>
      <c r="F83" s="150">
        <v>71</v>
      </c>
    </row>
    <row r="84" spans="2:6" ht="12.75" customHeight="1" thickBot="1">
      <c r="B84" s="93"/>
      <c r="C84" s="136" t="s">
        <v>164</v>
      </c>
      <c r="D84" s="26">
        <f>SUM(D82:D83)</f>
        <v>0</v>
      </c>
      <c r="E84" s="26">
        <f>SUM(E82:E83)</f>
        <v>329</v>
      </c>
      <c r="F84" s="129">
        <f>SUM(F82:F83)</f>
        <v>329</v>
      </c>
    </row>
    <row r="85" spans="2:6" ht="12.75" customHeight="1">
      <c r="B85" s="53">
        <v>511213</v>
      </c>
      <c r="C85" s="53" t="s">
        <v>90</v>
      </c>
      <c r="D85" s="18">
        <v>1368</v>
      </c>
      <c r="E85" s="88">
        <v>1368</v>
      </c>
      <c r="F85" s="151">
        <v>1362</v>
      </c>
    </row>
    <row r="86" spans="2:6" ht="12.75">
      <c r="B86" s="38">
        <v>512273</v>
      </c>
      <c r="C86" s="38" t="s">
        <v>115</v>
      </c>
      <c r="D86" s="19"/>
      <c r="E86" s="40">
        <v>188</v>
      </c>
      <c r="F86" s="130">
        <v>187</v>
      </c>
    </row>
    <row r="87" spans="2:6" ht="12.75">
      <c r="B87" s="38">
        <v>514223</v>
      </c>
      <c r="C87" s="38" t="s">
        <v>116</v>
      </c>
      <c r="D87" s="19"/>
      <c r="E87" s="40"/>
      <c r="F87" s="130"/>
    </row>
    <row r="88" spans="2:6" ht="12.75">
      <c r="B88" s="38">
        <v>514243</v>
      </c>
      <c r="C88" s="38" t="s">
        <v>117</v>
      </c>
      <c r="D88" s="19">
        <v>144</v>
      </c>
      <c r="E88" s="40">
        <v>93</v>
      </c>
      <c r="F88" s="130">
        <v>93</v>
      </c>
    </row>
    <row r="89" spans="2:6" ht="12.75">
      <c r="B89" s="38">
        <v>516213</v>
      </c>
      <c r="C89" s="38" t="s">
        <v>91</v>
      </c>
      <c r="D89" s="19">
        <v>588</v>
      </c>
      <c r="E89" s="40">
        <v>727</v>
      </c>
      <c r="F89" s="130">
        <v>727</v>
      </c>
    </row>
    <row r="90" spans="2:6" ht="12.75">
      <c r="B90" s="38">
        <v>516223</v>
      </c>
      <c r="C90" s="38" t="s">
        <v>118</v>
      </c>
      <c r="D90" s="19"/>
      <c r="E90" s="40">
        <v>60</v>
      </c>
      <c r="F90" s="130">
        <v>59</v>
      </c>
    </row>
    <row r="91" spans="2:6" ht="13.5" thickBot="1">
      <c r="B91" s="41">
        <v>516243</v>
      </c>
      <c r="C91" s="41" t="s">
        <v>119</v>
      </c>
      <c r="D91" s="25">
        <v>72</v>
      </c>
      <c r="E91" s="89">
        <v>21</v>
      </c>
      <c r="F91" s="131">
        <v>21</v>
      </c>
    </row>
    <row r="92" spans="2:6" ht="13.5" thickBot="1">
      <c r="B92" s="62"/>
      <c r="C92" s="62" t="s">
        <v>27</v>
      </c>
      <c r="D92" s="22">
        <f>SUM(D85:D91)</f>
        <v>2172</v>
      </c>
      <c r="E92" s="22">
        <f>SUM(E85:E91)</f>
        <v>2457</v>
      </c>
      <c r="F92" s="7">
        <f>SUM(F85:F91)</f>
        <v>2449</v>
      </c>
    </row>
    <row r="93" spans="2:6" ht="12.75">
      <c r="B93" s="49">
        <v>53125</v>
      </c>
      <c r="C93" s="49" t="s">
        <v>67</v>
      </c>
      <c r="D93" s="79">
        <v>564</v>
      </c>
      <c r="E93" s="79">
        <v>591</v>
      </c>
      <c r="F93" s="79">
        <v>587</v>
      </c>
    </row>
    <row r="94" spans="2:6" ht="13.5" thickBot="1">
      <c r="B94" s="50">
        <v>5332</v>
      </c>
      <c r="C94" s="50" t="s">
        <v>109</v>
      </c>
      <c r="D94" s="91"/>
      <c r="E94" s="91">
        <v>20</v>
      </c>
      <c r="F94" s="91">
        <v>19</v>
      </c>
    </row>
    <row r="95" spans="2:6" ht="13.5" thickBot="1">
      <c r="B95" s="62"/>
      <c r="C95" s="62" t="s">
        <v>28</v>
      </c>
      <c r="D95" s="22">
        <f>SUM(D93:D94)</f>
        <v>564</v>
      </c>
      <c r="E95" s="22">
        <f>SUM(E93:E94)</f>
        <v>611</v>
      </c>
      <c r="F95" s="7">
        <f>SUM(F93:F94)</f>
        <v>606</v>
      </c>
    </row>
    <row r="96" spans="2:6" ht="12.75">
      <c r="B96" s="36">
        <v>54212</v>
      </c>
      <c r="C96" s="36" t="s">
        <v>47</v>
      </c>
      <c r="D96" s="23">
        <v>16</v>
      </c>
      <c r="E96" s="65">
        <v>20</v>
      </c>
      <c r="F96" s="132">
        <v>19</v>
      </c>
    </row>
    <row r="97" spans="2:6" ht="13.5" customHeight="1">
      <c r="B97" s="38">
        <v>5461</v>
      </c>
      <c r="C97" s="38" t="s">
        <v>48</v>
      </c>
      <c r="D97" s="19">
        <v>300</v>
      </c>
      <c r="E97" s="57">
        <v>300</v>
      </c>
      <c r="F97" s="133">
        <v>189</v>
      </c>
    </row>
    <row r="98" spans="2:6" ht="12.75">
      <c r="B98" s="38">
        <v>54712</v>
      </c>
      <c r="C98" s="38" t="s">
        <v>49</v>
      </c>
      <c r="D98" s="19">
        <v>100</v>
      </c>
      <c r="E98" s="57">
        <v>46</v>
      </c>
      <c r="F98" s="133">
        <v>40</v>
      </c>
    </row>
    <row r="99" spans="2:6" ht="12.75">
      <c r="B99" s="38">
        <v>5482</v>
      </c>
      <c r="C99" s="38" t="s">
        <v>73</v>
      </c>
      <c r="D99" s="19">
        <v>15</v>
      </c>
      <c r="E99" s="57">
        <v>15</v>
      </c>
      <c r="F99" s="57"/>
    </row>
    <row r="100" spans="2:6" ht="12.75">
      <c r="B100" s="38">
        <v>54913</v>
      </c>
      <c r="C100" s="38" t="s">
        <v>33</v>
      </c>
      <c r="D100" s="19">
        <v>270</v>
      </c>
      <c r="E100" s="57">
        <v>270</v>
      </c>
      <c r="F100" s="57">
        <v>268</v>
      </c>
    </row>
    <row r="101" spans="2:6" ht="12.75">
      <c r="B101" s="38">
        <v>55121</v>
      </c>
      <c r="C101" s="38" t="s">
        <v>211</v>
      </c>
      <c r="D101" s="19"/>
      <c r="E101" s="57">
        <v>9</v>
      </c>
      <c r="F101" s="57">
        <v>9</v>
      </c>
    </row>
    <row r="102" spans="2:6" ht="12.75">
      <c r="B102" s="38">
        <v>55213</v>
      </c>
      <c r="C102" s="38" t="s">
        <v>50</v>
      </c>
      <c r="D102" s="19">
        <v>30</v>
      </c>
      <c r="E102" s="57">
        <v>89</v>
      </c>
      <c r="F102" s="57">
        <v>47</v>
      </c>
    </row>
    <row r="103" spans="2:6" ht="12.75">
      <c r="B103" s="38">
        <v>55224</v>
      </c>
      <c r="C103" s="38" t="s">
        <v>92</v>
      </c>
      <c r="D103" s="19">
        <v>100</v>
      </c>
      <c r="E103" s="57">
        <v>128</v>
      </c>
      <c r="F103" s="57">
        <v>128</v>
      </c>
    </row>
    <row r="104" spans="2:6" ht="12.75">
      <c r="B104" s="38">
        <v>55215</v>
      </c>
      <c r="C104" s="38" t="s">
        <v>37</v>
      </c>
      <c r="D104" s="19">
        <v>70</v>
      </c>
      <c r="E104" s="57">
        <v>130</v>
      </c>
      <c r="F104" s="57">
        <v>129</v>
      </c>
    </row>
    <row r="105" spans="2:6" ht="12.75">
      <c r="B105" s="38">
        <v>55217</v>
      </c>
      <c r="C105" s="38" t="s">
        <v>38</v>
      </c>
      <c r="D105" s="19"/>
      <c r="E105" s="57">
        <v>26</v>
      </c>
      <c r="F105" s="57">
        <v>26</v>
      </c>
    </row>
    <row r="106" spans="2:6" ht="12.75" customHeight="1">
      <c r="B106" s="38">
        <v>55218</v>
      </c>
      <c r="C106" s="38" t="s">
        <v>51</v>
      </c>
      <c r="D106" s="19">
        <v>200</v>
      </c>
      <c r="E106" s="57">
        <v>124</v>
      </c>
      <c r="F106" s="57">
        <v>42</v>
      </c>
    </row>
    <row r="107" spans="2:6" ht="12.75" customHeight="1">
      <c r="B107" s="38">
        <v>55219</v>
      </c>
      <c r="C107" s="38" t="s">
        <v>40</v>
      </c>
      <c r="D107" s="19">
        <v>600</v>
      </c>
      <c r="E107" s="57">
        <v>479</v>
      </c>
      <c r="F107" s="57">
        <v>465</v>
      </c>
    </row>
    <row r="108" spans="2:6" ht="12.75" customHeight="1">
      <c r="B108" s="38">
        <v>5611125</v>
      </c>
      <c r="C108" s="38" t="s">
        <v>23</v>
      </c>
      <c r="D108" s="19">
        <v>570</v>
      </c>
      <c r="E108" s="57">
        <v>344</v>
      </c>
      <c r="F108" s="57">
        <v>268</v>
      </c>
    </row>
    <row r="109" spans="2:6" ht="12.75" customHeight="1">
      <c r="B109" s="58">
        <v>56221</v>
      </c>
      <c r="C109" s="58" t="s">
        <v>86</v>
      </c>
      <c r="D109" s="20"/>
      <c r="E109" s="57">
        <v>23</v>
      </c>
      <c r="F109" s="57">
        <v>22</v>
      </c>
    </row>
    <row r="110" spans="2:6" ht="12.75" customHeight="1">
      <c r="B110" s="58">
        <v>562241</v>
      </c>
      <c r="C110" s="58" t="s">
        <v>212</v>
      </c>
      <c r="D110" s="20"/>
      <c r="E110" s="57">
        <v>22</v>
      </c>
      <c r="F110" s="57">
        <v>22</v>
      </c>
    </row>
    <row r="111" spans="2:6" ht="12.75" customHeight="1">
      <c r="B111" s="58">
        <v>57121</v>
      </c>
      <c r="C111" s="58" t="s">
        <v>153</v>
      </c>
      <c r="D111" s="20"/>
      <c r="E111" s="57">
        <v>118</v>
      </c>
      <c r="F111" s="57"/>
    </row>
    <row r="112" spans="2:6" ht="12.75" customHeight="1">
      <c r="B112" s="38">
        <v>57119</v>
      </c>
      <c r="C112" s="38" t="s">
        <v>74</v>
      </c>
      <c r="D112" s="19">
        <v>50</v>
      </c>
      <c r="E112" s="57">
        <v>188</v>
      </c>
      <c r="F112" s="57">
        <v>187</v>
      </c>
    </row>
    <row r="113" spans="2:6" ht="12.75" customHeight="1">
      <c r="B113" s="38">
        <v>57221</v>
      </c>
      <c r="C113" s="38" t="s">
        <v>75</v>
      </c>
      <c r="D113" s="19">
        <v>50</v>
      </c>
      <c r="E113" s="57">
        <v>50</v>
      </c>
      <c r="F113" s="57">
        <v>22</v>
      </c>
    </row>
    <row r="114" spans="2:6" ht="12.75" customHeight="1" thickBot="1">
      <c r="B114" s="41">
        <v>57229</v>
      </c>
      <c r="C114" s="41" t="s">
        <v>93</v>
      </c>
      <c r="D114" s="25">
        <v>30</v>
      </c>
      <c r="E114" s="67">
        <v>74</v>
      </c>
      <c r="F114" s="67">
        <v>73</v>
      </c>
    </row>
    <row r="115" spans="2:6" ht="13.5" thickBot="1">
      <c r="B115" s="70"/>
      <c r="C115" s="70" t="s">
        <v>43</v>
      </c>
      <c r="D115" s="24">
        <f>SUM(D96:D114)</f>
        <v>2401</v>
      </c>
      <c r="E115" s="22">
        <f>SUM(E96:E114)</f>
        <v>2455</v>
      </c>
      <c r="F115" s="90">
        <f>SUM(F96:F114)</f>
        <v>1956</v>
      </c>
    </row>
    <row r="116" spans="2:6" ht="13.5" thickBot="1">
      <c r="B116" s="217" t="s">
        <v>44</v>
      </c>
      <c r="C116" s="218"/>
      <c r="D116" s="24">
        <f>SUM(D84,D92,D95,D115)</f>
        <v>5137</v>
      </c>
      <c r="E116" s="24">
        <f>SUM(E84,E92,E95,E115)</f>
        <v>5852</v>
      </c>
      <c r="F116" s="96">
        <f>SUM(F84,F92,F95,F115)</f>
        <v>5340</v>
      </c>
    </row>
    <row r="117" spans="2:6" ht="15">
      <c r="B117" s="48"/>
      <c r="C117" s="13"/>
      <c r="D117" s="13"/>
      <c r="E117" s="13"/>
      <c r="F117" s="13"/>
    </row>
    <row r="118" spans="2:6" ht="15">
      <c r="B118" s="48"/>
      <c r="C118" s="13"/>
      <c r="D118" s="13"/>
      <c r="E118" s="13"/>
      <c r="F118" s="13"/>
    </row>
    <row r="119" spans="2:6" ht="15">
      <c r="B119" s="48"/>
      <c r="C119" s="13"/>
      <c r="D119" s="13"/>
      <c r="E119" s="13"/>
      <c r="F119" s="13"/>
    </row>
    <row r="120" spans="2:6" ht="15.75" thickBot="1">
      <c r="B120" s="48"/>
      <c r="C120" s="13"/>
      <c r="D120" s="13"/>
      <c r="E120" s="13"/>
      <c r="F120" s="13"/>
    </row>
    <row r="121" spans="2:6" ht="13.5" customHeight="1" thickBot="1">
      <c r="B121" s="189">
        <v>960302</v>
      </c>
      <c r="C121" s="189" t="s">
        <v>52</v>
      </c>
      <c r="D121" s="179" t="s">
        <v>113</v>
      </c>
      <c r="E121" s="180"/>
      <c r="F121" s="186" t="s">
        <v>175</v>
      </c>
    </row>
    <row r="122" spans="2:6" ht="26.25" customHeight="1" thickBot="1">
      <c r="B122" s="178"/>
      <c r="C122" s="178"/>
      <c r="D122" s="29" t="s">
        <v>106</v>
      </c>
      <c r="E122" s="30" t="s">
        <v>107</v>
      </c>
      <c r="F122" s="186"/>
    </row>
    <row r="123" spans="2:6" ht="12.75">
      <c r="B123" s="53">
        <v>5461</v>
      </c>
      <c r="C123" s="53" t="s">
        <v>48</v>
      </c>
      <c r="D123" s="18">
        <v>50</v>
      </c>
      <c r="E123" s="56">
        <v>92</v>
      </c>
      <c r="F123" s="56">
        <v>92</v>
      </c>
    </row>
    <row r="124" spans="2:6" ht="12.75">
      <c r="B124" s="38">
        <v>549253</v>
      </c>
      <c r="C124" s="38" t="s">
        <v>94</v>
      </c>
      <c r="D124" s="19">
        <v>20</v>
      </c>
      <c r="E124" s="57">
        <v>10</v>
      </c>
      <c r="F124" s="57"/>
    </row>
    <row r="125" spans="2:6" ht="12.75">
      <c r="B125" s="38">
        <v>55224</v>
      </c>
      <c r="C125" s="38" t="s">
        <v>165</v>
      </c>
      <c r="D125" s="19"/>
      <c r="E125" s="57">
        <v>4</v>
      </c>
      <c r="F125" s="57">
        <v>4</v>
      </c>
    </row>
    <row r="126" spans="2:6" ht="12.75">
      <c r="B126" s="38">
        <v>55225</v>
      </c>
      <c r="C126" s="38" t="s">
        <v>95</v>
      </c>
      <c r="D126" s="19">
        <v>27</v>
      </c>
      <c r="E126" s="57">
        <v>27</v>
      </c>
      <c r="F126" s="57">
        <v>13</v>
      </c>
    </row>
    <row r="127" spans="2:6" ht="12.75">
      <c r="B127" s="38">
        <v>55217</v>
      </c>
      <c r="C127" s="38" t="s">
        <v>38</v>
      </c>
      <c r="D127" s="19">
        <v>20</v>
      </c>
      <c r="E127" s="57">
        <v>37</v>
      </c>
      <c r="F127" s="57">
        <v>36</v>
      </c>
    </row>
    <row r="128" spans="2:6" ht="12.75">
      <c r="B128" s="38">
        <v>55218</v>
      </c>
      <c r="C128" s="38" t="s">
        <v>53</v>
      </c>
      <c r="D128" s="19">
        <v>20</v>
      </c>
      <c r="E128" s="57">
        <v>20</v>
      </c>
      <c r="F128" s="57">
        <v>18</v>
      </c>
    </row>
    <row r="129" spans="2:6" ht="12.75">
      <c r="B129" s="58">
        <v>55229</v>
      </c>
      <c r="C129" s="58" t="s">
        <v>96</v>
      </c>
      <c r="D129" s="20">
        <v>20</v>
      </c>
      <c r="E129" s="57">
        <v>20</v>
      </c>
      <c r="F129" s="57"/>
    </row>
    <row r="130" spans="2:6" ht="13.5" thickBot="1">
      <c r="B130" s="41">
        <v>5611125</v>
      </c>
      <c r="C130" s="41" t="s">
        <v>23</v>
      </c>
      <c r="D130" s="25">
        <v>43</v>
      </c>
      <c r="E130" s="61">
        <v>44</v>
      </c>
      <c r="F130" s="61">
        <v>44</v>
      </c>
    </row>
    <row r="131" spans="2:6" ht="13.5" customHeight="1" thickBot="1">
      <c r="B131" s="70"/>
      <c r="C131" s="70" t="s">
        <v>43</v>
      </c>
      <c r="D131" s="24">
        <f>SUM(D123:D130)</f>
        <v>200</v>
      </c>
      <c r="E131" s="24">
        <f>SUM(E123:E130)</f>
        <v>254</v>
      </c>
      <c r="F131" s="96">
        <f>SUM(F123:F130)</f>
        <v>207</v>
      </c>
    </row>
    <row r="132" spans="2:6" ht="13.5" thickBot="1">
      <c r="B132" s="225" t="s">
        <v>44</v>
      </c>
      <c r="C132" s="226"/>
      <c r="D132" s="24">
        <f>SUM(D131)</f>
        <v>200</v>
      </c>
      <c r="E132" s="24">
        <f>SUM(E131)</f>
        <v>254</v>
      </c>
      <c r="F132" s="96">
        <f>SUM(F131)</f>
        <v>207</v>
      </c>
    </row>
    <row r="133" spans="2:6" ht="15">
      <c r="B133" s="48"/>
      <c r="C133" s="13"/>
      <c r="D133" s="13"/>
      <c r="E133" s="13"/>
      <c r="F133" s="13"/>
    </row>
    <row r="134" spans="2:6" ht="15.75" thickBot="1">
      <c r="B134" s="48"/>
      <c r="C134" s="13"/>
      <c r="D134" s="13"/>
      <c r="E134" s="13"/>
      <c r="F134" s="13"/>
    </row>
    <row r="135" spans="2:6" ht="19.5" customHeight="1" thickBot="1">
      <c r="B135" s="219">
        <v>841402</v>
      </c>
      <c r="C135" s="219" t="s">
        <v>12</v>
      </c>
      <c r="D135" s="179" t="s">
        <v>113</v>
      </c>
      <c r="E135" s="180"/>
      <c r="F135" s="186" t="s">
        <v>175</v>
      </c>
    </row>
    <row r="136" spans="2:6" ht="19.5" customHeight="1" thickBot="1">
      <c r="B136" s="220"/>
      <c r="C136" s="220"/>
      <c r="D136" s="31" t="s">
        <v>106</v>
      </c>
      <c r="E136" s="32" t="s">
        <v>107</v>
      </c>
      <c r="F136" s="186"/>
    </row>
    <row r="137" spans="2:6" ht="12.75">
      <c r="B137" s="38">
        <v>55219</v>
      </c>
      <c r="C137" s="38" t="s">
        <v>54</v>
      </c>
      <c r="D137" s="19">
        <v>150</v>
      </c>
      <c r="E137" s="56"/>
      <c r="F137" s="56"/>
    </row>
    <row r="138" spans="2:6" ht="12.75">
      <c r="B138" s="38">
        <v>55215</v>
      </c>
      <c r="C138" s="38" t="s">
        <v>37</v>
      </c>
      <c r="D138" s="19">
        <v>250</v>
      </c>
      <c r="E138" s="57">
        <v>473</v>
      </c>
      <c r="F138" s="57">
        <v>473</v>
      </c>
    </row>
    <row r="139" spans="2:6" ht="13.5" thickBot="1">
      <c r="B139" s="41">
        <v>5611125</v>
      </c>
      <c r="C139" s="41" t="s">
        <v>23</v>
      </c>
      <c r="D139" s="25">
        <v>100</v>
      </c>
      <c r="E139" s="61">
        <v>114</v>
      </c>
      <c r="F139" s="61">
        <v>113</v>
      </c>
    </row>
    <row r="140" spans="2:6" ht="13.5" thickBot="1">
      <c r="B140" s="70"/>
      <c r="C140" s="70" t="s">
        <v>43</v>
      </c>
      <c r="D140" s="24">
        <f>SUM(D137:D139)</f>
        <v>500</v>
      </c>
      <c r="E140" s="24">
        <f>SUM(E137:E139)</f>
        <v>587</v>
      </c>
      <c r="F140" s="86">
        <f>SUM(F137:F139)</f>
        <v>586</v>
      </c>
    </row>
    <row r="141" spans="2:6" ht="15" customHeight="1" thickBot="1">
      <c r="B141" s="217" t="s">
        <v>44</v>
      </c>
      <c r="C141" s="218"/>
      <c r="D141" s="24">
        <f>SUM(D140)</f>
        <v>500</v>
      </c>
      <c r="E141" s="24">
        <f>SUM(E140)</f>
        <v>587</v>
      </c>
      <c r="F141" s="12">
        <f>SUM(F140)</f>
        <v>586</v>
      </c>
    </row>
    <row r="142" spans="2:6" ht="15" customHeight="1">
      <c r="B142" s="71"/>
      <c r="C142" s="71"/>
      <c r="D142" s="15"/>
      <c r="E142" s="13"/>
      <c r="F142" s="13"/>
    </row>
    <row r="143" spans="2:6" ht="15" customHeight="1">
      <c r="B143" s="71"/>
      <c r="C143" s="71"/>
      <c r="D143" s="15"/>
      <c r="E143" s="13"/>
      <c r="F143" s="13"/>
    </row>
    <row r="144" spans="2:6" ht="15" customHeight="1" thickBot="1">
      <c r="B144" s="71"/>
      <c r="C144" s="71"/>
      <c r="D144" s="15"/>
      <c r="E144" s="13"/>
      <c r="F144" s="13"/>
    </row>
    <row r="145" spans="2:6" ht="19.5" customHeight="1" thickBot="1">
      <c r="B145" s="189">
        <v>890441</v>
      </c>
      <c r="C145" s="189" t="s">
        <v>124</v>
      </c>
      <c r="D145" s="179" t="s">
        <v>113</v>
      </c>
      <c r="E145" s="180"/>
      <c r="F145" s="186" t="s">
        <v>175</v>
      </c>
    </row>
    <row r="146" spans="2:6" ht="19.5" customHeight="1" thickBot="1">
      <c r="B146" s="178"/>
      <c r="C146" s="178"/>
      <c r="D146" s="31" t="s">
        <v>106</v>
      </c>
      <c r="E146" s="32" t="s">
        <v>107</v>
      </c>
      <c r="F146" s="186"/>
    </row>
    <row r="147" spans="2:6" ht="15" customHeight="1" thickBot="1">
      <c r="B147" s="41">
        <v>516216</v>
      </c>
      <c r="C147" s="41" t="s">
        <v>76</v>
      </c>
      <c r="D147" s="25">
        <v>1812</v>
      </c>
      <c r="E147" s="61">
        <v>76</v>
      </c>
      <c r="F147" s="35">
        <v>76</v>
      </c>
    </row>
    <row r="148" spans="2:6" ht="15" customHeight="1" thickBot="1">
      <c r="B148" s="59"/>
      <c r="C148" s="72" t="s">
        <v>27</v>
      </c>
      <c r="D148" s="26">
        <f>SUM(D147)</f>
        <v>1812</v>
      </c>
      <c r="E148" s="26">
        <f>SUM(E147)</f>
        <v>76</v>
      </c>
      <c r="F148" s="95">
        <f>SUM(F147)</f>
        <v>76</v>
      </c>
    </row>
    <row r="149" spans="2:6" ht="15" customHeight="1" thickBot="1">
      <c r="B149" s="69">
        <v>53125</v>
      </c>
      <c r="C149" s="69" t="s">
        <v>67</v>
      </c>
      <c r="D149" s="27">
        <v>245</v>
      </c>
      <c r="E149" s="68">
        <v>11</v>
      </c>
      <c r="F149" s="68">
        <v>10</v>
      </c>
    </row>
    <row r="150" spans="2:6" ht="13.5" thickBot="1">
      <c r="B150" s="69"/>
      <c r="C150" s="62" t="s">
        <v>28</v>
      </c>
      <c r="D150" s="22">
        <f>SUM(D149:D149)</f>
        <v>245</v>
      </c>
      <c r="E150" s="22">
        <f>SUM(E149:E149)</f>
        <v>11</v>
      </c>
      <c r="F150" s="90">
        <f>SUM(F149:F149)</f>
        <v>10</v>
      </c>
    </row>
    <row r="151" spans="2:6" ht="13.5" thickBot="1">
      <c r="B151" s="187" t="s">
        <v>55</v>
      </c>
      <c r="C151" s="188"/>
      <c r="D151" s="24">
        <f>SUM(D148,D150)</f>
        <v>2057</v>
      </c>
      <c r="E151" s="24">
        <f>SUM(E148,E150)</f>
        <v>87</v>
      </c>
      <c r="F151" s="96">
        <f>SUM(F148,F150)</f>
        <v>86</v>
      </c>
    </row>
    <row r="152" spans="2:6" ht="12.75">
      <c r="B152" s="71"/>
      <c r="C152" s="71"/>
      <c r="D152" s="15"/>
      <c r="E152" s="15"/>
      <c r="F152" s="15"/>
    </row>
    <row r="153" spans="2:6" ht="12.75">
      <c r="B153" s="71"/>
      <c r="C153" s="71"/>
      <c r="D153" s="15"/>
      <c r="E153" s="15"/>
      <c r="F153" s="15"/>
    </row>
    <row r="154" spans="2:6" ht="13.5" thickBot="1">
      <c r="B154" s="71"/>
      <c r="C154" s="71"/>
      <c r="D154" s="15"/>
      <c r="E154" s="15"/>
      <c r="F154" s="15"/>
    </row>
    <row r="155" spans="2:6" ht="19.5" customHeight="1" thickBot="1">
      <c r="B155" s="189">
        <v>890442</v>
      </c>
      <c r="C155" s="189" t="s">
        <v>125</v>
      </c>
      <c r="D155" s="179" t="s">
        <v>113</v>
      </c>
      <c r="E155" s="180"/>
      <c r="F155" s="186" t="s">
        <v>175</v>
      </c>
    </row>
    <row r="156" spans="2:6" ht="19.5" customHeight="1" thickBot="1">
      <c r="B156" s="178"/>
      <c r="C156" s="178"/>
      <c r="D156" s="31" t="s">
        <v>106</v>
      </c>
      <c r="E156" s="32" t="s">
        <v>107</v>
      </c>
      <c r="F156" s="186"/>
    </row>
    <row r="157" spans="2:6" ht="12.75">
      <c r="B157" s="38">
        <v>511216</v>
      </c>
      <c r="C157" s="38" t="s">
        <v>126</v>
      </c>
      <c r="D157" s="19"/>
      <c r="E157" s="92">
        <v>1190</v>
      </c>
      <c r="F157" s="92">
        <v>216</v>
      </c>
    </row>
    <row r="158" spans="2:6" ht="13.5" thickBot="1">
      <c r="B158" s="41">
        <v>516216</v>
      </c>
      <c r="C158" s="41" t="s">
        <v>76</v>
      </c>
      <c r="D158" s="25"/>
      <c r="E158" s="97">
        <v>906</v>
      </c>
      <c r="F158" s="98">
        <v>582</v>
      </c>
    </row>
    <row r="159" spans="2:6" ht="13.5" thickBot="1">
      <c r="B159" s="69"/>
      <c r="C159" s="62" t="s">
        <v>127</v>
      </c>
      <c r="D159" s="22">
        <f>SUM(D157,D158)</f>
        <v>0</v>
      </c>
      <c r="E159" s="22">
        <f>SUM(E157,E158)</f>
        <v>2096</v>
      </c>
      <c r="F159" s="7">
        <f>SUM(F157,F158)</f>
        <v>798</v>
      </c>
    </row>
    <row r="160" spans="2:6" ht="13.5" thickBot="1">
      <c r="B160" s="49">
        <v>53125</v>
      </c>
      <c r="C160" s="41" t="s">
        <v>67</v>
      </c>
      <c r="D160" s="91"/>
      <c r="E160" s="91">
        <v>245</v>
      </c>
      <c r="F160" s="91">
        <v>108</v>
      </c>
    </row>
    <row r="161" spans="2:6" ht="13.5" thickBot="1">
      <c r="B161" s="69"/>
      <c r="C161" s="62" t="s">
        <v>28</v>
      </c>
      <c r="D161" s="22">
        <f>SUM(D160:D160)</f>
        <v>0</v>
      </c>
      <c r="E161" s="22">
        <f>SUM(E160:E160)</f>
        <v>245</v>
      </c>
      <c r="F161" s="22">
        <f>SUM(F160:F160)</f>
        <v>108</v>
      </c>
    </row>
    <row r="162" spans="2:6" ht="13.5" thickBot="1">
      <c r="B162" s="187" t="s">
        <v>55</v>
      </c>
      <c r="C162" s="188"/>
      <c r="D162" s="24">
        <f>SUM(D159,D161)</f>
        <v>0</v>
      </c>
      <c r="E162" s="24">
        <f>SUM(E159,E161)</f>
        <v>2341</v>
      </c>
      <c r="F162" s="96">
        <f>SUM(F159,F161)</f>
        <v>906</v>
      </c>
    </row>
    <row r="163" spans="2:6" ht="12.75">
      <c r="B163" s="71"/>
      <c r="C163" s="71"/>
      <c r="D163" s="15"/>
      <c r="E163" s="15"/>
      <c r="F163" s="15"/>
    </row>
    <row r="164" spans="2:6" ht="12.75">
      <c r="B164" s="71"/>
      <c r="C164" s="71"/>
      <c r="D164" s="15"/>
      <c r="E164" s="15"/>
      <c r="F164" s="15"/>
    </row>
    <row r="165" spans="2:6" ht="13.5" thickBot="1">
      <c r="B165" s="71"/>
      <c r="C165" s="71"/>
      <c r="D165" s="15"/>
      <c r="E165" s="15"/>
      <c r="F165" s="15"/>
    </row>
    <row r="166" spans="2:6" ht="19.5" customHeight="1" thickBot="1">
      <c r="B166" s="189">
        <v>890443</v>
      </c>
      <c r="C166" s="189" t="s">
        <v>128</v>
      </c>
      <c r="D166" s="179" t="s">
        <v>113</v>
      </c>
      <c r="E166" s="180"/>
      <c r="F166" s="186" t="s">
        <v>175</v>
      </c>
    </row>
    <row r="167" spans="2:6" ht="19.5" customHeight="1" thickBot="1">
      <c r="B167" s="178"/>
      <c r="C167" s="178"/>
      <c r="D167" s="31" t="s">
        <v>106</v>
      </c>
      <c r="E167" s="32" t="s">
        <v>107</v>
      </c>
      <c r="F167" s="186"/>
    </row>
    <row r="168" spans="2:6" ht="13.5" thickBot="1">
      <c r="B168" s="38">
        <v>511216</v>
      </c>
      <c r="C168" s="38" t="s">
        <v>126</v>
      </c>
      <c r="D168" s="25"/>
      <c r="E168" s="61">
        <v>288</v>
      </c>
      <c r="F168" s="35">
        <v>287</v>
      </c>
    </row>
    <row r="169" spans="2:6" ht="13.5" thickBot="1">
      <c r="B169" s="59"/>
      <c r="C169" s="72" t="s">
        <v>27</v>
      </c>
      <c r="D169" s="26">
        <f>SUM(D168)</f>
        <v>0</v>
      </c>
      <c r="E169" s="26">
        <f>SUM(E168)</f>
        <v>288</v>
      </c>
      <c r="F169" s="95">
        <f>SUM(F168)</f>
        <v>287</v>
      </c>
    </row>
    <row r="170" spans="2:6" ht="13.5" thickBot="1">
      <c r="B170" s="69">
        <v>53125</v>
      </c>
      <c r="C170" s="69" t="s">
        <v>67</v>
      </c>
      <c r="D170" s="27"/>
      <c r="E170" s="68">
        <v>59</v>
      </c>
      <c r="F170" s="68">
        <v>58</v>
      </c>
    </row>
    <row r="171" spans="2:6" ht="13.5" thickBot="1">
      <c r="B171" s="69"/>
      <c r="C171" s="62" t="s">
        <v>28</v>
      </c>
      <c r="D171" s="22">
        <f>SUM(D170:D170)</f>
        <v>0</v>
      </c>
      <c r="E171" s="22">
        <f>SUM(E170:E170)</f>
        <v>59</v>
      </c>
      <c r="F171" s="90">
        <f>SUM(F170:F170)</f>
        <v>58</v>
      </c>
    </row>
    <row r="172" spans="2:6" ht="13.5" thickBot="1">
      <c r="B172" s="187" t="s">
        <v>55</v>
      </c>
      <c r="C172" s="188"/>
      <c r="D172" s="24">
        <f>SUM(D169,D171)</f>
        <v>0</v>
      </c>
      <c r="E172" s="24">
        <f>SUM(E169,E171)</f>
        <v>347</v>
      </c>
      <c r="F172" s="96">
        <f>SUM(F169,F171)</f>
        <v>345</v>
      </c>
    </row>
    <row r="173" spans="2:6" ht="12.75">
      <c r="B173" s="71"/>
      <c r="C173" s="71"/>
      <c r="D173" s="15"/>
      <c r="E173" s="15"/>
      <c r="F173" s="15"/>
    </row>
    <row r="174" spans="2:6" ht="12.75">
      <c r="B174" s="71"/>
      <c r="C174" s="71"/>
      <c r="D174" s="15"/>
      <c r="E174" s="15"/>
      <c r="F174" s="15"/>
    </row>
    <row r="175" spans="2:6" ht="13.5" thickBot="1">
      <c r="B175" s="71"/>
      <c r="C175" s="71"/>
      <c r="D175" s="15"/>
      <c r="E175" s="15"/>
      <c r="F175" s="15"/>
    </row>
    <row r="176" spans="2:6" ht="19.5" customHeight="1" thickBot="1">
      <c r="B176" s="189">
        <v>862101</v>
      </c>
      <c r="C176" s="189" t="s">
        <v>14</v>
      </c>
      <c r="D176" s="179" t="s">
        <v>113</v>
      </c>
      <c r="E176" s="180"/>
      <c r="F176" s="186" t="s">
        <v>175</v>
      </c>
    </row>
    <row r="177" spans="2:6" ht="19.5" customHeight="1" thickBot="1">
      <c r="B177" s="178"/>
      <c r="C177" s="178"/>
      <c r="D177" s="31" t="s">
        <v>106</v>
      </c>
      <c r="E177" s="32" t="s">
        <v>107</v>
      </c>
      <c r="F177" s="186"/>
    </row>
    <row r="178" spans="2:6" ht="12.75">
      <c r="B178" s="38">
        <v>54913</v>
      </c>
      <c r="C178" s="38" t="s">
        <v>33</v>
      </c>
      <c r="D178" s="19">
        <v>20</v>
      </c>
      <c r="E178" s="56">
        <v>20</v>
      </c>
      <c r="F178" s="56"/>
    </row>
    <row r="179" spans="2:6" ht="12.75">
      <c r="B179" s="38">
        <v>55121</v>
      </c>
      <c r="C179" s="38" t="s">
        <v>97</v>
      </c>
      <c r="D179" s="19">
        <v>55</v>
      </c>
      <c r="E179" s="57">
        <v>55</v>
      </c>
      <c r="F179" s="57">
        <v>40</v>
      </c>
    </row>
    <row r="180" spans="2:6" ht="12.75">
      <c r="B180" s="38">
        <v>55214</v>
      </c>
      <c r="C180" s="38" t="s">
        <v>36</v>
      </c>
      <c r="D180" s="19">
        <v>130</v>
      </c>
      <c r="E180" s="57">
        <v>128</v>
      </c>
      <c r="F180" s="57">
        <v>106</v>
      </c>
    </row>
    <row r="181" spans="2:6" ht="13.5" customHeight="1">
      <c r="B181" s="38">
        <v>55215</v>
      </c>
      <c r="C181" s="38" t="s">
        <v>37</v>
      </c>
      <c r="D181" s="19">
        <v>50</v>
      </c>
      <c r="E181" s="57">
        <v>52</v>
      </c>
      <c r="F181" s="57">
        <v>51</v>
      </c>
    </row>
    <row r="182" spans="2:6" ht="12.75">
      <c r="B182" s="38">
        <v>55217</v>
      </c>
      <c r="C182" s="38" t="s">
        <v>38</v>
      </c>
      <c r="D182" s="19">
        <v>10</v>
      </c>
      <c r="E182" s="57">
        <v>10</v>
      </c>
      <c r="F182" s="57">
        <v>8</v>
      </c>
    </row>
    <row r="183" spans="2:6" ht="12.75">
      <c r="B183" s="38">
        <v>55218</v>
      </c>
      <c r="C183" s="38" t="s">
        <v>51</v>
      </c>
      <c r="D183" s="19">
        <v>10</v>
      </c>
      <c r="E183" s="57">
        <v>10</v>
      </c>
      <c r="F183" s="57"/>
    </row>
    <row r="184" spans="2:6" ht="12.75">
      <c r="B184" s="38">
        <v>55219</v>
      </c>
      <c r="C184" s="38" t="s">
        <v>40</v>
      </c>
      <c r="D184" s="19">
        <v>10</v>
      </c>
      <c r="E184" s="57">
        <v>10</v>
      </c>
      <c r="F184" s="57"/>
    </row>
    <row r="185" spans="2:6" ht="13.5" thickBot="1">
      <c r="B185" s="41">
        <v>5611125</v>
      </c>
      <c r="C185" s="41" t="s">
        <v>23</v>
      </c>
      <c r="D185" s="25">
        <v>75</v>
      </c>
      <c r="E185" s="61">
        <v>75</v>
      </c>
      <c r="F185" s="61">
        <v>56</v>
      </c>
    </row>
    <row r="186" spans="2:6" ht="13.5" thickBot="1">
      <c r="B186" s="70"/>
      <c r="C186" s="70" t="s">
        <v>43</v>
      </c>
      <c r="D186" s="24">
        <f>SUM(D178:D185)</f>
        <v>360</v>
      </c>
      <c r="E186" s="24">
        <f>SUM(E178:E185)</f>
        <v>360</v>
      </c>
      <c r="F186" s="86">
        <f>SUM(F178:F185)</f>
        <v>261</v>
      </c>
    </row>
    <row r="187" spans="2:6" ht="13.5" thickBot="1">
      <c r="B187" s="217" t="s">
        <v>44</v>
      </c>
      <c r="C187" s="218"/>
      <c r="D187" s="24">
        <f>SUM(D186)</f>
        <v>360</v>
      </c>
      <c r="E187" s="24">
        <f>SUM(E186)</f>
        <v>360</v>
      </c>
      <c r="F187" s="12">
        <f>SUM(F186)</f>
        <v>261</v>
      </c>
    </row>
    <row r="188" spans="2:6" ht="15">
      <c r="B188" s="48"/>
      <c r="C188" s="13"/>
      <c r="D188" s="13"/>
      <c r="E188" s="13"/>
      <c r="F188" s="13"/>
    </row>
    <row r="189" spans="2:6" ht="13.5" customHeight="1" thickBot="1">
      <c r="B189" s="48"/>
      <c r="C189" s="13"/>
      <c r="D189" s="13"/>
      <c r="E189" s="13"/>
      <c r="F189" s="13"/>
    </row>
    <row r="190" spans="2:6" ht="19.5" customHeight="1" thickBot="1">
      <c r="B190" s="219">
        <v>889921</v>
      </c>
      <c r="C190" s="219" t="s">
        <v>56</v>
      </c>
      <c r="D190" s="179" t="s">
        <v>113</v>
      </c>
      <c r="E190" s="180"/>
      <c r="F190" s="186" t="s">
        <v>175</v>
      </c>
    </row>
    <row r="191" spans="2:6" ht="19.5" customHeight="1" thickBot="1">
      <c r="B191" s="220"/>
      <c r="C191" s="220"/>
      <c r="D191" s="31" t="s">
        <v>106</v>
      </c>
      <c r="E191" s="32" t="s">
        <v>107</v>
      </c>
      <c r="F191" s="186"/>
    </row>
    <row r="192" spans="2:6" ht="12.75">
      <c r="B192" s="53">
        <v>55223</v>
      </c>
      <c r="C192" s="53" t="s">
        <v>98</v>
      </c>
      <c r="D192" s="18"/>
      <c r="E192" s="56">
        <v>119</v>
      </c>
      <c r="F192" s="56">
        <v>118</v>
      </c>
    </row>
    <row r="193" spans="2:6" ht="12.75">
      <c r="B193" s="38">
        <v>5832251</v>
      </c>
      <c r="C193" s="38" t="s">
        <v>99</v>
      </c>
      <c r="D193" s="19">
        <v>740</v>
      </c>
      <c r="E193" s="92">
        <v>669</v>
      </c>
      <c r="F193" s="92">
        <v>617</v>
      </c>
    </row>
    <row r="194" spans="2:6" ht="13.5" thickBot="1">
      <c r="B194" s="50">
        <v>5612111</v>
      </c>
      <c r="C194" s="50" t="s">
        <v>123</v>
      </c>
      <c r="D194" s="25">
        <v>200</v>
      </c>
      <c r="E194" s="34">
        <v>211</v>
      </c>
      <c r="F194" s="34">
        <v>199</v>
      </c>
    </row>
    <row r="195" spans="2:6" ht="13.5" thickBot="1">
      <c r="B195" s="217" t="s">
        <v>44</v>
      </c>
      <c r="C195" s="218"/>
      <c r="D195" s="24">
        <f>SUM(D192:D194)</f>
        <v>940</v>
      </c>
      <c r="E195" s="24">
        <f>SUM(E192:E194)</f>
        <v>999</v>
      </c>
      <c r="F195" s="86">
        <f>SUM(F192:F194)</f>
        <v>934</v>
      </c>
    </row>
    <row r="196" spans="2:6" ht="15">
      <c r="B196" s="48"/>
      <c r="C196" s="13"/>
      <c r="D196" s="13"/>
      <c r="E196" s="13"/>
      <c r="F196" s="13"/>
    </row>
    <row r="197" spans="2:6" ht="13.5" customHeight="1" thickBot="1">
      <c r="B197" s="48"/>
      <c r="C197" s="13"/>
      <c r="D197" s="13"/>
      <c r="E197" s="13"/>
      <c r="F197" s="13"/>
    </row>
    <row r="198" spans="2:6" ht="19.5" customHeight="1" thickBot="1">
      <c r="B198" s="219">
        <v>882111</v>
      </c>
      <c r="C198" s="219" t="s">
        <v>120</v>
      </c>
      <c r="D198" s="179" t="s">
        <v>113</v>
      </c>
      <c r="E198" s="180"/>
      <c r="F198" s="186" t="s">
        <v>175</v>
      </c>
    </row>
    <row r="199" spans="2:6" ht="19.5" customHeight="1" thickBot="1">
      <c r="B199" s="224"/>
      <c r="C199" s="224"/>
      <c r="D199" s="134" t="s">
        <v>106</v>
      </c>
      <c r="E199" s="135" t="s">
        <v>107</v>
      </c>
      <c r="F199" s="186"/>
    </row>
    <row r="200" spans="2:6" ht="13.5" customHeight="1">
      <c r="B200" s="109">
        <v>58621</v>
      </c>
      <c r="C200" s="137" t="s">
        <v>166</v>
      </c>
      <c r="D200" s="109"/>
      <c r="E200" s="138">
        <v>1790</v>
      </c>
      <c r="F200" s="139">
        <v>1547</v>
      </c>
    </row>
    <row r="201" spans="2:6" ht="13.5" customHeight="1">
      <c r="B201" s="81">
        <v>587222</v>
      </c>
      <c r="C201" s="82" t="s">
        <v>167</v>
      </c>
      <c r="D201" s="78"/>
      <c r="E201" s="142">
        <v>354</v>
      </c>
      <c r="F201" s="143">
        <v>147</v>
      </c>
    </row>
    <row r="202" spans="2:6" ht="12.75">
      <c r="B202" s="36">
        <v>588321</v>
      </c>
      <c r="C202" s="36" t="s">
        <v>168</v>
      </c>
      <c r="D202" s="23">
        <v>578</v>
      </c>
      <c r="E202" s="57">
        <v>31</v>
      </c>
      <c r="F202" s="57"/>
    </row>
    <row r="203" spans="2:6" ht="13.5" thickBot="1">
      <c r="B203" s="38">
        <v>5831162</v>
      </c>
      <c r="C203" s="38" t="s">
        <v>121</v>
      </c>
      <c r="D203" s="19">
        <v>354</v>
      </c>
      <c r="E203" s="92"/>
      <c r="F203" s="92"/>
    </row>
    <row r="204" spans="2:6" ht="13.5" thickBot="1">
      <c r="B204" s="54"/>
      <c r="C204" s="51" t="s">
        <v>122</v>
      </c>
      <c r="D204" s="94">
        <f>SUM(D200:D203)</f>
        <v>932</v>
      </c>
      <c r="E204" s="94">
        <f>SUM(E200:E203)</f>
        <v>2175</v>
      </c>
      <c r="F204" s="94">
        <f>SUM(F200:F203)</f>
        <v>1694</v>
      </c>
    </row>
    <row r="205" spans="2:6" ht="13.5" thickBot="1">
      <c r="B205" s="187" t="s">
        <v>44</v>
      </c>
      <c r="C205" s="188"/>
      <c r="D205" s="24">
        <f>SUM(D204)</f>
        <v>932</v>
      </c>
      <c r="E205" s="24">
        <f>SUM(E204)</f>
        <v>2175</v>
      </c>
      <c r="F205" s="24">
        <f>SUM(F204)</f>
        <v>1694</v>
      </c>
    </row>
    <row r="206" spans="2:6" ht="12.75">
      <c r="B206" s="71"/>
      <c r="C206" s="71"/>
      <c r="D206" s="15"/>
      <c r="E206" s="13"/>
      <c r="F206" s="13"/>
    </row>
    <row r="207" spans="2:6" ht="13.5" thickBot="1">
      <c r="B207" s="71"/>
      <c r="C207" s="71"/>
      <c r="D207" s="15"/>
      <c r="E207" s="13"/>
      <c r="F207" s="13"/>
    </row>
    <row r="208" spans="2:6" ht="19.5" customHeight="1" thickBot="1">
      <c r="B208" s="219">
        <v>882113</v>
      </c>
      <c r="C208" s="219" t="s">
        <v>100</v>
      </c>
      <c r="D208" s="179" t="s">
        <v>113</v>
      </c>
      <c r="E208" s="180"/>
      <c r="F208" s="186" t="s">
        <v>175</v>
      </c>
    </row>
    <row r="209" spans="2:6" ht="19.5" customHeight="1" thickBot="1">
      <c r="B209" s="220"/>
      <c r="C209" s="220"/>
      <c r="D209" s="31" t="s">
        <v>106</v>
      </c>
      <c r="E209" s="32" t="s">
        <v>107</v>
      </c>
      <c r="F209" s="186"/>
    </row>
    <row r="210" spans="2:6" ht="13.5" thickBot="1">
      <c r="B210" s="41">
        <v>5832141</v>
      </c>
      <c r="C210" s="41" t="s">
        <v>101</v>
      </c>
      <c r="D210" s="25">
        <v>160</v>
      </c>
      <c r="E210" s="35">
        <v>1411</v>
      </c>
      <c r="F210" s="35">
        <v>1316</v>
      </c>
    </row>
    <row r="211" spans="2:6" ht="13.5" customHeight="1" thickBot="1">
      <c r="B211" s="217" t="s">
        <v>44</v>
      </c>
      <c r="C211" s="218"/>
      <c r="D211" s="24">
        <f>SUM(D210:D210)</f>
        <v>160</v>
      </c>
      <c r="E211" s="24">
        <f>SUM(E210:E210)</f>
        <v>1411</v>
      </c>
      <c r="F211" s="86">
        <f>SUM(F210:F210)</f>
        <v>1316</v>
      </c>
    </row>
    <row r="212" spans="2:6" ht="13.5" customHeight="1">
      <c r="B212" s="74"/>
      <c r="C212" s="74"/>
      <c r="D212" s="16"/>
      <c r="E212" s="13"/>
      <c r="F212" s="13"/>
    </row>
    <row r="213" spans="2:6" ht="13.5" customHeight="1" thickBot="1">
      <c r="B213" s="71"/>
      <c r="C213" s="71"/>
      <c r="D213" s="15"/>
      <c r="E213" s="13"/>
      <c r="F213" s="13"/>
    </row>
    <row r="214" spans="2:6" ht="19.5" customHeight="1" thickBot="1">
      <c r="B214" s="219">
        <v>882118</v>
      </c>
      <c r="C214" s="219" t="s">
        <v>77</v>
      </c>
      <c r="D214" s="179" t="s">
        <v>113</v>
      </c>
      <c r="E214" s="180"/>
      <c r="F214" s="186" t="s">
        <v>175</v>
      </c>
    </row>
    <row r="215" spans="2:6" ht="19.5" customHeight="1" thickBot="1">
      <c r="B215" s="220"/>
      <c r="C215" s="220"/>
      <c r="D215" s="31" t="s">
        <v>106</v>
      </c>
      <c r="E215" s="32" t="s">
        <v>107</v>
      </c>
      <c r="F215" s="186"/>
    </row>
    <row r="216" spans="2:6" ht="26.25" thickBot="1">
      <c r="B216" s="43">
        <v>5832182</v>
      </c>
      <c r="C216" s="43" t="s">
        <v>78</v>
      </c>
      <c r="D216" s="28"/>
      <c r="E216" s="35"/>
      <c r="F216" s="35"/>
    </row>
    <row r="217" spans="2:6" ht="13.5" thickBot="1">
      <c r="B217" s="217" t="s">
        <v>58</v>
      </c>
      <c r="C217" s="218"/>
      <c r="D217" s="24">
        <f>SUM(D216)</f>
        <v>0</v>
      </c>
      <c r="E217" s="63"/>
      <c r="F217" s="63"/>
    </row>
    <row r="218" spans="2:6" ht="12.75">
      <c r="B218" s="74"/>
      <c r="C218" s="74"/>
      <c r="D218" s="15"/>
      <c r="E218" s="13"/>
      <c r="F218" s="13"/>
    </row>
    <row r="219" spans="2:6" ht="13.5" customHeight="1" thickBot="1">
      <c r="B219" s="75"/>
      <c r="C219" s="75"/>
      <c r="D219" s="15"/>
      <c r="E219" s="13"/>
      <c r="F219" s="13"/>
    </row>
    <row r="220" spans="2:6" ht="19.5" customHeight="1" thickBot="1">
      <c r="B220" s="219">
        <v>882122</v>
      </c>
      <c r="C220" s="219" t="s">
        <v>57</v>
      </c>
      <c r="D220" s="179" t="s">
        <v>113</v>
      </c>
      <c r="E220" s="180"/>
      <c r="F220" s="186" t="s">
        <v>175</v>
      </c>
    </row>
    <row r="221" spans="2:6" ht="19.5" customHeight="1" thickBot="1">
      <c r="B221" s="220"/>
      <c r="C221" s="220"/>
      <c r="D221" s="31" t="s">
        <v>106</v>
      </c>
      <c r="E221" s="32" t="s">
        <v>107</v>
      </c>
      <c r="F221" s="186"/>
    </row>
    <row r="222" spans="2:6" ht="13.5" thickBot="1">
      <c r="B222" s="43">
        <v>5831171</v>
      </c>
      <c r="C222" s="43" t="s">
        <v>79</v>
      </c>
      <c r="D222" s="28">
        <v>190</v>
      </c>
      <c r="E222" s="35">
        <v>190</v>
      </c>
      <c r="F222" s="35">
        <v>96</v>
      </c>
    </row>
    <row r="223" spans="2:6" ht="13.5" thickBot="1">
      <c r="B223" s="217" t="s">
        <v>58</v>
      </c>
      <c r="C223" s="218"/>
      <c r="D223" s="24">
        <f>SUM(D222)</f>
        <v>190</v>
      </c>
      <c r="E223" s="24">
        <f>SUM(E222)</f>
        <v>190</v>
      </c>
      <c r="F223" s="86">
        <f>SUM(F222)</f>
        <v>96</v>
      </c>
    </row>
    <row r="224" spans="2:6" ht="15">
      <c r="B224" s="48"/>
      <c r="C224" s="13"/>
      <c r="D224" s="13"/>
      <c r="E224" s="13"/>
      <c r="F224" s="13"/>
    </row>
    <row r="225" spans="2:6" ht="15">
      <c r="B225" s="48"/>
      <c r="C225" s="13"/>
      <c r="D225" s="13"/>
      <c r="E225" s="13"/>
      <c r="F225" s="13"/>
    </row>
    <row r="226" spans="2:6" ht="15">
      <c r="B226" s="48"/>
      <c r="C226" s="13"/>
      <c r="D226" s="13"/>
      <c r="E226" s="13"/>
      <c r="F226" s="13"/>
    </row>
    <row r="227" spans="2:6" ht="15">
      <c r="B227" s="48"/>
      <c r="C227" s="13"/>
      <c r="D227" s="13"/>
      <c r="E227" s="13"/>
      <c r="F227" s="13"/>
    </row>
    <row r="228" spans="2:6" ht="15">
      <c r="B228" s="48"/>
      <c r="C228" s="13"/>
      <c r="D228" s="13"/>
      <c r="E228" s="13"/>
      <c r="F228" s="13"/>
    </row>
    <row r="229" spans="2:6" ht="13.5" customHeight="1" thickBot="1">
      <c r="B229" s="48"/>
      <c r="C229" s="13"/>
      <c r="D229" s="13"/>
      <c r="E229" s="13"/>
      <c r="F229" s="13"/>
    </row>
    <row r="230" spans="2:6" ht="19.5" customHeight="1" thickBot="1">
      <c r="B230" s="189">
        <v>882123</v>
      </c>
      <c r="C230" s="189" t="s">
        <v>59</v>
      </c>
      <c r="D230" s="179" t="s">
        <v>113</v>
      </c>
      <c r="E230" s="180"/>
      <c r="F230" s="186" t="s">
        <v>175</v>
      </c>
    </row>
    <row r="231" spans="2:6" ht="19.5" customHeight="1" thickBot="1">
      <c r="B231" s="178"/>
      <c r="C231" s="178"/>
      <c r="D231" s="31" t="s">
        <v>106</v>
      </c>
      <c r="E231" s="32" t="s">
        <v>107</v>
      </c>
      <c r="F231" s="186"/>
    </row>
    <row r="232" spans="2:6" ht="13.5" thickBot="1">
      <c r="B232" s="43">
        <v>5831172</v>
      </c>
      <c r="C232" s="43" t="s">
        <v>59</v>
      </c>
      <c r="D232" s="28">
        <v>100</v>
      </c>
      <c r="E232" s="35">
        <v>100</v>
      </c>
      <c r="F232" s="35">
        <v>30</v>
      </c>
    </row>
    <row r="233" spans="2:6" ht="13.5" thickBot="1">
      <c r="B233" s="217" t="s">
        <v>60</v>
      </c>
      <c r="C233" s="218"/>
      <c r="D233" s="24">
        <f>SUM(D232)</f>
        <v>100</v>
      </c>
      <c r="E233" s="24">
        <f>SUM(E232)</f>
        <v>100</v>
      </c>
      <c r="F233" s="86">
        <f>SUM(F232)</f>
        <v>30</v>
      </c>
    </row>
    <row r="234" spans="2:6" ht="15">
      <c r="B234" s="48"/>
      <c r="C234" s="13"/>
      <c r="D234" s="13"/>
      <c r="E234" s="13"/>
      <c r="F234" s="13"/>
    </row>
    <row r="235" spans="2:6" ht="15.75" thickBot="1">
      <c r="B235" s="48"/>
      <c r="C235" s="13"/>
      <c r="D235" s="13"/>
      <c r="E235" s="13"/>
      <c r="F235" s="13"/>
    </row>
    <row r="236" spans="2:6" ht="19.5" customHeight="1" thickBot="1">
      <c r="B236" s="189">
        <v>882202</v>
      </c>
      <c r="C236" s="189" t="s">
        <v>61</v>
      </c>
      <c r="D236" s="227" t="s">
        <v>113</v>
      </c>
      <c r="E236" s="228"/>
      <c r="F236" s="229" t="s">
        <v>175</v>
      </c>
    </row>
    <row r="237" spans="2:6" ht="19.5" customHeight="1" thickBot="1">
      <c r="B237" s="178"/>
      <c r="C237" s="178"/>
      <c r="D237" s="31" t="s">
        <v>106</v>
      </c>
      <c r="E237" s="32" t="s">
        <v>107</v>
      </c>
      <c r="F237" s="230"/>
    </row>
    <row r="238" spans="2:6" ht="13.5" customHeight="1" thickBot="1">
      <c r="B238" s="43">
        <v>583123</v>
      </c>
      <c r="C238" s="43" t="s">
        <v>80</v>
      </c>
      <c r="D238" s="28">
        <v>100</v>
      </c>
      <c r="E238" s="35">
        <v>100</v>
      </c>
      <c r="F238" s="35"/>
    </row>
    <row r="239" spans="2:6" ht="13.5" customHeight="1" thickBot="1">
      <c r="B239" s="217" t="s">
        <v>62</v>
      </c>
      <c r="C239" s="218"/>
      <c r="D239" s="24">
        <f>SUM(D238)</f>
        <v>100</v>
      </c>
      <c r="E239" s="24">
        <f>SUM(E238)</f>
        <v>100</v>
      </c>
      <c r="F239" s="86">
        <f>SUM(F238)</f>
        <v>0</v>
      </c>
    </row>
    <row r="240" spans="2:6" ht="15">
      <c r="B240" s="48"/>
      <c r="C240" s="13"/>
      <c r="D240" s="13"/>
      <c r="E240" s="13"/>
      <c r="F240" s="13"/>
    </row>
    <row r="241" spans="2:6" ht="15">
      <c r="B241" s="48"/>
      <c r="C241" s="13"/>
      <c r="D241" s="13"/>
      <c r="E241" s="13"/>
      <c r="F241" s="13"/>
    </row>
    <row r="242" spans="2:6" ht="15.75" thickBot="1">
      <c r="B242" s="48"/>
      <c r="C242" s="13"/>
      <c r="D242" s="13"/>
      <c r="E242" s="13"/>
      <c r="F242" s="13"/>
    </row>
    <row r="243" spans="2:6" ht="19.5" customHeight="1" thickBot="1">
      <c r="B243" s="189">
        <v>882124</v>
      </c>
      <c r="C243" s="189" t="s">
        <v>63</v>
      </c>
      <c r="D243" s="179" t="s">
        <v>113</v>
      </c>
      <c r="E243" s="180"/>
      <c r="F243" s="186" t="s">
        <v>175</v>
      </c>
    </row>
    <row r="244" spans="2:6" ht="19.5" customHeight="1" thickBot="1">
      <c r="B244" s="178"/>
      <c r="C244" s="178"/>
      <c r="D244" s="31" t="s">
        <v>106</v>
      </c>
      <c r="E244" s="32" t="s">
        <v>107</v>
      </c>
      <c r="F244" s="186"/>
    </row>
    <row r="245" spans="2:6" ht="25.5">
      <c r="B245" s="53">
        <v>581132</v>
      </c>
      <c r="C245" s="53" t="s">
        <v>81</v>
      </c>
      <c r="D245" s="18">
        <v>650</v>
      </c>
      <c r="E245" s="56">
        <v>630</v>
      </c>
      <c r="F245" s="56">
        <v>0</v>
      </c>
    </row>
    <row r="246" spans="2:6" ht="13.5" thickBot="1">
      <c r="B246" s="50">
        <v>581222</v>
      </c>
      <c r="C246" s="50" t="s">
        <v>82</v>
      </c>
      <c r="D246" s="25">
        <v>450</v>
      </c>
      <c r="E246" s="61">
        <v>470</v>
      </c>
      <c r="F246" s="61">
        <v>887</v>
      </c>
    </row>
    <row r="247" spans="2:6" ht="13.5" thickBot="1">
      <c r="B247" s="217" t="s">
        <v>44</v>
      </c>
      <c r="C247" s="218"/>
      <c r="D247" s="24">
        <f>SUM(D245,D246)</f>
        <v>1100</v>
      </c>
      <c r="E247" s="24">
        <f>SUM(E245,E246)</f>
        <v>1100</v>
      </c>
      <c r="F247" s="86">
        <f>SUM(F245,F246)</f>
        <v>887</v>
      </c>
    </row>
    <row r="248" spans="2:6" ht="15">
      <c r="B248" s="48"/>
      <c r="C248" s="13"/>
      <c r="D248" s="13"/>
      <c r="E248" s="13"/>
      <c r="F248" s="13"/>
    </row>
    <row r="249" spans="2:6" ht="15">
      <c r="B249" s="48"/>
      <c r="C249" s="13"/>
      <c r="D249" s="13"/>
      <c r="E249" s="13"/>
      <c r="F249" s="13"/>
    </row>
    <row r="250" spans="2:6" ht="15.75" thickBot="1">
      <c r="B250" s="48"/>
      <c r="C250" s="13"/>
      <c r="D250" s="13"/>
      <c r="E250" s="13"/>
      <c r="F250" s="13"/>
    </row>
    <row r="251" spans="2:6" ht="19.5" customHeight="1" thickBot="1">
      <c r="B251" s="189">
        <v>910502</v>
      </c>
      <c r="C251" s="189" t="s">
        <v>102</v>
      </c>
      <c r="D251" s="179" t="s">
        <v>113</v>
      </c>
      <c r="E251" s="180"/>
      <c r="F251" s="186" t="s">
        <v>175</v>
      </c>
    </row>
    <row r="252" spans="2:6" ht="19.5" customHeight="1" thickBot="1">
      <c r="B252" s="221"/>
      <c r="C252" s="221"/>
      <c r="D252" s="31" t="s">
        <v>106</v>
      </c>
      <c r="E252" s="32" t="s">
        <v>107</v>
      </c>
      <c r="F252" s="186"/>
    </row>
    <row r="253" spans="2:6" ht="12.75">
      <c r="B253" s="64">
        <v>54923</v>
      </c>
      <c r="C253" s="76" t="s">
        <v>94</v>
      </c>
      <c r="D253" s="64">
        <v>160</v>
      </c>
      <c r="E253" s="56">
        <v>160</v>
      </c>
      <c r="F253" s="56">
        <v>70</v>
      </c>
    </row>
    <row r="254" spans="2:6" ht="12.75">
      <c r="B254" s="144">
        <v>552229</v>
      </c>
      <c r="C254" s="145" t="s">
        <v>169</v>
      </c>
      <c r="D254" s="144"/>
      <c r="E254" s="65">
        <v>57</v>
      </c>
      <c r="F254" s="65">
        <v>57</v>
      </c>
    </row>
    <row r="255" spans="2:6" ht="12.75">
      <c r="B255" s="66">
        <v>55223</v>
      </c>
      <c r="C255" s="77" t="s">
        <v>103</v>
      </c>
      <c r="D255" s="66">
        <v>140</v>
      </c>
      <c r="E255" s="57">
        <v>140</v>
      </c>
      <c r="F255" s="57"/>
    </row>
    <row r="256" spans="2:6" ht="12.75">
      <c r="B256" s="78">
        <v>55214</v>
      </c>
      <c r="C256" s="38" t="s">
        <v>36</v>
      </c>
      <c r="D256" s="19">
        <v>100</v>
      </c>
      <c r="E256" s="57">
        <v>100</v>
      </c>
      <c r="F256" s="57">
        <v>96</v>
      </c>
    </row>
    <row r="257" spans="2:6" ht="12.75">
      <c r="B257" s="38">
        <v>55215</v>
      </c>
      <c r="C257" s="38" t="s">
        <v>37</v>
      </c>
      <c r="D257" s="19">
        <v>45</v>
      </c>
      <c r="E257" s="57">
        <v>45</v>
      </c>
      <c r="F257" s="57">
        <v>20</v>
      </c>
    </row>
    <row r="258" spans="2:6" ht="12.75">
      <c r="B258" s="38">
        <v>55217</v>
      </c>
      <c r="C258" s="38" t="s">
        <v>64</v>
      </c>
      <c r="D258" s="19">
        <v>25</v>
      </c>
      <c r="E258" s="57">
        <v>41</v>
      </c>
      <c r="F258" s="57">
        <v>41</v>
      </c>
    </row>
    <row r="259" spans="2:6" ht="12.75">
      <c r="B259" s="38">
        <v>55218</v>
      </c>
      <c r="C259" s="38" t="s">
        <v>51</v>
      </c>
      <c r="D259" s="19">
        <v>50</v>
      </c>
      <c r="E259" s="57">
        <v>50</v>
      </c>
      <c r="F259" s="57"/>
    </row>
    <row r="260" spans="2:6" ht="12.75">
      <c r="B260" s="38">
        <v>55219</v>
      </c>
      <c r="C260" s="38" t="s">
        <v>40</v>
      </c>
      <c r="D260" s="19">
        <v>500</v>
      </c>
      <c r="E260" s="57">
        <v>427</v>
      </c>
      <c r="F260" s="57">
        <v>254</v>
      </c>
    </row>
    <row r="261" spans="2:6" ht="13.5" customHeight="1">
      <c r="B261" s="38">
        <v>5611125</v>
      </c>
      <c r="C261" s="38" t="s">
        <v>23</v>
      </c>
      <c r="D261" s="19">
        <v>202</v>
      </c>
      <c r="E261" s="57">
        <v>202</v>
      </c>
      <c r="F261" s="57">
        <v>88</v>
      </c>
    </row>
    <row r="262" spans="2:6" ht="13.5" thickBot="1">
      <c r="B262" s="41">
        <v>56213</v>
      </c>
      <c r="C262" s="41" t="s">
        <v>42</v>
      </c>
      <c r="D262" s="25">
        <v>530</v>
      </c>
      <c r="E262" s="61">
        <v>530</v>
      </c>
      <c r="F262" s="61">
        <v>433</v>
      </c>
    </row>
    <row r="263" spans="2:6" ht="13.5" thickBot="1">
      <c r="B263" s="70"/>
      <c r="C263" s="70" t="s">
        <v>43</v>
      </c>
      <c r="D263" s="24">
        <f>SUM(D253:D262)</f>
        <v>1752</v>
      </c>
      <c r="E263" s="24">
        <f>SUM(E253:E262)</f>
        <v>1752</v>
      </c>
      <c r="F263" s="96">
        <f>SUM(F253:F262)</f>
        <v>1059</v>
      </c>
    </row>
    <row r="264" spans="2:6" ht="13.5" thickBot="1">
      <c r="B264" s="217" t="s">
        <v>65</v>
      </c>
      <c r="C264" s="218"/>
      <c r="D264" s="24">
        <f>SUM(D263)</f>
        <v>1752</v>
      </c>
      <c r="E264" s="24">
        <f>SUM(E263)</f>
        <v>1752</v>
      </c>
      <c r="F264" s="96">
        <f>SUM(F263)</f>
        <v>1059</v>
      </c>
    </row>
    <row r="265" spans="2:6" ht="15">
      <c r="B265" s="48"/>
      <c r="C265" s="13"/>
      <c r="D265" s="13"/>
      <c r="E265" s="13"/>
      <c r="F265" s="13"/>
    </row>
    <row r="266" spans="2:6" ht="15">
      <c r="B266" s="48"/>
      <c r="C266" s="13"/>
      <c r="D266" s="13"/>
      <c r="E266" s="13"/>
      <c r="F266" s="13"/>
    </row>
    <row r="267" spans="2:6" ht="12.75">
      <c r="B267" s="13"/>
      <c r="C267" s="13"/>
      <c r="D267" s="13"/>
      <c r="E267" s="13"/>
      <c r="F267" s="13"/>
    </row>
    <row r="268" spans="2:6" ht="12.75">
      <c r="B268" s="13"/>
      <c r="C268" s="13"/>
      <c r="D268" s="13"/>
      <c r="E268" s="13"/>
      <c r="F268" s="13"/>
    </row>
    <row r="269" spans="2:6" ht="12.75">
      <c r="B269" s="13"/>
      <c r="C269" s="13"/>
      <c r="D269" s="13"/>
      <c r="E269" s="13"/>
      <c r="F269" s="13"/>
    </row>
    <row r="270" spans="2:6" ht="12.75">
      <c r="B270" s="13"/>
      <c r="C270" s="13"/>
      <c r="D270" s="13"/>
      <c r="E270" s="13"/>
      <c r="F270" s="13"/>
    </row>
    <row r="271" spans="2:6" ht="12.75">
      <c r="B271" s="13"/>
      <c r="C271" s="13"/>
      <c r="D271" s="13"/>
      <c r="E271" s="13"/>
      <c r="F271" s="13"/>
    </row>
    <row r="272" spans="2:6" ht="12.75">
      <c r="B272" s="13"/>
      <c r="C272" s="13"/>
      <c r="D272" s="13"/>
      <c r="E272" s="13"/>
      <c r="F272" s="13"/>
    </row>
    <row r="273" spans="2:6" ht="12.75">
      <c r="B273" s="13"/>
      <c r="C273" s="13"/>
      <c r="D273" s="13"/>
      <c r="E273" s="13"/>
      <c r="F273" s="13"/>
    </row>
    <row r="274" spans="2:6" ht="12.75">
      <c r="B274" s="13"/>
      <c r="C274" s="13"/>
      <c r="D274" s="13"/>
      <c r="E274" s="13"/>
      <c r="F274" s="13"/>
    </row>
    <row r="275" spans="2:6" ht="12.75">
      <c r="B275" s="13"/>
      <c r="C275" s="13"/>
      <c r="D275" s="13"/>
      <c r="E275" s="13"/>
      <c r="F275" s="13"/>
    </row>
    <row r="276" spans="2:6" ht="12.75">
      <c r="B276" s="13"/>
      <c r="C276" s="13"/>
      <c r="D276" s="13"/>
      <c r="E276" s="13"/>
      <c r="F276" s="13"/>
    </row>
    <row r="277" spans="2:6" ht="12.75">
      <c r="B277" s="13"/>
      <c r="C277" s="13"/>
      <c r="D277" s="13"/>
      <c r="E277" s="13"/>
      <c r="F277" s="13"/>
    </row>
    <row r="278" spans="2:6" ht="12.75">
      <c r="B278" s="13"/>
      <c r="C278" s="13"/>
      <c r="D278" s="13"/>
      <c r="E278" s="13"/>
      <c r="F278" s="13"/>
    </row>
    <row r="279" spans="2:6" ht="12.75">
      <c r="B279" s="13"/>
      <c r="C279" s="13"/>
      <c r="D279" s="13"/>
      <c r="E279" s="13"/>
      <c r="F279" s="13"/>
    </row>
    <row r="280" spans="2:6" ht="12.75">
      <c r="B280" s="13"/>
      <c r="C280" s="13"/>
      <c r="D280" s="13"/>
      <c r="E280" s="13"/>
      <c r="F280" s="13"/>
    </row>
    <row r="281" spans="2:6" ht="12.75">
      <c r="B281" s="13"/>
      <c r="C281" s="13"/>
      <c r="D281" s="13"/>
      <c r="E281" s="13"/>
      <c r="F281" s="13"/>
    </row>
    <row r="282" spans="2:6" ht="12.75">
      <c r="B282" s="13"/>
      <c r="C282" s="13"/>
      <c r="D282" s="13"/>
      <c r="E282" s="13"/>
      <c r="F282" s="13"/>
    </row>
    <row r="283" spans="2:6" ht="12.75">
      <c r="B283" s="13"/>
      <c r="C283" s="13"/>
      <c r="D283" s="13"/>
      <c r="E283" s="13"/>
      <c r="F283" s="13"/>
    </row>
    <row r="284" spans="2:6" ht="12.75">
      <c r="B284" s="13"/>
      <c r="C284" s="13"/>
      <c r="D284" s="13"/>
      <c r="E284" s="13"/>
      <c r="F284" s="13"/>
    </row>
    <row r="285" spans="2:6" ht="12.75">
      <c r="B285" s="13"/>
      <c r="C285" s="13"/>
      <c r="D285" s="13"/>
      <c r="E285" s="13"/>
      <c r="F285" s="13"/>
    </row>
    <row r="286" spans="2:6" ht="12.75">
      <c r="B286" s="13"/>
      <c r="C286" s="13"/>
      <c r="D286" s="13"/>
      <c r="E286" s="13"/>
      <c r="F286" s="13"/>
    </row>
    <row r="287" spans="2:6" ht="12.75">
      <c r="B287" s="13"/>
      <c r="C287" s="13"/>
      <c r="D287" s="13"/>
      <c r="E287" s="13"/>
      <c r="F287" s="13"/>
    </row>
    <row r="288" spans="2:6" ht="12.75">
      <c r="B288" s="13"/>
      <c r="C288" s="13"/>
      <c r="D288" s="13"/>
      <c r="E288" s="13"/>
      <c r="F288" s="13"/>
    </row>
    <row r="289" spans="2:6" ht="12.75">
      <c r="B289" s="13"/>
      <c r="C289" s="13"/>
      <c r="D289" s="13"/>
      <c r="E289" s="13"/>
      <c r="F289" s="13"/>
    </row>
    <row r="290" spans="2:6" ht="12.75">
      <c r="B290" s="13"/>
      <c r="C290" s="13"/>
      <c r="D290" s="13"/>
      <c r="E290" s="13"/>
      <c r="F290" s="13"/>
    </row>
    <row r="291" spans="2:6" ht="12.75">
      <c r="B291" s="13"/>
      <c r="C291" s="13"/>
      <c r="D291" s="13"/>
      <c r="E291" s="13"/>
      <c r="F291" s="13"/>
    </row>
    <row r="292" spans="2:6" ht="12.75">
      <c r="B292" s="13"/>
      <c r="C292" s="13"/>
      <c r="D292" s="13"/>
      <c r="E292" s="13"/>
      <c r="F292" s="13"/>
    </row>
    <row r="293" spans="2:6" ht="12.75">
      <c r="B293" s="13"/>
      <c r="C293" s="13"/>
      <c r="D293" s="13"/>
      <c r="E293" s="13"/>
      <c r="F293" s="13"/>
    </row>
    <row r="294" spans="2:6" ht="12.75">
      <c r="B294" s="13"/>
      <c r="C294" s="13"/>
      <c r="D294" s="13"/>
      <c r="E294" s="13"/>
      <c r="F294" s="13"/>
    </row>
    <row r="295" spans="2:6" ht="12.75">
      <c r="B295" s="13"/>
      <c r="C295" s="13"/>
      <c r="D295" s="13"/>
      <c r="E295" s="13"/>
      <c r="F295" s="13"/>
    </row>
    <row r="296" spans="2:6" ht="12.75">
      <c r="B296" s="13"/>
      <c r="C296" s="13"/>
      <c r="D296" s="13"/>
      <c r="E296" s="13"/>
      <c r="F296" s="13"/>
    </row>
    <row r="297" spans="2:6" ht="12.75">
      <c r="B297" s="13"/>
      <c r="C297" s="13"/>
      <c r="D297" s="13"/>
      <c r="E297" s="13"/>
      <c r="F297" s="13"/>
    </row>
    <row r="298" spans="2:6" ht="12.75">
      <c r="B298" s="13"/>
      <c r="C298" s="13"/>
      <c r="D298" s="13"/>
      <c r="E298" s="13"/>
      <c r="F298" s="13"/>
    </row>
    <row r="299" spans="2:6" ht="12.75">
      <c r="B299" s="13"/>
      <c r="C299" s="13"/>
      <c r="D299" s="13"/>
      <c r="E299" s="13"/>
      <c r="F299" s="13"/>
    </row>
    <row r="300" spans="2:6" ht="12.75">
      <c r="B300" s="13"/>
      <c r="C300" s="13"/>
      <c r="D300" s="13"/>
      <c r="E300" s="13"/>
      <c r="F300" s="13"/>
    </row>
    <row r="301" spans="2:6" ht="12.75">
      <c r="B301" s="13"/>
      <c r="C301" s="13"/>
      <c r="D301" s="13"/>
      <c r="E301" s="13"/>
      <c r="F301" s="13"/>
    </row>
    <row r="302" spans="2:6" ht="12.75">
      <c r="B302" s="13"/>
      <c r="C302" s="13"/>
      <c r="D302" s="13"/>
      <c r="E302" s="13"/>
      <c r="F302" s="13"/>
    </row>
    <row r="303" spans="2:6" ht="12.75">
      <c r="B303" s="13"/>
      <c r="C303" s="13"/>
      <c r="D303" s="13"/>
      <c r="E303" s="13"/>
      <c r="F303" s="13"/>
    </row>
    <row r="304" spans="2:6" ht="12.75">
      <c r="B304" s="13"/>
      <c r="C304" s="13"/>
      <c r="D304" s="13"/>
      <c r="E304" s="13"/>
      <c r="F304" s="13"/>
    </row>
    <row r="305" spans="2:6" ht="12.75">
      <c r="B305" s="13"/>
      <c r="C305" s="13"/>
      <c r="D305" s="13"/>
      <c r="E305" s="13"/>
      <c r="F305" s="13"/>
    </row>
    <row r="306" spans="2:6" ht="12.75">
      <c r="B306" s="13"/>
      <c r="C306" s="13"/>
      <c r="D306" s="13"/>
      <c r="E306" s="13"/>
      <c r="F306" s="13"/>
    </row>
    <row r="307" spans="2:6" ht="12.75">
      <c r="B307" s="13"/>
      <c r="C307" s="13"/>
      <c r="D307" s="13"/>
      <c r="E307" s="13"/>
      <c r="F307" s="13"/>
    </row>
    <row r="308" spans="2:6" ht="12.75">
      <c r="B308" s="13"/>
      <c r="C308" s="13"/>
      <c r="D308" s="13"/>
      <c r="E308" s="13"/>
      <c r="F308" s="13"/>
    </row>
    <row r="309" spans="2:6" ht="12.75">
      <c r="B309" s="13"/>
      <c r="C309" s="13"/>
      <c r="D309" s="13"/>
      <c r="E309" s="13"/>
      <c r="F309" s="13"/>
    </row>
    <row r="310" spans="2:6" ht="12.75">
      <c r="B310" s="13"/>
      <c r="C310" s="13"/>
      <c r="D310" s="13"/>
      <c r="E310" s="13"/>
      <c r="F310" s="13"/>
    </row>
    <row r="311" spans="2:6" ht="12.75">
      <c r="B311" s="13"/>
      <c r="C311" s="13"/>
      <c r="D311" s="13"/>
      <c r="E311" s="13"/>
      <c r="F311" s="13"/>
    </row>
    <row r="312" spans="2:6" ht="12.75">
      <c r="B312" s="13"/>
      <c r="C312" s="13"/>
      <c r="D312" s="13"/>
      <c r="E312" s="13"/>
      <c r="F312" s="13"/>
    </row>
    <row r="313" spans="2:6" ht="12.75">
      <c r="B313" s="13"/>
      <c r="C313" s="13"/>
      <c r="D313" s="13"/>
      <c r="E313" s="13"/>
      <c r="F313" s="13"/>
    </row>
  </sheetData>
  <sheetProtection/>
  <mergeCells count="102">
    <mergeCell ref="F251:F252"/>
    <mergeCell ref="D236:E236"/>
    <mergeCell ref="F236:F237"/>
    <mergeCell ref="D243:E243"/>
    <mergeCell ref="F243:F244"/>
    <mergeCell ref="D251:E251"/>
    <mergeCell ref="D220:E220"/>
    <mergeCell ref="F220:F221"/>
    <mergeCell ref="D230:E230"/>
    <mergeCell ref="F230:F231"/>
    <mergeCell ref="D214:E214"/>
    <mergeCell ref="D208:E208"/>
    <mergeCell ref="F208:F209"/>
    <mergeCell ref="D176:E176"/>
    <mergeCell ref="F176:F177"/>
    <mergeCell ref="D190:E190"/>
    <mergeCell ref="F190:F191"/>
    <mergeCell ref="F214:F215"/>
    <mergeCell ref="C208:C209"/>
    <mergeCell ref="C135:C136"/>
    <mergeCell ref="B141:C141"/>
    <mergeCell ref="C145:C146"/>
    <mergeCell ref="B198:B199"/>
    <mergeCell ref="C198:C199"/>
    <mergeCell ref="B205:C205"/>
    <mergeCell ref="F121:F122"/>
    <mergeCell ref="D18:E18"/>
    <mergeCell ref="D121:E121"/>
    <mergeCell ref="D198:E198"/>
    <mergeCell ref="F198:F199"/>
    <mergeCell ref="D135:E135"/>
    <mergeCell ref="F135:F136"/>
    <mergeCell ref="D145:E145"/>
    <mergeCell ref="F145:F146"/>
    <mergeCell ref="D62:E62"/>
    <mergeCell ref="F18:F19"/>
    <mergeCell ref="D51:E51"/>
    <mergeCell ref="F51:F52"/>
    <mergeCell ref="D80:E80"/>
    <mergeCell ref="F80:F81"/>
    <mergeCell ref="F62:F63"/>
    <mergeCell ref="B187:C187"/>
    <mergeCell ref="B208:B209"/>
    <mergeCell ref="F8:F9"/>
    <mergeCell ref="B4:F4"/>
    <mergeCell ref="B5:F5"/>
    <mergeCell ref="B6:F6"/>
    <mergeCell ref="D8:E8"/>
    <mergeCell ref="B121:B122"/>
    <mergeCell ref="C121:C122"/>
    <mergeCell ref="B132:C132"/>
    <mergeCell ref="B51:B52"/>
    <mergeCell ref="C51:C52"/>
    <mergeCell ref="B57:C57"/>
    <mergeCell ref="B116:C116"/>
    <mergeCell ref="B80:B81"/>
    <mergeCell ref="C80:C81"/>
    <mergeCell ref="B62:B63"/>
    <mergeCell ref="C62:C63"/>
    <mergeCell ref="B75:C75"/>
    <mergeCell ref="B145:B146"/>
    <mergeCell ref="B151:C151"/>
    <mergeCell ref="B217:C217"/>
    <mergeCell ref="B220:B221"/>
    <mergeCell ref="C220:C221"/>
    <mergeCell ref="B214:B215"/>
    <mergeCell ref="C214:C215"/>
    <mergeCell ref="B211:C211"/>
    <mergeCell ref="B176:B177"/>
    <mergeCell ref="C176:C177"/>
    <mergeCell ref="B48:C48"/>
    <mergeCell ref="B8:B9"/>
    <mergeCell ref="C8:C9"/>
    <mergeCell ref="B18:B19"/>
    <mergeCell ref="C18:C19"/>
    <mergeCell ref="B135:B136"/>
    <mergeCell ref="B264:C264"/>
    <mergeCell ref="B243:B244"/>
    <mergeCell ref="C243:C244"/>
    <mergeCell ref="B247:C247"/>
    <mergeCell ref="B230:B231"/>
    <mergeCell ref="C230:C231"/>
    <mergeCell ref="B233:C233"/>
    <mergeCell ref="B251:B252"/>
    <mergeCell ref="C251:C252"/>
    <mergeCell ref="B239:C239"/>
    <mergeCell ref="B155:B156"/>
    <mergeCell ref="C155:C156"/>
    <mergeCell ref="D155:E155"/>
    <mergeCell ref="C236:C237"/>
    <mergeCell ref="B236:B237"/>
    <mergeCell ref="B223:C223"/>
    <mergeCell ref="B190:B191"/>
    <mergeCell ref="C190:C191"/>
    <mergeCell ref="B195:C195"/>
    <mergeCell ref="F155:F156"/>
    <mergeCell ref="F166:F167"/>
    <mergeCell ref="B172:C172"/>
    <mergeCell ref="B162:C162"/>
    <mergeCell ref="B166:B167"/>
    <mergeCell ref="C166:C167"/>
    <mergeCell ref="D166:E166"/>
  </mergeCells>
  <printOptions/>
  <pageMargins left="0.27" right="0.21" top="0.27" bottom="0.32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Pápakovácsi</cp:lastModifiedBy>
  <cp:lastPrinted>2014-04-23T11:53:54Z</cp:lastPrinted>
  <dcterms:created xsi:type="dcterms:W3CDTF">2012-02-15T13:18:32Z</dcterms:created>
  <dcterms:modified xsi:type="dcterms:W3CDTF">2014-05-13T07:57:11Z</dcterms:modified>
  <cp:category/>
  <cp:version/>
  <cp:contentType/>
  <cp:contentStatus/>
</cp:coreProperties>
</file>