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tájékoztató'!$A$1:$C$49</definedName>
  </definedNames>
  <calcPr calcId="145621"/>
</workbook>
</file>

<file path=xl/calcChain.xml><?xml version="1.0" encoding="utf-8"?>
<calcChain xmlns="http://schemas.openxmlformats.org/spreadsheetml/2006/main">
  <c r="C46" i="1" l="1"/>
  <c r="C48" i="1" s="1"/>
  <c r="C36" i="1"/>
  <c r="C32" i="1"/>
  <c r="C29" i="1"/>
  <c r="C28" i="1"/>
  <c r="C27" i="1"/>
  <c r="C26" i="1"/>
  <c r="C39" i="1" s="1"/>
  <c r="C20" i="1"/>
  <c r="C25" i="1" s="1"/>
  <c r="C16" i="1"/>
  <c r="C19" i="1" s="1"/>
  <c r="C8" i="1"/>
  <c r="A1" i="1"/>
  <c r="C49" i="1" l="1"/>
</calcChain>
</file>

<file path=xl/sharedStrings.xml><?xml version="1.0" encoding="utf-8"?>
<sst xmlns="http://schemas.openxmlformats.org/spreadsheetml/2006/main" count="89" uniqueCount="87">
  <si>
    <t>tájékoztató tábla</t>
  </si>
  <si>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</si>
  <si>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</si>
  <si>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</si>
  <si>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</si>
  <si>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</si>
  <si>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</si>
  <si>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</si>
  <si>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</si>
  <si>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</si>
  <si>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</si>
  <si>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</si>
  <si>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</si>
  <si>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</si>
  <si>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</si>
  <si>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</si>
  <si>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</si>
  <si>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</si>
  <si>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</si>
  <si>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</si>
  <si>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</si>
  <si>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</si>
  <si>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</si>
  <si>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</si>
  <si>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</si>
  <si>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</si>
  <si>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</si>
  <si>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</si>
  <si>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</si>
  <si>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</si>
  <si>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</si>
  <si>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</si>
  <si>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</si>
  <si>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</si>
  <si>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</si>
  <si>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</si>
  <si>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</si>
  <si>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</si>
  <si>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</si>
  <si>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</si>
  <si>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</si>
  <si>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</si>
  <si>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</si>
  <si>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</si>
  <si>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</si>
  <si>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</si>
  <si>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</si>
  <si>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</si>
  <si>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</si>
  <si>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</si>
  <si>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</si>
  <si>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</si>
  <si>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</si>
  <si>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</si>
  <si>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</si>
  <si>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</si>
  <si>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</si>
  <si>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</si>
  <si>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</si>
  <si>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</si>
  <si>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</si>
  <si>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</si>
  <si>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</si>
  <si>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</si>
  <si>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</si>
  <si>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III.13.</t>
  </si>
  <si>
    <t>Bölcsődei kiegészítő támogatás</t>
  </si>
  <si>
    <t>III.</t>
  </si>
  <si>
    <t>Települési önkormányzatok szociális, gyermekjóléti és gyermekétkeztetési feladatainak támogatása        III. = (III.1.+….+III.13.)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</si>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</sst>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b/>
      <sz val="11"/>
      <color rgb="FFFF0000"/>
      <name val="MS Sans Serif"/>
      <family val="2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3" fontId="3" fillId="0" borderId="0" xfId="2" applyNumberFormat="1" applyFont="1" applyFill="1" applyAlignment="1">
      <alignment horizontal="right" indent="1"/>
    </xf>
    <xf numFmtId="0" fontId="6" fillId="0" borderId="0" xfId="3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3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4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164" fontId="6" fillId="0" borderId="6" xfId="4" applyNumberFormat="1" applyFont="1" applyBorder="1" applyAlignment="1">
      <alignment horizontal="right" indent="2"/>
    </xf>
    <xf numFmtId="164" fontId="11" fillId="0" borderId="6" xfId="4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1" fillId="0" borderId="9" xfId="4" applyNumberFormat="1" applyFont="1" applyBorder="1" applyAlignment="1">
      <alignment horizontal="right" indent="2"/>
    </xf>
    <xf numFmtId="49" fontId="2" fillId="0" borderId="10" xfId="1" applyNumberFormat="1" applyBorder="1"/>
    <xf numFmtId="0" fontId="12" fillId="0" borderId="11" xfId="1" applyFont="1" applyBorder="1" applyAlignment="1">
      <alignment horizontal="left" wrapText="1"/>
    </xf>
    <xf numFmtId="164" fontId="13" fillId="0" borderId="12" xfId="4" applyNumberFormat="1" applyFont="1" applyBorder="1" applyAlignment="1">
      <alignment horizontal="right" indent="2"/>
    </xf>
    <xf numFmtId="49" fontId="2" fillId="0" borderId="13" xfId="1" applyNumberFormat="1" applyBorder="1"/>
    <xf numFmtId="0" fontId="10" fillId="0" borderId="14" xfId="1" applyFont="1" applyBorder="1" applyAlignment="1">
      <alignment horizontal="left" wrapText="1"/>
    </xf>
    <xf numFmtId="164" fontId="11" fillId="0" borderId="15" xfId="4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/>
    </xf>
    <xf numFmtId="164" fontId="11" fillId="2" borderId="9" xfId="4" applyNumberFormat="1" applyFont="1" applyFill="1" applyBorder="1" applyAlignment="1">
      <alignment horizontal="right" indent="2"/>
    </xf>
    <xf numFmtId="0" fontId="14" fillId="0" borderId="5" xfId="1" applyFont="1" applyBorder="1" applyAlignment="1">
      <alignment horizontal="left"/>
    </xf>
    <xf numFmtId="0" fontId="14" fillId="0" borderId="5" xfId="1" applyFont="1" applyBorder="1" applyAlignment="1">
      <alignment horizontal="left" wrapText="1"/>
    </xf>
    <xf numFmtId="0" fontId="2" fillId="0" borderId="0" xfId="1" applyFont="1"/>
    <xf numFmtId="164" fontId="11" fillId="2" borderId="6" xfId="4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 indent="2"/>
    </xf>
    <xf numFmtId="0" fontId="15" fillId="0" borderId="8" xfId="1" applyFont="1" applyBorder="1" applyAlignment="1">
      <alignment horizontal="left"/>
    </xf>
    <xf numFmtId="164" fontId="11" fillId="0" borderId="9" xfId="1" applyNumberFormat="1" applyFont="1" applyFill="1" applyBorder="1" applyAlignment="1">
      <alignment horizontal="right" indent="2"/>
    </xf>
    <xf numFmtId="49" fontId="16" fillId="0" borderId="7" xfId="1" applyNumberFormat="1" applyFont="1" applyBorder="1"/>
    <xf numFmtId="0" fontId="17" fillId="0" borderId="8" xfId="1" applyFont="1" applyBorder="1" applyAlignment="1">
      <alignment horizontal="left"/>
    </xf>
    <xf numFmtId="164" fontId="18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4" fillId="0" borderId="14" xfId="1" applyFont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 indent="2"/>
    </xf>
    <xf numFmtId="49" fontId="2" fillId="0" borderId="4" xfId="1" applyNumberFormat="1" applyFont="1" applyBorder="1"/>
    <xf numFmtId="49" fontId="2" fillId="0" borderId="16" xfId="1" applyNumberFormat="1" applyFont="1" applyBorder="1"/>
    <xf numFmtId="0" fontId="10" fillId="0" borderId="17" xfId="1" applyFont="1" applyBorder="1" applyAlignment="1">
      <alignment horizontal="left" wrapText="1"/>
    </xf>
    <xf numFmtId="164" fontId="11" fillId="0" borderId="18" xfId="4" applyNumberFormat="1" applyFont="1" applyBorder="1" applyAlignment="1">
      <alignment horizontal="right" indent="2"/>
    </xf>
    <xf numFmtId="49" fontId="8" fillId="0" borderId="10" xfId="1" applyNumberFormat="1" applyFont="1" applyBorder="1"/>
    <xf numFmtId="164" fontId="6" fillId="0" borderId="12" xfId="4" applyNumberFormat="1" applyFont="1" applyBorder="1" applyAlignment="1">
      <alignment horizontal="right" indent="2"/>
    </xf>
    <xf numFmtId="0" fontId="19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20" fillId="0" borderId="0" xfId="1" applyNumberFormat="1" applyFont="1" applyAlignment="1">
      <alignment horizontal="right"/>
    </xf>
  </cellXfs>
  <cellStyles count="47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20"/>
    <cellStyle name="Ezres 5" xfId="21"/>
    <cellStyle name="Ezres 5 2" xfId="22"/>
    <cellStyle name="Ezres 5 3" xfId="4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3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2013.évi normatíva költségvetéshez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tabSelected="1" zoomScaleNormal="100" zoomScaleSheetLayoutView="85" workbookViewId="0">
      <selection activeCell="C2" sqref="C2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56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CONCATENATE("26. melléklet"," ",[1]ALAPADATOK!A7," ",[1]ALAPADATOK!B7," ",[1]ALAPADATOK!C7," ",[1]ALAPADATOK!D7," ",[1]ALAPADATOK!E7," ",[1]ALAPADATOK!F7," ",[1]ALAPADATOK!G7," ",[1]ALAPADATOK!H7)</f>
        <v>26. melléklet a 21 / 2020. ( IX.25. ) önkormányzati rendelethez</v>
      </c>
      <c r="B1" s="1"/>
      <c r="C1" s="1"/>
    </row>
    <row r="2" spans="1:3" ht="17.25" customHeight="1" x14ac:dyDescent="0.2">
      <c r="B2" s="3"/>
      <c r="C2" s="4" t="s">
        <v>0</v>
      </c>
    </row>
    <row r="3" spans="1:3" ht="42" customHeight="1" x14ac:dyDescent="0.2">
      <c r="A3" s="5" t="s">
        <v>1</v>
      </c>
      <c r="B3" s="5"/>
      <c r="C3" s="5"/>
    </row>
    <row r="4" spans="1:3" ht="33" customHeight="1" thickBot="1" x14ac:dyDescent="0.3">
      <c r="B4" s="6"/>
      <c r="C4" s="7" t="s">
        <v>2</v>
      </c>
    </row>
    <row r="5" spans="1:3" ht="12.75" x14ac:dyDescent="0.2">
      <c r="A5" s="8" t="s">
        <v>3</v>
      </c>
      <c r="B5" s="9" t="s">
        <v>4</v>
      </c>
      <c r="C5" s="10" t="s">
        <v>5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6</v>
      </c>
      <c r="B8" s="15" t="s">
        <v>7</v>
      </c>
      <c r="C8" s="16">
        <f>148895800+27629700+809750</f>
        <v>177335250</v>
      </c>
    </row>
    <row r="9" spans="1:3" x14ac:dyDescent="0.25">
      <c r="A9" s="14" t="s">
        <v>8</v>
      </c>
      <c r="B9" s="17" t="s">
        <v>9</v>
      </c>
      <c r="C9" s="18">
        <v>76751937</v>
      </c>
    </row>
    <row r="10" spans="1:3" x14ac:dyDescent="0.25">
      <c r="A10" s="14" t="s">
        <v>10</v>
      </c>
      <c r="B10" s="17" t="s">
        <v>11</v>
      </c>
      <c r="C10" s="18">
        <v>13441371</v>
      </c>
    </row>
    <row r="11" spans="1:3" x14ac:dyDescent="0.25">
      <c r="A11" s="14" t="s">
        <v>12</v>
      </c>
      <c r="B11" s="17" t="s">
        <v>13</v>
      </c>
      <c r="C11" s="18">
        <v>35440000</v>
      </c>
    </row>
    <row r="12" spans="1:3" ht="15" customHeight="1" x14ac:dyDescent="0.25">
      <c r="A12" s="14" t="s">
        <v>14</v>
      </c>
      <c r="B12" s="17" t="s">
        <v>15</v>
      </c>
      <c r="C12" s="18">
        <v>7111416</v>
      </c>
    </row>
    <row r="13" spans="1:3" x14ac:dyDescent="0.25">
      <c r="A13" s="14" t="s">
        <v>16</v>
      </c>
      <c r="B13" s="17" t="s">
        <v>17</v>
      </c>
      <c r="C13" s="18">
        <v>20759150</v>
      </c>
    </row>
    <row r="14" spans="1:3" x14ac:dyDescent="0.25">
      <c r="A14" s="14" t="s">
        <v>18</v>
      </c>
      <c r="B14" s="17" t="s">
        <v>19</v>
      </c>
      <c r="C14" s="18">
        <v>0</v>
      </c>
    </row>
    <row r="15" spans="1:3" ht="17.25" customHeight="1" x14ac:dyDescent="0.25">
      <c r="A15" s="14" t="s">
        <v>20</v>
      </c>
      <c r="B15" s="17" t="s">
        <v>21</v>
      </c>
      <c r="C15" s="18">
        <v>0</v>
      </c>
    </row>
    <row r="16" spans="1:3" x14ac:dyDescent="0.25">
      <c r="A16" s="14" t="s">
        <v>22</v>
      </c>
      <c r="B16" s="19" t="s">
        <v>23</v>
      </c>
      <c r="C16" s="20">
        <f>SUM(C8:C9)</f>
        <v>254087187</v>
      </c>
    </row>
    <row r="17" spans="1:4" x14ac:dyDescent="0.25">
      <c r="A17" s="14" t="s">
        <v>24</v>
      </c>
      <c r="B17" s="17" t="s">
        <v>25</v>
      </c>
      <c r="C17" s="21">
        <v>1877357</v>
      </c>
    </row>
    <row r="18" spans="1:4" ht="16.5" thickBot="1" x14ac:dyDescent="0.3">
      <c r="A18" s="22" t="s">
        <v>26</v>
      </c>
      <c r="B18" s="23" t="s">
        <v>27</v>
      </c>
      <c r="C18" s="24">
        <v>1793900</v>
      </c>
    </row>
    <row r="19" spans="1:4" ht="17.25" customHeight="1" thickBot="1" x14ac:dyDescent="0.3">
      <c r="A19" s="25" t="s">
        <v>28</v>
      </c>
      <c r="B19" s="26" t="s">
        <v>29</v>
      </c>
      <c r="C19" s="27">
        <f>SUM(C16:C18)</f>
        <v>257758444</v>
      </c>
    </row>
    <row r="20" spans="1:4" ht="30" x14ac:dyDescent="0.25">
      <c r="A20" s="28" t="s">
        <v>30</v>
      </c>
      <c r="B20" s="29" t="s">
        <v>31</v>
      </c>
      <c r="C20" s="30">
        <f>185479350+17312349</f>
        <v>202791699</v>
      </c>
    </row>
    <row r="21" spans="1:4" x14ac:dyDescent="0.25">
      <c r="A21" s="14" t="s">
        <v>32</v>
      </c>
      <c r="B21" s="31" t="s">
        <v>33</v>
      </c>
      <c r="C21" s="18">
        <v>34742580</v>
      </c>
    </row>
    <row r="22" spans="1:4" x14ac:dyDescent="0.25">
      <c r="A22" s="14" t="s">
        <v>34</v>
      </c>
      <c r="B22" s="17" t="s">
        <v>35</v>
      </c>
      <c r="C22" s="18">
        <v>0</v>
      </c>
    </row>
    <row r="23" spans="1:4" x14ac:dyDescent="0.25">
      <c r="A23" s="14" t="s">
        <v>36</v>
      </c>
      <c r="B23" s="17" t="s">
        <v>37</v>
      </c>
      <c r="C23" s="18">
        <v>9381300</v>
      </c>
    </row>
    <row r="24" spans="1:4" ht="16.5" thickBot="1" x14ac:dyDescent="0.3">
      <c r="A24" s="22" t="s">
        <v>38</v>
      </c>
      <c r="B24" s="23" t="s">
        <v>39</v>
      </c>
      <c r="C24" s="32"/>
    </row>
    <row r="25" spans="1:4" ht="30.75" thickBot="1" x14ac:dyDescent="0.3">
      <c r="A25" s="25" t="s">
        <v>40</v>
      </c>
      <c r="B25" s="26" t="s">
        <v>41</v>
      </c>
      <c r="C25" s="27">
        <f>SUM(C20:C23)</f>
        <v>246915579</v>
      </c>
    </row>
    <row r="26" spans="1:4" x14ac:dyDescent="0.25">
      <c r="A26" s="28" t="s">
        <v>42</v>
      </c>
      <c r="B26" s="29" t="s">
        <v>43</v>
      </c>
      <c r="C26" s="30">
        <f>141065863+2682000</f>
        <v>143747863</v>
      </c>
    </row>
    <row r="27" spans="1:4" x14ac:dyDescent="0.25">
      <c r="A27" s="14" t="s">
        <v>44</v>
      </c>
      <c r="B27" s="33" t="s">
        <v>45</v>
      </c>
      <c r="C27" s="18">
        <f>90478170-62000+4693700</f>
        <v>95109870</v>
      </c>
    </row>
    <row r="28" spans="1:4" ht="30" x14ac:dyDescent="0.25">
      <c r="A28" s="14" t="s">
        <v>46</v>
      </c>
      <c r="B28" s="34" t="s">
        <v>47</v>
      </c>
      <c r="C28" s="18">
        <f>183403360+12784000</f>
        <v>196187360</v>
      </c>
      <c r="D28" s="35"/>
    </row>
    <row r="29" spans="1:4" x14ac:dyDescent="0.25">
      <c r="A29" s="14" t="s">
        <v>48</v>
      </c>
      <c r="B29" s="31" t="s">
        <v>49</v>
      </c>
      <c r="C29" s="18">
        <f>57002000+3780480</f>
        <v>60782480</v>
      </c>
    </row>
    <row r="30" spans="1:4" x14ac:dyDescent="0.25">
      <c r="A30" s="14" t="s">
        <v>50</v>
      </c>
      <c r="B30" s="33" t="s">
        <v>51</v>
      </c>
      <c r="C30" s="18">
        <v>77250742</v>
      </c>
    </row>
    <row r="31" spans="1:4" x14ac:dyDescent="0.25">
      <c r="A31" s="14" t="s">
        <v>52</v>
      </c>
      <c r="B31" s="34" t="s">
        <v>53</v>
      </c>
      <c r="C31" s="18">
        <v>51874820</v>
      </c>
    </row>
    <row r="32" spans="1:4" ht="30" x14ac:dyDescent="0.25">
      <c r="A32" s="14" t="s">
        <v>54</v>
      </c>
      <c r="B32" s="34" t="s">
        <v>55</v>
      </c>
      <c r="C32" s="18">
        <f>30933000+2400000</f>
        <v>33333000</v>
      </c>
    </row>
    <row r="33" spans="1:4" ht="30" x14ac:dyDescent="0.25">
      <c r="A33" s="14" t="s">
        <v>56</v>
      </c>
      <c r="B33" s="34" t="s">
        <v>57</v>
      </c>
      <c r="C33" s="18">
        <v>24841900</v>
      </c>
    </row>
    <row r="34" spans="1:4" x14ac:dyDescent="0.25">
      <c r="A34" s="14" t="s">
        <v>58</v>
      </c>
      <c r="B34" s="34" t="s">
        <v>59</v>
      </c>
      <c r="C34" s="18">
        <v>11476000</v>
      </c>
    </row>
    <row r="35" spans="1:4" x14ac:dyDescent="0.25">
      <c r="A35" s="14" t="s">
        <v>60</v>
      </c>
      <c r="B35" s="17" t="s">
        <v>39</v>
      </c>
      <c r="C35" s="36"/>
    </row>
    <row r="36" spans="1:4" x14ac:dyDescent="0.25">
      <c r="A36" s="14" t="s">
        <v>61</v>
      </c>
      <c r="B36" s="37" t="s">
        <v>62</v>
      </c>
      <c r="C36" s="38">
        <f>73457967+33216359</f>
        <v>106674326</v>
      </c>
    </row>
    <row r="37" spans="1:4" x14ac:dyDescent="0.25">
      <c r="A37" s="22" t="s">
        <v>63</v>
      </c>
      <c r="B37" s="39" t="s">
        <v>64</v>
      </c>
      <c r="C37" s="40">
        <v>10214843</v>
      </c>
    </row>
    <row r="38" spans="1:4" ht="16.5" thickBot="1" x14ac:dyDescent="0.3">
      <c r="A38" s="41" t="s">
        <v>65</v>
      </c>
      <c r="B38" s="42" t="s">
        <v>66</v>
      </c>
      <c r="C38" s="43">
        <v>4495800</v>
      </c>
    </row>
    <row r="39" spans="1:4" ht="30.75" thickBot="1" x14ac:dyDescent="0.3">
      <c r="A39" s="25" t="s">
        <v>67</v>
      </c>
      <c r="B39" s="26" t="s">
        <v>68</v>
      </c>
      <c r="C39" s="27">
        <f>SUM(C26:C38)</f>
        <v>815989004</v>
      </c>
      <c r="D39" s="44"/>
    </row>
    <row r="40" spans="1:4" x14ac:dyDescent="0.25">
      <c r="A40" s="28" t="s">
        <v>69</v>
      </c>
      <c r="B40" s="45" t="s">
        <v>70</v>
      </c>
      <c r="C40" s="46"/>
    </row>
    <row r="41" spans="1:4" x14ac:dyDescent="0.25">
      <c r="A41" s="14" t="s">
        <v>71</v>
      </c>
      <c r="B41" s="34" t="s">
        <v>72</v>
      </c>
      <c r="C41" s="36"/>
    </row>
    <row r="42" spans="1:4" ht="30" x14ac:dyDescent="0.25">
      <c r="A42" s="14" t="s">
        <v>73</v>
      </c>
      <c r="B42" s="34" t="s">
        <v>74</v>
      </c>
      <c r="C42" s="36"/>
    </row>
    <row r="43" spans="1:4" x14ac:dyDescent="0.25">
      <c r="A43" s="47" t="s">
        <v>75</v>
      </c>
      <c r="B43" s="17" t="s">
        <v>76</v>
      </c>
      <c r="C43" s="21">
        <v>477000</v>
      </c>
    </row>
    <row r="44" spans="1:4" x14ac:dyDescent="0.25">
      <c r="A44" s="14" t="s">
        <v>77</v>
      </c>
      <c r="B44" s="34" t="s">
        <v>78</v>
      </c>
      <c r="C44" s="21">
        <v>4366771</v>
      </c>
    </row>
    <row r="45" spans="1:4" x14ac:dyDescent="0.25">
      <c r="A45" s="14" t="s">
        <v>79</v>
      </c>
      <c r="B45" s="17" t="s">
        <v>39</v>
      </c>
      <c r="C45" s="36"/>
    </row>
    <row r="46" spans="1:4" x14ac:dyDescent="0.25">
      <c r="A46" s="14" t="s">
        <v>80</v>
      </c>
      <c r="B46" s="17" t="s">
        <v>81</v>
      </c>
      <c r="C46" s="18">
        <f>16435638+5649340</f>
        <v>22084978</v>
      </c>
    </row>
    <row r="47" spans="1:4" ht="16.5" thickBot="1" x14ac:dyDescent="0.3">
      <c r="A47" s="48" t="s">
        <v>82</v>
      </c>
      <c r="B47" s="49" t="s">
        <v>83</v>
      </c>
      <c r="C47" s="50">
        <v>12622000</v>
      </c>
    </row>
    <row r="48" spans="1:4" ht="20.25" customHeight="1" thickBot="1" x14ac:dyDescent="0.3">
      <c r="A48" s="51" t="s">
        <v>84</v>
      </c>
      <c r="B48" s="26" t="s">
        <v>85</v>
      </c>
      <c r="C48" s="52">
        <f>SUM(C40:C47)</f>
        <v>39550749</v>
      </c>
    </row>
    <row r="49" spans="1:5" ht="16.5" thickBot="1" x14ac:dyDescent="0.3">
      <c r="A49" s="25"/>
      <c r="B49" s="53" t="s">
        <v>86</v>
      </c>
      <c r="C49" s="54">
        <f>C19+C25+C39+C48</f>
        <v>1360213776</v>
      </c>
      <c r="E49" s="55"/>
    </row>
    <row r="51" spans="1:5" x14ac:dyDescent="0.25">
      <c r="B51" s="35"/>
    </row>
    <row r="52" spans="1:5" x14ac:dyDescent="0.25">
      <c r="B52" s="35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2020-09-25T07:22:56Z</dcterms:created>
  <dcterms:modified xsi:type="dcterms:W3CDTF">2020-09-25T07:22:57Z</dcterms:modified>
</cp:coreProperties>
</file>