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Munka2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<sst xmlns="http://schemas.openxmlformats.org/spreadsheetml/2006/main" count="32" uniqueCount="31">
  <si>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Megnevezés</t>
  </si>
  <si>
    <t>Személyi kiadások</t>
  </si>
  <si>
    <t>Köztisztviselők alapilletménye</t>
  </si>
  <si>
    <t>Képzés</t>
  </si>
  <si>
    <t>Közlekedési költségtérítés</t>
  </si>
  <si>
    <t>Cafetéria rendszer fedezete</t>
  </si>
  <si>
    <t>Személyi kiadás összesen:</t>
  </si>
  <si>
    <t>Munkaadót terhelő adó</t>
  </si>
  <si>
    <t>Szociális hozzájárulási adó</t>
  </si>
  <si>
    <t>Dologi kiadások</t>
  </si>
  <si>
    <t>Dologi kiadások összesen:</t>
  </si>
  <si>
    <t>Kiadások összesen</t>
  </si>
  <si>
    <t>Informatikai rendszer működtetési kiadásai</t>
  </si>
  <si>
    <t>Bevétel (eFt)</t>
  </si>
  <si>
    <t>Bank költség</t>
  </si>
  <si>
    <t>Takarnetprogram költsége</t>
  </si>
  <si>
    <t>9,91 főre járó normatíva összege</t>
  </si>
  <si>
    <t>Átvett pénzeszköz (Mnovák)</t>
  </si>
  <si>
    <t>Átvett pénzeszköz (Mterenye)</t>
  </si>
  <si>
    <t>Bevétel összesen:</t>
  </si>
  <si>
    <t>módosítás</t>
  </si>
  <si>
    <t>Szakmai tevékenységet segítő szolg.</t>
  </si>
  <si>
    <t>Átvett pénzeszköz választás</t>
  </si>
  <si>
    <t>pénzmaradvány igénybevétele</t>
  </si>
  <si>
    <t>Mátraterenyei Közös Önkormányzati Hivatal költségvetési bevételei és kiadásai előírányzat szerinti bontásban</t>
  </si>
  <si>
    <t>Jutalom</t>
  </si>
  <si>
    <t>Választás</t>
  </si>
  <si>
    <t>1.számú módosított</t>
  </si>
  <si>
    <t>2. számú módosított</t>
  </si>
  <si>
    <t>3. számú melléklet</t>
  </si>
  <si>
    <t>Átadott pénzeszköz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</si>
</sst>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0.000"/>
    <numFmt numFmtId="176" formatCode="0.0000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¥€-2]\ #\ ##,000_);[Red]\([$€-2]\ #\ ##,000\)"/>
  </numFmts>
  <fonts count="46">
    <font>
      <sz val="10"/>
      <name val="Arial"/>
      <family val="0"/>
    </font>
    <font>
      <sz val="8"/>
      <name val="Arial"/>
      <family val="0"/>
    </font>
    <font>
      <sz val="10"/>
      <name val="Garamond"/>
      <family val="1"/>
    </font>
    <font>
      <i/>
      <u val="single"/>
      <sz val="10"/>
      <name val="Garamond"/>
      <family val="1"/>
    </font>
    <font>
      <sz val="9"/>
      <name val="Garamond"/>
      <family val="1"/>
    </font>
    <font>
      <sz val="9"/>
      <name val="Arial"/>
      <family val="2"/>
    </font>
    <font>
      <b/>
      <i/>
      <sz val="9"/>
      <name val="Garamond"/>
      <family val="1"/>
    </font>
    <font>
      <b/>
      <sz val="9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right" wrapText="1"/>
    </xf>
    <xf numFmtId="0" fontId="4" fillId="33" borderId="10" xfId="0" applyFont="1" applyFill="1" applyBorder="1" applyAlignment="1">
      <alignment horizontal="right" wrapText="1"/>
    </xf>
    <xf numFmtId="0" fontId="7" fillId="34" borderId="10" xfId="0" applyFont="1" applyFill="1" applyBorder="1" applyAlignment="1">
      <alignment horizontal="right" wrapText="1"/>
    </xf>
    <xf numFmtId="1" fontId="4" fillId="0" borderId="10" xfId="0" applyNumberFormat="1" applyFont="1" applyBorder="1" applyAlignment="1">
      <alignment wrapText="1"/>
    </xf>
    <xf numFmtId="1" fontId="7" fillId="34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horizontal="right" wrapText="1"/>
    </xf>
    <xf numFmtId="0" fontId="4" fillId="33" borderId="14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horizontal="right" wrapText="1"/>
    </xf>
    <xf numFmtId="0" fontId="7" fillId="34" borderId="14" xfId="0" applyFont="1" applyFill="1" applyBorder="1" applyAlignment="1">
      <alignment vertical="top" wrapText="1"/>
    </xf>
    <xf numFmtId="0" fontId="7" fillId="34" borderId="15" xfId="0" applyFont="1" applyFill="1" applyBorder="1" applyAlignment="1">
      <alignment horizontal="right" wrapText="1"/>
    </xf>
    <xf numFmtId="1" fontId="4" fillId="0" borderId="15" xfId="0" applyNumberFormat="1" applyFont="1" applyBorder="1" applyAlignment="1">
      <alignment wrapText="1"/>
    </xf>
    <xf numFmtId="0" fontId="7" fillId="34" borderId="14" xfId="0" applyFont="1" applyFill="1" applyBorder="1" applyAlignment="1">
      <alignment horizontal="left" wrapText="1"/>
    </xf>
    <xf numFmtId="1" fontId="7" fillId="34" borderId="15" xfId="0" applyNumberFormat="1" applyFont="1" applyFill="1" applyBorder="1" applyAlignment="1">
      <alignment horizontal="right"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right"/>
    </xf>
    <xf numFmtId="0" fontId="7" fillId="34" borderId="18" xfId="0" applyFont="1" applyFill="1" applyBorder="1" applyAlignment="1">
      <alignment horizontal="left" vertical="top" wrapText="1"/>
    </xf>
    <xf numFmtId="0" fontId="7" fillId="34" borderId="19" xfId="0" applyFont="1" applyFill="1" applyBorder="1" applyAlignment="1">
      <alignment horizontal="right" wrapText="1"/>
    </xf>
    <xf numFmtId="0" fontId="7" fillId="34" borderId="20" xfId="0" applyFont="1" applyFill="1" applyBorder="1" applyAlignment="1">
      <alignment horizontal="right" wrapText="1"/>
    </xf>
    <xf numFmtId="1" fontId="7" fillId="34" borderId="10" xfId="0" applyNumberFormat="1" applyFont="1" applyFill="1" applyBorder="1" applyAlignment="1">
      <alignment horizontal="right" wrapText="1"/>
    </xf>
    <xf numFmtId="0" fontId="7" fillId="34" borderId="10" xfId="0" applyFont="1" applyFill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34" borderId="14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7" fillId="0" borderId="15" xfId="0" applyFont="1" applyBorder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5"/>
  <sheetViews>
    <sheetView tabSelected="1" zoomScalePageLayoutView="0" workbookViewId="0" topLeftCell="A1">
      <selection activeCell="M22" sqref="M22"/>
    </sheetView>
  </sheetViews>
  <sheetFormatPr defaultColWidth="9.140625" defaultRowHeight="12.75"/>
  <cols>
    <col min="2" max="2" width="41.421875" style="0" customWidth="1"/>
    <col min="3" max="3" width="15.421875" style="0" customWidth="1"/>
    <col min="4" max="4" width="12.28125" style="0" customWidth="1"/>
    <col min="5" max="5" width="12.140625" style="0" customWidth="1"/>
  </cols>
  <sheetData>
    <row r="1" spans="2:5" ht="12.75" customHeight="1">
      <c r="B1" s="43" t="s">
        <v>29</v>
      </c>
      <c r="C1" s="43"/>
      <c r="D1" s="43"/>
      <c r="E1" s="43"/>
    </row>
    <row r="2" spans="2:5" ht="12.75">
      <c r="B2" s="43"/>
      <c r="C2" s="43"/>
      <c r="D2" s="43"/>
      <c r="E2" s="43"/>
    </row>
    <row r="3" spans="2:5" ht="12.75">
      <c r="B3" s="43"/>
      <c r="C3" s="43"/>
      <c r="D3" s="43"/>
      <c r="E3" s="43"/>
    </row>
    <row r="4" ht="12.75">
      <c r="B4" s="1"/>
    </row>
    <row r="5" spans="2:5" ht="12.75">
      <c r="B5" s="1"/>
      <c r="C5" s="3"/>
      <c r="D5" s="48"/>
      <c r="E5" s="48"/>
    </row>
    <row r="6" spans="2:5" ht="12.75" customHeight="1">
      <c r="B6" s="44" t="s">
        <v>24</v>
      </c>
      <c r="C6" s="44"/>
      <c r="D6" s="44"/>
      <c r="E6" s="44"/>
    </row>
    <row r="7" spans="2:5" ht="12.75">
      <c r="B7" s="44"/>
      <c r="C7" s="44"/>
      <c r="D7" s="44"/>
      <c r="E7" s="44"/>
    </row>
    <row r="8" ht="12.75">
      <c r="B8" s="2"/>
    </row>
    <row r="9" ht="12.75">
      <c r="B9" s="1"/>
    </row>
    <row r="10" spans="2:5" ht="13.5" thickBot="1">
      <c r="B10" s="5"/>
      <c r="C10" s="6"/>
      <c r="D10" s="6"/>
      <c r="E10" s="6"/>
    </row>
    <row r="11" spans="2:5" ht="16.5" customHeight="1">
      <c r="B11" s="16" t="s">
        <v>0</v>
      </c>
      <c r="C11" s="17"/>
      <c r="D11" s="17"/>
      <c r="E11" s="18"/>
    </row>
    <row r="12" spans="2:5" ht="12.75">
      <c r="B12" s="47"/>
      <c r="C12" s="45" t="s">
        <v>27</v>
      </c>
      <c r="D12" s="45" t="s">
        <v>20</v>
      </c>
      <c r="E12" s="49" t="s">
        <v>28</v>
      </c>
    </row>
    <row r="13" spans="2:5" ht="12.75">
      <c r="B13" s="47"/>
      <c r="C13" s="45"/>
      <c r="D13" s="45"/>
      <c r="E13" s="49"/>
    </row>
    <row r="14" spans="2:5" ht="12.75">
      <c r="B14" s="19" t="s">
        <v>1</v>
      </c>
      <c r="C14" s="7"/>
      <c r="D14" s="7"/>
      <c r="E14" s="20"/>
    </row>
    <row r="15" spans="2:5" ht="12.75">
      <c r="B15" s="21" t="s">
        <v>2</v>
      </c>
      <c r="C15" s="8">
        <v>40932000</v>
      </c>
      <c r="D15" s="8">
        <f aca="true" t="shared" si="0" ref="D15:D29">E15-C15</f>
        <v>-2785002</v>
      </c>
      <c r="E15" s="22">
        <v>38146998</v>
      </c>
    </row>
    <row r="16" spans="2:5" ht="12.75">
      <c r="B16" s="21" t="s">
        <v>25</v>
      </c>
      <c r="C16" s="8">
        <v>3361000</v>
      </c>
      <c r="D16" s="8">
        <f t="shared" si="0"/>
        <v>1502548</v>
      </c>
      <c r="E16" s="22">
        <f>E21-E15-E18-E19-E17</f>
        <v>4863548</v>
      </c>
    </row>
    <row r="17" spans="2:5" ht="12.75">
      <c r="B17" s="21" t="s">
        <v>3</v>
      </c>
      <c r="C17" s="8">
        <v>1200000</v>
      </c>
      <c r="D17" s="8">
        <f t="shared" si="0"/>
        <v>-769500</v>
      </c>
      <c r="E17" s="22">
        <v>430500</v>
      </c>
    </row>
    <row r="18" spans="2:5" ht="12.75">
      <c r="B18" s="21" t="s">
        <v>4</v>
      </c>
      <c r="C18" s="8">
        <v>800000</v>
      </c>
      <c r="D18" s="8">
        <f t="shared" si="0"/>
        <v>-150000</v>
      </c>
      <c r="E18" s="22">
        <v>650000</v>
      </c>
    </row>
    <row r="19" spans="2:5" ht="12.75">
      <c r="B19" s="23" t="s">
        <v>5</v>
      </c>
      <c r="C19" s="9">
        <v>2702000</v>
      </c>
      <c r="D19" s="8">
        <f t="shared" si="0"/>
        <v>0</v>
      </c>
      <c r="E19" s="24">
        <v>2702000</v>
      </c>
    </row>
    <row r="20" spans="2:5" ht="12.75">
      <c r="B20" s="23" t="s">
        <v>26</v>
      </c>
      <c r="C20" s="9">
        <v>0</v>
      </c>
      <c r="D20" s="8">
        <f t="shared" si="0"/>
        <v>0</v>
      </c>
      <c r="E20" s="24"/>
    </row>
    <row r="21" spans="2:5" ht="12.75">
      <c r="B21" s="25" t="s">
        <v>6</v>
      </c>
      <c r="C21" s="10">
        <f>SUM(C15:C20)</f>
        <v>48995000</v>
      </c>
      <c r="D21" s="10">
        <f t="shared" si="0"/>
        <v>-2201954</v>
      </c>
      <c r="E21" s="26">
        <v>46793046</v>
      </c>
    </row>
    <row r="22" spans="2:5" ht="12.75">
      <c r="B22" s="19" t="s">
        <v>7</v>
      </c>
      <c r="C22" s="11">
        <v>8807954</v>
      </c>
      <c r="D22" s="11">
        <f t="shared" si="0"/>
        <v>801000</v>
      </c>
      <c r="E22" s="27">
        <v>9608954</v>
      </c>
    </row>
    <row r="23" spans="2:5" ht="12.75">
      <c r="B23" s="28" t="s">
        <v>8</v>
      </c>
      <c r="C23" s="12">
        <f>SUM(C22)</f>
        <v>8807954</v>
      </c>
      <c r="D23" s="10">
        <f t="shared" si="0"/>
        <v>801000</v>
      </c>
      <c r="E23" s="29">
        <v>9608954</v>
      </c>
    </row>
    <row r="24" spans="2:5" ht="12.75">
      <c r="B24" s="19" t="s">
        <v>9</v>
      </c>
      <c r="C24" s="13">
        <v>8820401</v>
      </c>
      <c r="D24" s="13">
        <f t="shared" si="0"/>
        <v>-15998</v>
      </c>
      <c r="E24" s="30">
        <f>SUM(E25:E28)</f>
        <v>8804403</v>
      </c>
    </row>
    <row r="25" spans="2:5" ht="12.75">
      <c r="B25" s="21" t="s">
        <v>14</v>
      </c>
      <c r="C25" s="13">
        <v>100000</v>
      </c>
      <c r="D25" s="13">
        <f t="shared" si="0"/>
        <v>110000</v>
      </c>
      <c r="E25" s="30">
        <v>210000</v>
      </c>
    </row>
    <row r="26" spans="2:5" ht="12.75">
      <c r="B26" s="21" t="s">
        <v>15</v>
      </c>
      <c r="C26" s="13">
        <v>250000</v>
      </c>
      <c r="D26" s="13">
        <f t="shared" si="0"/>
        <v>70356</v>
      </c>
      <c r="E26" s="30">
        <v>320356</v>
      </c>
    </row>
    <row r="27" spans="2:5" ht="12.75">
      <c r="B27" s="21" t="s">
        <v>21</v>
      </c>
      <c r="C27" s="13">
        <v>5117601</v>
      </c>
      <c r="D27" s="13">
        <f t="shared" si="0"/>
        <v>-94754</v>
      </c>
      <c r="E27" s="30">
        <v>5022847</v>
      </c>
    </row>
    <row r="28" spans="2:5" ht="12.75">
      <c r="B28" s="21" t="s">
        <v>12</v>
      </c>
      <c r="C28" s="13">
        <v>3352800</v>
      </c>
      <c r="D28" s="13">
        <f t="shared" si="0"/>
        <v>-101600</v>
      </c>
      <c r="E28" s="30">
        <v>3251200</v>
      </c>
    </row>
    <row r="29" spans="2:5" ht="12.75">
      <c r="B29" s="25" t="s">
        <v>10</v>
      </c>
      <c r="C29" s="10">
        <f>SUM(C25:C28)</f>
        <v>8820401</v>
      </c>
      <c r="D29" s="10">
        <f t="shared" si="0"/>
        <v>-15998</v>
      </c>
      <c r="E29" s="26">
        <v>8804403</v>
      </c>
    </row>
    <row r="30" spans="2:5" ht="12.75">
      <c r="B30" s="25" t="s">
        <v>30</v>
      </c>
      <c r="C30" s="10"/>
      <c r="D30" s="10">
        <v>20000</v>
      </c>
      <c r="E30" s="26">
        <v>20000</v>
      </c>
    </row>
    <row r="31" spans="2:5" ht="12.75" customHeight="1">
      <c r="B31" s="46" t="s">
        <v>11</v>
      </c>
      <c r="C31" s="41">
        <f>C21+C23+C29+C30</f>
        <v>66623355</v>
      </c>
      <c r="D31" s="41">
        <f>D21+D23+D29+D30</f>
        <v>-1396952</v>
      </c>
      <c r="E31" s="41">
        <f>E21+E23+E29+E30</f>
        <v>65226403</v>
      </c>
    </row>
    <row r="32" spans="2:5" ht="63.75" customHeight="1">
      <c r="B32" s="46"/>
      <c r="C32" s="42"/>
      <c r="D32" s="42"/>
      <c r="E32" s="42"/>
    </row>
    <row r="33" spans="2:5" ht="12.75">
      <c r="B33" s="31"/>
      <c r="C33" s="32"/>
      <c r="D33" s="32"/>
      <c r="E33" s="33"/>
    </row>
    <row r="34" spans="2:5" ht="12.75">
      <c r="B34" s="34" t="s">
        <v>0</v>
      </c>
      <c r="C34" s="14" t="s">
        <v>13</v>
      </c>
      <c r="D34" s="14"/>
      <c r="E34" s="35"/>
    </row>
    <row r="35" spans="2:5" ht="12.75">
      <c r="B35" s="36" t="s">
        <v>16</v>
      </c>
      <c r="C35" s="15">
        <v>44965700</v>
      </c>
      <c r="D35" s="15">
        <f aca="true" t="shared" si="1" ref="D35:D40">E35-C35</f>
        <v>0</v>
      </c>
      <c r="E35" s="37">
        <v>44965700</v>
      </c>
    </row>
    <row r="36" spans="2:5" ht="12.75">
      <c r="B36" s="36" t="s">
        <v>17</v>
      </c>
      <c r="C36" s="15">
        <v>12510739</v>
      </c>
      <c r="D36" s="15">
        <f t="shared" si="1"/>
        <v>-1416952</v>
      </c>
      <c r="E36" s="37">
        <f>11393787-300000</f>
        <v>11093787</v>
      </c>
    </row>
    <row r="37" spans="2:5" ht="12.75">
      <c r="B37" s="36" t="s">
        <v>18</v>
      </c>
      <c r="C37" s="15">
        <v>7926420</v>
      </c>
      <c r="D37" s="15">
        <f t="shared" si="1"/>
        <v>20000</v>
      </c>
      <c r="E37" s="37">
        <f>7926420+20000</f>
        <v>7946420</v>
      </c>
    </row>
    <row r="38" spans="2:11" ht="12.75">
      <c r="B38" s="36" t="s">
        <v>23</v>
      </c>
      <c r="C38" s="15">
        <v>1389</v>
      </c>
      <c r="D38" s="15">
        <f t="shared" si="1"/>
        <v>0</v>
      </c>
      <c r="E38" s="37">
        <v>1389</v>
      </c>
      <c r="K38" s="4"/>
    </row>
    <row r="39" spans="2:5" ht="12.75">
      <c r="B39" s="36" t="s">
        <v>22</v>
      </c>
      <c r="C39" s="15">
        <v>1219107</v>
      </c>
      <c r="D39" s="15">
        <f t="shared" si="1"/>
        <v>0</v>
      </c>
      <c r="E39" s="37">
        <v>1219107</v>
      </c>
    </row>
    <row r="40" spans="2:8" ht="13.5" thickBot="1">
      <c r="B40" s="38" t="s">
        <v>19</v>
      </c>
      <c r="C40" s="39">
        <f>SUM(C35:C39)</f>
        <v>66623355</v>
      </c>
      <c r="D40" s="39">
        <f t="shared" si="1"/>
        <v>-1396952</v>
      </c>
      <c r="E40" s="40">
        <f>SUM(E35:E39)</f>
        <v>65226403</v>
      </c>
      <c r="G40" s="4"/>
      <c r="H40" s="4"/>
    </row>
    <row r="41" spans="2:7" ht="12.75">
      <c r="B41" s="6"/>
      <c r="C41" s="6"/>
      <c r="D41" s="6"/>
      <c r="E41" s="6"/>
      <c r="G41" s="4"/>
    </row>
    <row r="42" spans="2:8" ht="12.75">
      <c r="B42" s="6"/>
      <c r="C42" s="6"/>
      <c r="D42" s="6"/>
      <c r="E42" s="6"/>
      <c r="H42" s="4"/>
    </row>
    <row r="43" spans="2:5" ht="12.75">
      <c r="B43" s="6"/>
      <c r="C43" s="6"/>
      <c r="D43" s="6"/>
      <c r="E43" s="6"/>
    </row>
    <row r="44" spans="2:5" ht="12.75">
      <c r="B44" s="6"/>
      <c r="C44" s="6"/>
      <c r="D44" s="6"/>
      <c r="E44" s="6"/>
    </row>
    <row r="45" spans="2:5" ht="12.75">
      <c r="B45" s="6"/>
      <c r="C45" s="6"/>
      <c r="D45" s="6"/>
      <c r="E45" s="6"/>
    </row>
  </sheetData>
  <sheetProtection/>
  <mergeCells count="11">
    <mergeCell ref="D31:D32"/>
    <mergeCell ref="E31:E32"/>
    <mergeCell ref="B1:E3"/>
    <mergeCell ref="B6:E7"/>
    <mergeCell ref="C12:C13"/>
    <mergeCell ref="C31:C32"/>
    <mergeCell ref="B31:B32"/>
    <mergeCell ref="B12:B13"/>
    <mergeCell ref="D5:E5"/>
    <mergeCell ref="D12:D13"/>
    <mergeCell ref="E12:E13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3145 Mátraterenye, Kossuth út 178.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Kertész Mónika</dc:creator>
  <cp:keywords/>
  <dc:description/>
  <cp:lastModifiedBy>zsuzsa</cp:lastModifiedBy>
  <cp:lastPrinted>2019-05-29T11:00:41Z</cp:lastPrinted>
  <dcterms:created xsi:type="dcterms:W3CDTF">2004-02-25T12:35:34Z</dcterms:created>
  <dcterms:modified xsi:type="dcterms:W3CDTF">2019-05-29T11:01:54Z</dcterms:modified>
  <cp:category/>
  <cp:version/>
  <cp:contentType/>
  <cp:contentStatus/>
</cp:coreProperties>
</file>