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785" windowHeight="6180"/>
  </bookViews>
  <sheets>
    <sheet name="Eredeti" sheetId="4" r:id="rId1"/>
  </sheets>
  <calcPr calcId="125725"/>
</workbook>
</file>

<file path=xl/calcChain.xml><?xml version="1.0" encoding="utf-8"?>
<calcChain xmlns="http://schemas.openxmlformats.org/spreadsheetml/2006/main">
  <c r="R10" i="4"/>
  <c r="B40"/>
  <c r="C40"/>
  <c r="E40"/>
  <c r="F40"/>
  <c r="H40"/>
  <c r="I40"/>
  <c r="K40"/>
  <c r="L40"/>
  <c r="N40"/>
  <c r="N44" s="1"/>
  <c r="O40"/>
  <c r="Q41"/>
  <c r="R41"/>
  <c r="R42"/>
  <c r="R43"/>
  <c r="Q42"/>
  <c r="Q43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Q11"/>
  <c r="O10"/>
  <c r="L10"/>
  <c r="L44" s="1"/>
  <c r="I10"/>
  <c r="F10"/>
  <c r="B10"/>
  <c r="C10"/>
  <c r="N10"/>
  <c r="E10"/>
  <c r="H10"/>
  <c r="K10"/>
  <c r="Q22"/>
  <c r="Q40" l="1"/>
  <c r="F44"/>
  <c r="R40"/>
  <c r="C44"/>
  <c r="Q10"/>
  <c r="I44"/>
  <c r="O44"/>
  <c r="Q37"/>
  <c r="R44" l="1"/>
  <c r="Q24"/>
  <c r="Q33" l="1"/>
  <c r="Q32"/>
  <c r="Q31"/>
  <c r="Q30"/>
  <c r="Q29"/>
  <c r="Q23"/>
  <c r="Q17"/>
  <c r="Q35"/>
  <c r="Q34"/>
  <c r="Q28"/>
  <c r="Q27"/>
  <c r="Q26"/>
  <c r="Q25"/>
  <c r="Q21"/>
  <c r="Q20"/>
  <c r="Q19"/>
  <c r="Q18"/>
  <c r="Q16"/>
  <c r="Q15"/>
  <c r="Q14"/>
  <c r="Q13"/>
  <c r="Q12"/>
  <c r="K44" l="1"/>
  <c r="H44"/>
  <c r="E44"/>
  <c r="B44"/>
  <c r="Q44" l="1"/>
</calcChain>
</file>

<file path=xl/sharedStrings.xml><?xml version="1.0" encoding="utf-8"?>
<sst xmlns="http://schemas.openxmlformats.org/spreadsheetml/2006/main" count="63" uniqueCount="57">
  <si>
    <t>Adatok ezer forintban</t>
  </si>
  <si>
    <t>önállóan működő, valamint önállóan működő és önállóan gazdálkodó költségvetési szervenként részletezve</t>
  </si>
  <si>
    <t>011130 Önkormányzatok jogalk.és általános igazgatási feladatai</t>
  </si>
  <si>
    <t>013320 Köztemető-fenntartás és működtetés</t>
  </si>
  <si>
    <t>013350 Önkormányzati vagyonnal való gazdálkodás feladatai</t>
  </si>
  <si>
    <t>013360 Más szerv részére végzett pü.gazdálk.,üzemelt.feladatok</t>
  </si>
  <si>
    <t>045160 Közutak, hidak, alagutak üzemeltetése, fenntartása</t>
  </si>
  <si>
    <t>051030 Nem veszélyes (települési) hulladék begyűjtése</t>
  </si>
  <si>
    <t>064010 Közvilágítás</t>
  </si>
  <si>
    <t>066010 Zöldterület-kezelés</t>
  </si>
  <si>
    <t>082044 Könyvtári szolgáltatások</t>
  </si>
  <si>
    <t>082092 Közművelődés-hagyom. közösségi kultur.értékek gond.</t>
  </si>
  <si>
    <t>084031 Civil szervezetek működési támogatása</t>
  </si>
  <si>
    <t>106020 Lakásfenntartással, lakhatással összefüggő ellátás</t>
  </si>
  <si>
    <t>107060 Egyéb szociális pénzbeli és természetbeni ellátás</t>
  </si>
  <si>
    <t>091110 Óvodai nevelés, ellátás szakmai feladatai</t>
  </si>
  <si>
    <t>091140 Óvodai nevelés, ellátás működtetési feladatai</t>
  </si>
  <si>
    <t>096010 Óvodai intézményi étkeztetés</t>
  </si>
  <si>
    <t>Intézmény, korm.funkció száma, megnevezése</t>
  </si>
  <si>
    <t xml:space="preserve"> 041233 Hosszabb időtartamú közfoglalkoztatás</t>
  </si>
  <si>
    <t>042180-1 Állat egészségügy</t>
  </si>
  <si>
    <t>072111-1 Háziorvosi ellátás</t>
  </si>
  <si>
    <t>091110-1 Óvodai nevelés, ellátás szakmai feladatai</t>
  </si>
  <si>
    <t>091220-1 Köznevelési intézmény 1-4. évf. tanulók nev.</t>
  </si>
  <si>
    <t>096015-1 Gyermekétkeztetés köznevelési intézményben</t>
  </si>
  <si>
    <t>103010-1 Elhunyt személyek hátramaradottainak pénzbeni ell.</t>
  </si>
  <si>
    <t>Hevesaranyosi Óvoda összesen:</t>
  </si>
  <si>
    <t>Hevesaranyos Község Önkormányzata és az irányítása alá tartozó költségvetési szervek összesen</t>
  </si>
  <si>
    <t>Hevesaranyos Község Önkormányzata összesen:</t>
  </si>
  <si>
    <t>104052-1 Családtámogatások (tanévkezdési tám.)</t>
  </si>
  <si>
    <t>066020 Város-, községgazdálkodási egyéb szolg. (közfogl.)</t>
  </si>
  <si>
    <t>107052-1 Személyi kiadás (végkielégítés+ szab. megvált.) Előző évi</t>
  </si>
  <si>
    <t>Központi ktgvetéssel kapcs. elszámolások</t>
  </si>
  <si>
    <t>Egyéb működési célú támogatások államháztartásra belülre (01/60)</t>
  </si>
  <si>
    <t xml:space="preserve"> Gyermekétkeztetés</t>
  </si>
  <si>
    <t>081030 Támogatási célú finanszírozási műveletek</t>
  </si>
  <si>
    <t>Személyi juttatások mód ei.</t>
  </si>
  <si>
    <t>Személyi juttatások eredeti ei</t>
  </si>
  <si>
    <t>Munkaadókat terhelő járulékok eredeti ei</t>
  </si>
  <si>
    <t>Munkaadókat terhelő járulékok mkód ei.</t>
  </si>
  <si>
    <t>Dologi kiadások eredeti ei</t>
  </si>
  <si>
    <t>Dologi kiadások  mód. Ei</t>
  </si>
  <si>
    <t>Átad.pénzeszközök, társadalom- és szoc.pol.juttatások eredeti ei</t>
  </si>
  <si>
    <t>Átad.pénzeszközök, társadalom- és szoc.pol.juttatások mód .ei.</t>
  </si>
  <si>
    <t>Felhalmozási  kiadások, tartalékok eredeti ei</t>
  </si>
  <si>
    <t>Felhalmozási  kiadások, tartalékok mód. Ei.</t>
  </si>
  <si>
    <t>Kiadási eredeti  előirányzatok összesen</t>
  </si>
  <si>
    <t>Kiadási mód mód. előirányzatok összesen</t>
  </si>
  <si>
    <t>Munkaadókat terhelő járulékok mód.ei</t>
  </si>
  <si>
    <t>Dologi kiadások mód.ei.</t>
  </si>
  <si>
    <t>Átad.pénzeszközök, társadalom- és szoc.pol.juttatások mód. Ei.</t>
  </si>
  <si>
    <t>Felhalmozási kiadások, tartalékok eredeti ei</t>
  </si>
  <si>
    <t>Felhalmozási kiadások, tartalékok mód. Ei</t>
  </si>
  <si>
    <t>Kiadási eredeti előirányzatok összesen</t>
  </si>
  <si>
    <t>Kiadási módosított előirányzatok összesen</t>
  </si>
  <si>
    <t>3.számú melléklet a 5/2017. (V.30.) számú önkormányzati rendelethez</t>
  </si>
  <si>
    <t>Hevesaranyos Község Önkormányzata 2016. évi kiemelt kiadási módosított előirányzatai feladatonként,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</si>
</sst>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sz val="12"/>
      <name val="Times New Roman CE"/>
      <charset val="238"/>
    </font>
    <font>
      <sz val="12"/>
      <color rgb="FFFF0000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u/>
      <sz val="12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Times New Roman CE"/>
      <charset val="238"/>
    </font>
    <font>
      <b/>
      <sz val="12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1" xfId="0" quotePrefix="1" applyFont="1" applyBorder="1" applyAlignment="1">
      <alignment horizontal="left" wrapText="1"/>
    </xf>
    <xf numFmtId="0" fontId="7" fillId="0" borderId="1" xfId="0" quotePrefix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/>
    <xf numFmtId="0" fontId="7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/>
    <xf numFmtId="0" fontId="5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right"/>
    </xf>
    <xf numFmtId="0" fontId="4" fillId="0" borderId="0" xfId="0" applyFont="1" applyBorder="1"/>
    <xf numFmtId="3" fontId="3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3" fontId="9" fillId="0" borderId="1" xfId="0" applyNumberFormat="1" applyFont="1" applyBorder="1"/>
    <xf numFmtId="3" fontId="10" fillId="3" borderId="2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3" fontId="10" fillId="3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abSelected="1" view="pageBreakPreview" zoomScaleNormal="100" zoomScaleSheetLayoutView="100" workbookViewId="0">
      <selection activeCell="A3" sqref="A3:Q3"/>
    </sheetView>
  </sheetViews>
  <sheetFormatPr defaultColWidth="8.85546875" defaultRowHeight="12.75"/>
  <cols>
    <col min="1" max="1" width="30" style="5" customWidth="1"/>
    <col min="2" max="4" width="13.140625" style="5" customWidth="1"/>
    <col min="5" max="7" width="14.28515625" style="5" customWidth="1"/>
    <col min="8" max="10" width="13.28515625" style="5" customWidth="1"/>
    <col min="11" max="13" width="16.28515625" style="5" customWidth="1"/>
    <col min="14" max="16" width="13.5703125" style="5" customWidth="1"/>
    <col min="17" max="17" width="16.28515625" style="5" customWidth="1"/>
    <col min="18" max="18" width="19.5703125" style="5" bestFit="1" customWidth="1"/>
    <col min="19" max="19" width="13.42578125" style="5" bestFit="1" customWidth="1"/>
    <col min="20" max="20" width="11.85546875" style="5" customWidth="1"/>
    <col min="21" max="16384" width="8.85546875" style="5"/>
  </cols>
  <sheetData>
    <row r="1" spans="1:21" ht="15.75" customHeight="1">
      <c r="A1" s="51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1" ht="6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1" ht="15.75">
      <c r="A3" s="52" t="s">
        <v>56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1" ht="15.7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21" ht="6" customHeight="1">
      <c r="A5" s="8"/>
      <c r="B5" s="8"/>
      <c r="C5" s="42"/>
      <c r="D5" s="42"/>
      <c r="E5" s="8"/>
      <c r="F5" s="42"/>
      <c r="G5" s="42"/>
      <c r="H5" s="8"/>
      <c r="I5" s="42"/>
      <c r="J5" s="42"/>
      <c r="K5" s="8"/>
      <c r="L5" s="42"/>
      <c r="M5" s="42"/>
      <c r="N5" s="8"/>
      <c r="O5" s="42"/>
      <c r="P5" s="42"/>
      <c r="Q5" s="8"/>
    </row>
    <row r="6" spans="1:21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" t="s">
        <v>0</v>
      </c>
    </row>
    <row r="7" spans="1:21" ht="12.75" customHeight="1">
      <c r="A7" s="53" t="s">
        <v>18</v>
      </c>
      <c r="B7" s="56" t="s">
        <v>37</v>
      </c>
      <c r="C7" s="56" t="s">
        <v>36</v>
      </c>
      <c r="D7" s="56"/>
      <c r="E7" s="56" t="s">
        <v>38</v>
      </c>
      <c r="F7" s="56" t="s">
        <v>39</v>
      </c>
      <c r="G7" s="56"/>
      <c r="H7" s="56" t="s">
        <v>40</v>
      </c>
      <c r="I7" s="56" t="s">
        <v>41</v>
      </c>
      <c r="J7" s="56"/>
      <c r="K7" s="56" t="s">
        <v>42</v>
      </c>
      <c r="L7" s="56" t="s">
        <v>43</v>
      </c>
      <c r="M7" s="56"/>
      <c r="N7" s="56" t="s">
        <v>44</v>
      </c>
      <c r="O7" s="56" t="s">
        <v>45</v>
      </c>
      <c r="P7" s="56"/>
      <c r="Q7" s="61" t="s">
        <v>46</v>
      </c>
      <c r="R7" s="61" t="s">
        <v>47</v>
      </c>
      <c r="S7" s="61"/>
    </row>
    <row r="8" spans="1:21" ht="13.5" customHeight="1">
      <c r="A8" s="54"/>
      <c r="B8" s="57"/>
      <c r="C8" s="57"/>
      <c r="D8" s="57"/>
      <c r="E8" s="57"/>
      <c r="F8" s="57"/>
      <c r="G8" s="57"/>
      <c r="H8" s="59"/>
      <c r="I8" s="59"/>
      <c r="J8" s="59"/>
      <c r="K8" s="59"/>
      <c r="L8" s="59"/>
      <c r="M8" s="59"/>
      <c r="N8" s="59"/>
      <c r="O8" s="59"/>
      <c r="P8" s="59"/>
      <c r="Q8" s="62"/>
      <c r="R8" s="62"/>
      <c r="S8" s="62"/>
    </row>
    <row r="9" spans="1:21" ht="24.75" customHeight="1">
      <c r="A9" s="55"/>
      <c r="B9" s="58"/>
      <c r="C9" s="58"/>
      <c r="D9" s="58"/>
      <c r="E9" s="58"/>
      <c r="F9" s="58"/>
      <c r="G9" s="58"/>
      <c r="H9" s="60"/>
      <c r="I9" s="60"/>
      <c r="J9" s="60"/>
      <c r="K9" s="60"/>
      <c r="L9" s="60"/>
      <c r="M9" s="60"/>
      <c r="N9" s="60"/>
      <c r="O9" s="60"/>
      <c r="P9" s="60"/>
      <c r="Q9" s="63"/>
      <c r="R9" s="63"/>
      <c r="S9" s="63"/>
    </row>
    <row r="10" spans="1:21" ht="33.75" customHeight="1">
      <c r="A10" s="10" t="s">
        <v>28</v>
      </c>
      <c r="B10" s="11">
        <f>SUM(B11:B37)</f>
        <v>29029000</v>
      </c>
      <c r="C10" s="11">
        <f>SUM(C11:C37)</f>
        <v>29078454</v>
      </c>
      <c r="D10" s="11"/>
      <c r="E10" s="11">
        <f t="shared" ref="E10:O10" si="0">SUM(E11:E37)</f>
        <v>4610000</v>
      </c>
      <c r="F10" s="11">
        <f t="shared" si="0"/>
        <v>4419000</v>
      </c>
      <c r="G10" s="11"/>
      <c r="H10" s="11">
        <f t="shared" si="0"/>
        <v>23623819</v>
      </c>
      <c r="I10" s="11">
        <f t="shared" si="0"/>
        <v>18336162</v>
      </c>
      <c r="J10" s="11"/>
      <c r="K10" s="11">
        <f>SUM(K11:K37)</f>
        <v>35260000</v>
      </c>
      <c r="L10" s="11">
        <f t="shared" ref="L10" si="1">SUM(L11:L37)</f>
        <v>60028315</v>
      </c>
      <c r="M10" s="11"/>
      <c r="N10" s="11">
        <f t="shared" si="0"/>
        <v>1296000</v>
      </c>
      <c r="O10" s="11">
        <f t="shared" si="0"/>
        <v>2152000</v>
      </c>
      <c r="P10" s="11"/>
      <c r="Q10" s="11">
        <f>B10+E10+H10+K10+N10</f>
        <v>93818819</v>
      </c>
      <c r="R10" s="11">
        <f>C10+F10+I10+L10+O10</f>
        <v>114013931</v>
      </c>
      <c r="S10" s="11"/>
      <c r="T10" s="12"/>
      <c r="U10" s="13"/>
    </row>
    <row r="11" spans="1:21" ht="30" customHeight="1">
      <c r="A11" s="16" t="s">
        <v>2</v>
      </c>
      <c r="B11" s="3">
        <v>2472000</v>
      </c>
      <c r="C11" s="3">
        <v>4989454</v>
      </c>
      <c r="D11" s="3"/>
      <c r="E11" s="3">
        <v>667000</v>
      </c>
      <c r="F11" s="3">
        <v>1661876</v>
      </c>
      <c r="G11" s="3"/>
      <c r="H11" s="3">
        <v>9655819</v>
      </c>
      <c r="I11" s="3">
        <v>6698000</v>
      </c>
      <c r="J11" s="3"/>
      <c r="K11" s="3">
        <v>0</v>
      </c>
      <c r="L11" s="3">
        <v>0</v>
      </c>
      <c r="M11" s="3"/>
      <c r="N11" s="39">
        <v>1296000</v>
      </c>
      <c r="O11" s="39">
        <v>1100000</v>
      </c>
      <c r="P11" s="39"/>
      <c r="Q11" s="14">
        <f>B11+E11+H11+K11+N11</f>
        <v>14090819</v>
      </c>
      <c r="R11" s="11">
        <f t="shared" ref="R11:R37" si="2">C11+F11+I11+L11+O11</f>
        <v>14449330</v>
      </c>
      <c r="S11" s="11"/>
      <c r="T11" s="15"/>
    </row>
    <row r="12" spans="1:21" ht="27.75" customHeight="1">
      <c r="A12" s="16" t="s">
        <v>3</v>
      </c>
      <c r="B12" s="3">
        <v>0</v>
      </c>
      <c r="C12" s="3">
        <v>0</v>
      </c>
      <c r="D12" s="3"/>
      <c r="E12" s="3">
        <v>0</v>
      </c>
      <c r="F12" s="3"/>
      <c r="G12" s="3"/>
      <c r="H12" s="3">
        <v>0</v>
      </c>
      <c r="I12" s="3">
        <v>0</v>
      </c>
      <c r="J12" s="3"/>
      <c r="K12" s="3">
        <v>0</v>
      </c>
      <c r="L12" s="3"/>
      <c r="M12" s="3"/>
      <c r="N12" s="3">
        <v>0</v>
      </c>
      <c r="O12" s="3"/>
      <c r="P12" s="3"/>
      <c r="Q12" s="14">
        <f t="shared" ref="Q12:Q34" si="3">SUM(B12:N12)</f>
        <v>0</v>
      </c>
      <c r="R12" s="11">
        <f t="shared" si="2"/>
        <v>0</v>
      </c>
      <c r="S12" s="11"/>
    </row>
    <row r="13" spans="1:21" ht="27.75" customHeight="1">
      <c r="A13" s="16" t="s">
        <v>4</v>
      </c>
      <c r="B13" s="3">
        <v>0</v>
      </c>
      <c r="C13" s="3">
        <v>0</v>
      </c>
      <c r="D13" s="3"/>
      <c r="E13" s="3">
        <v>0</v>
      </c>
      <c r="F13" s="3"/>
      <c r="G13" s="3"/>
      <c r="H13" s="3">
        <v>0</v>
      </c>
      <c r="I13" s="3">
        <v>209036</v>
      </c>
      <c r="J13" s="3"/>
      <c r="K13" s="3">
        <v>0</v>
      </c>
      <c r="L13" s="3">
        <v>209036</v>
      </c>
      <c r="M13" s="3"/>
      <c r="N13" s="3">
        <v>0</v>
      </c>
      <c r="O13" s="3"/>
      <c r="P13" s="3"/>
      <c r="Q13" s="14">
        <f t="shared" si="3"/>
        <v>418072</v>
      </c>
      <c r="R13" s="11">
        <f t="shared" si="2"/>
        <v>418072</v>
      </c>
      <c r="S13" s="11"/>
    </row>
    <row r="14" spans="1:21" ht="28.5" customHeight="1">
      <c r="A14" s="17" t="s">
        <v>5</v>
      </c>
      <c r="B14" s="3">
        <v>0</v>
      </c>
      <c r="C14" s="3">
        <v>0</v>
      </c>
      <c r="D14" s="3"/>
      <c r="E14" s="3">
        <v>0</v>
      </c>
      <c r="F14" s="3"/>
      <c r="G14" s="3"/>
      <c r="H14" s="3">
        <v>0</v>
      </c>
      <c r="I14" s="3">
        <v>0</v>
      </c>
      <c r="J14" s="3"/>
      <c r="K14" s="3">
        <v>0</v>
      </c>
      <c r="L14" s="3"/>
      <c r="M14" s="3"/>
      <c r="N14" s="3">
        <v>0</v>
      </c>
      <c r="O14" s="3"/>
      <c r="P14" s="3"/>
      <c r="Q14" s="14">
        <f t="shared" si="3"/>
        <v>0</v>
      </c>
      <c r="R14" s="11">
        <f t="shared" si="2"/>
        <v>0</v>
      </c>
      <c r="S14" s="11"/>
    </row>
    <row r="15" spans="1:21" ht="41.25" customHeight="1">
      <c r="A15" s="25" t="s">
        <v>32</v>
      </c>
      <c r="B15" s="3">
        <v>0</v>
      </c>
      <c r="C15" s="3">
        <v>0</v>
      </c>
      <c r="D15" s="3"/>
      <c r="E15" s="3">
        <v>0</v>
      </c>
      <c r="F15" s="3"/>
      <c r="G15" s="3"/>
      <c r="H15" s="3">
        <v>0</v>
      </c>
      <c r="I15" s="3">
        <v>154826</v>
      </c>
      <c r="J15" s="3"/>
      <c r="K15" s="3">
        <v>15654000</v>
      </c>
      <c r="L15" s="3">
        <v>5144098</v>
      </c>
      <c r="M15" s="3"/>
      <c r="N15" s="3">
        <v>0</v>
      </c>
      <c r="O15" s="3"/>
      <c r="P15" s="3"/>
      <c r="Q15" s="14">
        <f t="shared" si="3"/>
        <v>20952924</v>
      </c>
      <c r="R15" s="11">
        <f t="shared" si="2"/>
        <v>5298924</v>
      </c>
      <c r="S15" s="11"/>
    </row>
    <row r="16" spans="1:21" ht="30.75" customHeight="1">
      <c r="A16" s="16" t="s">
        <v>19</v>
      </c>
      <c r="B16" s="3">
        <v>23400000</v>
      </c>
      <c r="C16" s="3">
        <v>21072000</v>
      </c>
      <c r="D16" s="3"/>
      <c r="E16" s="3">
        <v>3096000</v>
      </c>
      <c r="F16" s="3">
        <v>2704124</v>
      </c>
      <c r="G16" s="3"/>
      <c r="H16" s="3">
        <v>0</v>
      </c>
      <c r="I16" s="3">
        <v>3389799</v>
      </c>
      <c r="J16" s="3"/>
      <c r="K16" s="3">
        <v>0</v>
      </c>
      <c r="L16" s="3">
        <v>8468124</v>
      </c>
      <c r="M16" s="3"/>
      <c r="N16" s="3">
        <v>0</v>
      </c>
      <c r="O16" s="3">
        <v>1052000</v>
      </c>
      <c r="P16" s="3"/>
      <c r="Q16" s="14">
        <f t="shared" si="3"/>
        <v>62130047</v>
      </c>
      <c r="R16" s="11">
        <f t="shared" si="2"/>
        <v>36686047</v>
      </c>
      <c r="S16" s="11"/>
    </row>
    <row r="17" spans="1:20" ht="30.75" customHeight="1">
      <c r="A17" s="18" t="s">
        <v>20</v>
      </c>
      <c r="B17" s="3">
        <v>0</v>
      </c>
      <c r="C17" s="3">
        <v>0</v>
      </c>
      <c r="D17" s="3"/>
      <c r="E17" s="3">
        <v>0</v>
      </c>
      <c r="F17" s="3"/>
      <c r="G17" s="3"/>
      <c r="H17" s="3">
        <v>50000</v>
      </c>
      <c r="I17" s="3">
        <v>154800</v>
      </c>
      <c r="J17" s="3"/>
      <c r="K17" s="3">
        <v>0</v>
      </c>
      <c r="L17" s="3"/>
      <c r="M17" s="3"/>
      <c r="N17" s="3">
        <v>0</v>
      </c>
      <c r="O17" s="3"/>
      <c r="P17" s="3"/>
      <c r="Q17" s="14">
        <f t="shared" si="3"/>
        <v>204800</v>
      </c>
      <c r="R17" s="11">
        <f t="shared" si="2"/>
        <v>154800</v>
      </c>
      <c r="S17" s="11"/>
    </row>
    <row r="18" spans="1:20" ht="28.5" customHeight="1">
      <c r="A18" s="16" t="s">
        <v>6</v>
      </c>
      <c r="B18" s="3">
        <v>0</v>
      </c>
      <c r="C18" s="3">
        <v>0</v>
      </c>
      <c r="D18" s="3"/>
      <c r="E18" s="3">
        <v>0</v>
      </c>
      <c r="F18" s="3"/>
      <c r="G18" s="3"/>
      <c r="H18" s="3">
        <v>0</v>
      </c>
      <c r="I18" s="3">
        <v>857250</v>
      </c>
      <c r="J18" s="3"/>
      <c r="K18" s="3">
        <v>0</v>
      </c>
      <c r="L18" s="3"/>
      <c r="M18" s="3"/>
      <c r="N18" s="3">
        <v>0</v>
      </c>
      <c r="O18" s="3"/>
      <c r="P18" s="3"/>
      <c r="Q18" s="14">
        <f t="shared" si="3"/>
        <v>857250</v>
      </c>
      <c r="R18" s="11">
        <f t="shared" si="2"/>
        <v>857250</v>
      </c>
      <c r="S18" s="11"/>
    </row>
    <row r="19" spans="1:20" ht="28.5" customHeight="1">
      <c r="A19" s="16" t="s">
        <v>7</v>
      </c>
      <c r="B19" s="3">
        <v>0</v>
      </c>
      <c r="C19" s="3">
        <v>0</v>
      </c>
      <c r="D19" s="3"/>
      <c r="E19" s="3">
        <v>0</v>
      </c>
      <c r="F19" s="3"/>
      <c r="G19" s="3"/>
      <c r="H19" s="3">
        <v>0</v>
      </c>
      <c r="I19" s="3">
        <v>0</v>
      </c>
      <c r="J19" s="3"/>
      <c r="K19" s="3">
        <v>0</v>
      </c>
      <c r="L19" s="3"/>
      <c r="M19" s="3"/>
      <c r="N19" s="3">
        <v>0</v>
      </c>
      <c r="O19" s="3"/>
      <c r="P19" s="3"/>
      <c r="Q19" s="14">
        <f t="shared" si="3"/>
        <v>0</v>
      </c>
      <c r="R19" s="11">
        <f t="shared" si="2"/>
        <v>0</v>
      </c>
      <c r="S19" s="11"/>
      <c r="T19" s="19"/>
    </row>
    <row r="20" spans="1:20" ht="30" customHeight="1">
      <c r="A20" s="20" t="s">
        <v>8</v>
      </c>
      <c r="B20" s="3">
        <v>0</v>
      </c>
      <c r="C20" s="3">
        <v>0</v>
      </c>
      <c r="D20" s="3"/>
      <c r="E20" s="3">
        <v>0</v>
      </c>
      <c r="F20" s="3"/>
      <c r="G20" s="3"/>
      <c r="H20" s="3">
        <v>1760000</v>
      </c>
      <c r="I20" s="3">
        <v>380583</v>
      </c>
      <c r="J20" s="3"/>
      <c r="K20" s="3">
        <v>0</v>
      </c>
      <c r="L20" s="3"/>
      <c r="M20" s="3"/>
      <c r="N20" s="3">
        <v>0</v>
      </c>
      <c r="O20" s="3"/>
      <c r="P20" s="3"/>
      <c r="Q20" s="14">
        <f t="shared" si="3"/>
        <v>2140583</v>
      </c>
      <c r="R20" s="11">
        <f t="shared" si="2"/>
        <v>380583</v>
      </c>
      <c r="S20" s="11"/>
    </row>
    <row r="21" spans="1:20" ht="24.75" customHeight="1">
      <c r="A21" s="20" t="s">
        <v>9</v>
      </c>
      <c r="B21" s="3">
        <v>0</v>
      </c>
      <c r="C21" s="3">
        <v>0</v>
      </c>
      <c r="D21" s="3"/>
      <c r="E21" s="3">
        <v>0</v>
      </c>
      <c r="F21" s="3"/>
      <c r="G21" s="3"/>
      <c r="H21" s="3">
        <v>52000</v>
      </c>
      <c r="I21" s="3">
        <v>141600</v>
      </c>
      <c r="J21" s="3"/>
      <c r="K21" s="3">
        <v>0</v>
      </c>
      <c r="L21" s="3"/>
      <c r="M21" s="3"/>
      <c r="N21" s="3">
        <v>0</v>
      </c>
      <c r="O21" s="3"/>
      <c r="P21" s="3"/>
      <c r="Q21" s="14">
        <f t="shared" si="3"/>
        <v>193600</v>
      </c>
      <c r="R21" s="11">
        <f t="shared" si="2"/>
        <v>141600</v>
      </c>
      <c r="S21" s="11"/>
    </row>
    <row r="22" spans="1:20" ht="26.25">
      <c r="A22" s="16" t="s">
        <v>30</v>
      </c>
      <c r="B22" s="3">
        <v>0</v>
      </c>
      <c r="C22" s="3">
        <v>0</v>
      </c>
      <c r="D22" s="3"/>
      <c r="E22" s="3">
        <v>0</v>
      </c>
      <c r="F22" s="3"/>
      <c r="G22" s="3"/>
      <c r="H22" s="3">
        <v>0</v>
      </c>
      <c r="I22" s="3">
        <v>649</v>
      </c>
      <c r="J22" s="3"/>
      <c r="K22" s="3">
        <v>0</v>
      </c>
      <c r="L22" s="3"/>
      <c r="M22" s="3"/>
      <c r="N22" s="3">
        <v>0</v>
      </c>
      <c r="O22" s="3"/>
      <c r="P22" s="3"/>
      <c r="Q22" s="14">
        <f t="shared" si="3"/>
        <v>649</v>
      </c>
      <c r="R22" s="11">
        <f t="shared" si="2"/>
        <v>649</v>
      </c>
      <c r="S22" s="11"/>
    </row>
    <row r="23" spans="1:20" ht="27" customHeight="1">
      <c r="A23" s="21" t="s">
        <v>21</v>
      </c>
      <c r="B23" s="3">
        <v>0</v>
      </c>
      <c r="C23" s="3">
        <v>0</v>
      </c>
      <c r="D23" s="3"/>
      <c r="E23" s="3">
        <v>0</v>
      </c>
      <c r="F23" s="3"/>
      <c r="G23" s="3"/>
      <c r="H23" s="3">
        <v>100000</v>
      </c>
      <c r="I23" s="3">
        <v>93776</v>
      </c>
      <c r="J23" s="3"/>
      <c r="K23" s="3">
        <v>0</v>
      </c>
      <c r="L23" s="3"/>
      <c r="M23" s="3"/>
      <c r="N23" s="3">
        <v>0</v>
      </c>
      <c r="O23" s="3"/>
      <c r="P23" s="3"/>
      <c r="Q23" s="14">
        <f t="shared" si="3"/>
        <v>193776</v>
      </c>
      <c r="R23" s="11">
        <f t="shared" si="2"/>
        <v>93776</v>
      </c>
      <c r="S23" s="11"/>
    </row>
    <row r="24" spans="1:20" ht="27" customHeight="1">
      <c r="A24" s="21" t="s">
        <v>31</v>
      </c>
      <c r="B24" s="3">
        <v>2937000</v>
      </c>
      <c r="C24" s="3">
        <v>2937000</v>
      </c>
      <c r="D24" s="3"/>
      <c r="E24" s="3">
        <v>794000</v>
      </c>
      <c r="F24" s="3"/>
      <c r="G24" s="3"/>
      <c r="H24" s="3">
        <v>0</v>
      </c>
      <c r="I24" s="3">
        <v>0</v>
      </c>
      <c r="J24" s="3"/>
      <c r="K24" s="3">
        <v>0</v>
      </c>
      <c r="L24" s="3"/>
      <c r="M24" s="3"/>
      <c r="N24" s="3">
        <v>0</v>
      </c>
      <c r="O24" s="3"/>
      <c r="P24" s="3"/>
      <c r="Q24" s="14">
        <f t="shared" si="3"/>
        <v>6668000</v>
      </c>
      <c r="R24" s="11">
        <f t="shared" si="2"/>
        <v>2937000</v>
      </c>
      <c r="S24" s="11"/>
    </row>
    <row r="25" spans="1:20" ht="27.75" customHeight="1">
      <c r="A25" s="22" t="s">
        <v>35</v>
      </c>
      <c r="B25" s="3">
        <v>0</v>
      </c>
      <c r="C25" s="3">
        <v>0</v>
      </c>
      <c r="D25" s="3"/>
      <c r="E25" s="3">
        <v>0</v>
      </c>
      <c r="F25" s="3"/>
      <c r="G25" s="3"/>
      <c r="H25" s="3">
        <v>0</v>
      </c>
      <c r="I25" s="3">
        <v>0</v>
      </c>
      <c r="J25" s="3"/>
      <c r="K25" s="3">
        <v>11977000</v>
      </c>
      <c r="L25" s="3">
        <v>40254307</v>
      </c>
      <c r="M25" s="3"/>
      <c r="N25" s="3">
        <v>0</v>
      </c>
      <c r="O25" s="3"/>
      <c r="P25" s="3"/>
      <c r="Q25" s="14">
        <f t="shared" si="3"/>
        <v>52231307</v>
      </c>
      <c r="R25" s="11">
        <f t="shared" si="2"/>
        <v>40254307</v>
      </c>
      <c r="S25" s="11"/>
    </row>
    <row r="26" spans="1:20" ht="24" customHeight="1">
      <c r="A26" s="20" t="s">
        <v>10</v>
      </c>
      <c r="B26" s="3">
        <v>220000</v>
      </c>
      <c r="C26" s="3">
        <v>80000</v>
      </c>
      <c r="D26" s="3"/>
      <c r="E26" s="3">
        <v>53000</v>
      </c>
      <c r="F26" s="3">
        <v>53000</v>
      </c>
      <c r="G26" s="3"/>
      <c r="H26" s="3">
        <v>927000</v>
      </c>
      <c r="I26" s="3">
        <v>200161</v>
      </c>
      <c r="J26" s="3"/>
      <c r="K26" s="3">
        <v>0</v>
      </c>
      <c r="L26" s="3"/>
      <c r="M26" s="3"/>
      <c r="N26" s="3">
        <v>0</v>
      </c>
      <c r="O26" s="3"/>
      <c r="P26" s="3"/>
      <c r="Q26" s="14">
        <f t="shared" si="3"/>
        <v>1533161</v>
      </c>
      <c r="R26" s="11">
        <f t="shared" si="2"/>
        <v>333161</v>
      </c>
      <c r="S26" s="11"/>
    </row>
    <row r="27" spans="1:20" ht="30.75" customHeight="1">
      <c r="A27" s="16" t="s">
        <v>11</v>
      </c>
      <c r="B27" s="3">
        <v>0</v>
      </c>
      <c r="C27" s="3">
        <v>0</v>
      </c>
      <c r="D27" s="3"/>
      <c r="E27" s="3">
        <v>0</v>
      </c>
      <c r="F27" s="3"/>
      <c r="G27" s="3"/>
      <c r="H27" s="3">
        <v>0</v>
      </c>
      <c r="I27" s="3">
        <v>275263</v>
      </c>
      <c r="J27" s="3"/>
      <c r="K27" s="3">
        <v>0</v>
      </c>
      <c r="L27" s="3"/>
      <c r="M27" s="3"/>
      <c r="N27" s="3">
        <v>0</v>
      </c>
      <c r="O27" s="3"/>
      <c r="P27" s="3"/>
      <c r="Q27" s="14">
        <f t="shared" si="3"/>
        <v>275263</v>
      </c>
      <c r="R27" s="11">
        <f t="shared" si="2"/>
        <v>275263</v>
      </c>
      <c r="S27" s="11"/>
    </row>
    <row r="28" spans="1:20" ht="27" customHeight="1">
      <c r="A28" s="17" t="s">
        <v>12</v>
      </c>
      <c r="B28" s="3">
        <v>0</v>
      </c>
      <c r="C28" s="3">
        <v>0</v>
      </c>
      <c r="D28" s="3"/>
      <c r="E28" s="3">
        <v>0</v>
      </c>
      <c r="F28" s="3"/>
      <c r="G28" s="3"/>
      <c r="H28" s="3">
        <v>0</v>
      </c>
      <c r="I28" s="3">
        <v>0</v>
      </c>
      <c r="J28" s="3"/>
      <c r="K28" s="3">
        <v>0</v>
      </c>
      <c r="L28" s="3"/>
      <c r="M28" s="3"/>
      <c r="N28" s="3">
        <v>0</v>
      </c>
      <c r="O28" s="3"/>
      <c r="P28" s="3"/>
      <c r="Q28" s="14">
        <f t="shared" si="3"/>
        <v>0</v>
      </c>
      <c r="R28" s="11">
        <f t="shared" si="2"/>
        <v>0</v>
      </c>
      <c r="S28" s="11"/>
    </row>
    <row r="29" spans="1:20" ht="27" customHeight="1">
      <c r="A29" s="23" t="s">
        <v>22</v>
      </c>
      <c r="B29" s="3">
        <v>0</v>
      </c>
      <c r="C29" s="3">
        <v>0</v>
      </c>
      <c r="D29" s="3"/>
      <c r="E29" s="3">
        <v>0</v>
      </c>
      <c r="F29" s="3"/>
      <c r="G29" s="3"/>
      <c r="H29" s="3">
        <v>0</v>
      </c>
      <c r="I29" s="3">
        <v>0</v>
      </c>
      <c r="J29" s="3"/>
      <c r="K29" s="3">
        <v>0</v>
      </c>
      <c r="L29" s="3">
        <v>29000</v>
      </c>
      <c r="M29" s="3"/>
      <c r="N29" s="3">
        <v>0</v>
      </c>
      <c r="O29" s="3"/>
      <c r="P29" s="3"/>
      <c r="Q29" s="14">
        <f t="shared" si="3"/>
        <v>29000</v>
      </c>
      <c r="R29" s="11">
        <f t="shared" si="2"/>
        <v>29000</v>
      </c>
      <c r="S29" s="11"/>
    </row>
    <row r="30" spans="1:20" ht="27" customHeight="1">
      <c r="A30" s="23" t="s">
        <v>23</v>
      </c>
      <c r="B30" s="3">
        <v>0</v>
      </c>
      <c r="C30" s="3">
        <v>0</v>
      </c>
      <c r="D30" s="3"/>
      <c r="E30" s="3">
        <v>0</v>
      </c>
      <c r="F30" s="3"/>
      <c r="G30" s="3"/>
      <c r="H30" s="3">
        <v>54000</v>
      </c>
      <c r="I30" s="3">
        <v>54000</v>
      </c>
      <c r="J30" s="3"/>
      <c r="K30" s="3">
        <v>0</v>
      </c>
      <c r="L30" s="3"/>
      <c r="M30" s="3"/>
      <c r="N30" s="3">
        <v>0</v>
      </c>
      <c r="O30" s="3"/>
      <c r="P30" s="3"/>
      <c r="Q30" s="14">
        <f t="shared" si="3"/>
        <v>108000</v>
      </c>
      <c r="R30" s="11">
        <f t="shared" si="2"/>
        <v>54000</v>
      </c>
      <c r="S30" s="11"/>
    </row>
    <row r="31" spans="1:20" ht="27" customHeight="1">
      <c r="A31" s="23" t="s">
        <v>24</v>
      </c>
      <c r="B31" s="3">
        <v>0</v>
      </c>
      <c r="C31" s="3">
        <v>0</v>
      </c>
      <c r="D31" s="3"/>
      <c r="E31" s="3">
        <v>0</v>
      </c>
      <c r="F31" s="3"/>
      <c r="G31" s="3"/>
      <c r="H31" s="3">
        <v>3935000</v>
      </c>
      <c r="I31" s="3">
        <v>2065021</v>
      </c>
      <c r="J31" s="3"/>
      <c r="K31" s="3">
        <v>0</v>
      </c>
      <c r="L31" s="3"/>
      <c r="M31" s="3"/>
      <c r="N31" s="3">
        <v>0</v>
      </c>
      <c r="O31" s="3"/>
      <c r="P31" s="3"/>
      <c r="Q31" s="14">
        <f t="shared" si="3"/>
        <v>6000021</v>
      </c>
      <c r="R31" s="11">
        <f t="shared" si="2"/>
        <v>2065021</v>
      </c>
      <c r="S31" s="11"/>
    </row>
    <row r="32" spans="1:20" ht="27" customHeight="1">
      <c r="A32" s="23" t="s">
        <v>25</v>
      </c>
      <c r="B32" s="3">
        <v>0</v>
      </c>
      <c r="C32" s="3">
        <v>0</v>
      </c>
      <c r="D32" s="3"/>
      <c r="E32" s="3">
        <v>0</v>
      </c>
      <c r="F32" s="3"/>
      <c r="G32" s="3"/>
      <c r="H32" s="3">
        <v>0</v>
      </c>
      <c r="I32" s="3">
        <v>0</v>
      </c>
      <c r="J32" s="3"/>
      <c r="K32" s="3">
        <v>30000</v>
      </c>
      <c r="L32" s="3"/>
      <c r="M32" s="3"/>
      <c r="N32" s="3">
        <v>0</v>
      </c>
      <c r="O32" s="3"/>
      <c r="P32" s="3"/>
      <c r="Q32" s="14">
        <f t="shared" si="3"/>
        <v>30000</v>
      </c>
      <c r="R32" s="11">
        <f t="shared" si="2"/>
        <v>0</v>
      </c>
      <c r="S32" s="11"/>
    </row>
    <row r="33" spans="1:22" ht="27" customHeight="1">
      <c r="A33" s="24" t="s">
        <v>29</v>
      </c>
      <c r="B33" s="3">
        <v>0</v>
      </c>
      <c r="C33" s="3">
        <v>0</v>
      </c>
      <c r="D33" s="3"/>
      <c r="E33" s="3">
        <v>0</v>
      </c>
      <c r="F33" s="3"/>
      <c r="G33" s="3"/>
      <c r="H33" s="3">
        <v>0</v>
      </c>
      <c r="I33" s="3">
        <v>0</v>
      </c>
      <c r="J33" s="3"/>
      <c r="K33" s="3">
        <v>200000</v>
      </c>
      <c r="L33" s="3"/>
      <c r="M33" s="3"/>
      <c r="N33" s="3">
        <v>0</v>
      </c>
      <c r="O33" s="3"/>
      <c r="P33" s="3"/>
      <c r="Q33" s="14">
        <f t="shared" si="3"/>
        <v>200000</v>
      </c>
      <c r="R33" s="11">
        <f t="shared" si="2"/>
        <v>0</v>
      </c>
      <c r="S33" s="11"/>
    </row>
    <row r="34" spans="1:22" ht="27.75" customHeight="1">
      <c r="A34" s="25" t="s">
        <v>13</v>
      </c>
      <c r="B34" s="3">
        <v>0</v>
      </c>
      <c r="C34" s="3">
        <v>0</v>
      </c>
      <c r="D34" s="3"/>
      <c r="E34" s="3">
        <v>0</v>
      </c>
      <c r="F34" s="3"/>
      <c r="G34" s="3"/>
      <c r="H34" s="3">
        <v>0</v>
      </c>
      <c r="I34" s="3">
        <v>0</v>
      </c>
      <c r="J34" s="3"/>
      <c r="K34" s="3">
        <v>1452000</v>
      </c>
      <c r="L34" s="3"/>
      <c r="M34" s="3"/>
      <c r="N34" s="3">
        <v>0</v>
      </c>
      <c r="O34" s="3"/>
      <c r="P34" s="3"/>
      <c r="Q34" s="14">
        <f t="shared" si="3"/>
        <v>1452000</v>
      </c>
      <c r="R34" s="11">
        <f t="shared" si="2"/>
        <v>0</v>
      </c>
      <c r="S34" s="11"/>
    </row>
    <row r="35" spans="1:22" ht="27" customHeight="1">
      <c r="A35" s="25" t="s">
        <v>14</v>
      </c>
      <c r="B35" s="3">
        <v>0</v>
      </c>
      <c r="C35" s="3">
        <v>0</v>
      </c>
      <c r="D35" s="3"/>
      <c r="E35" s="3">
        <v>0</v>
      </c>
      <c r="F35" s="3"/>
      <c r="G35" s="3"/>
      <c r="H35" s="3">
        <v>0</v>
      </c>
      <c r="I35" s="3">
        <v>1417888</v>
      </c>
      <c r="J35" s="3"/>
      <c r="K35" s="3">
        <v>5947000</v>
      </c>
      <c r="L35" s="3">
        <v>5923750</v>
      </c>
      <c r="M35" s="3"/>
      <c r="N35" s="3">
        <v>0</v>
      </c>
      <c r="O35" s="3"/>
      <c r="P35" s="3"/>
      <c r="Q35" s="14">
        <f>SUM(B35:N35)</f>
        <v>13288638</v>
      </c>
      <c r="R35" s="11">
        <f t="shared" si="2"/>
        <v>7341638</v>
      </c>
      <c r="S35" s="11"/>
      <c r="T35" s="49"/>
      <c r="U35" s="48"/>
      <c r="V35" s="35"/>
    </row>
    <row r="36" spans="1:22" ht="27" customHeight="1">
      <c r="A36" s="18" t="s">
        <v>34</v>
      </c>
      <c r="B36" s="3">
        <v>0</v>
      </c>
      <c r="C36" s="3">
        <v>0</v>
      </c>
      <c r="D36" s="3"/>
      <c r="E36" s="3">
        <v>0</v>
      </c>
      <c r="F36" s="3"/>
      <c r="G36" s="3"/>
      <c r="H36" s="3">
        <v>7090000</v>
      </c>
      <c r="I36" s="3">
        <v>2243510</v>
      </c>
      <c r="J36" s="3"/>
      <c r="K36" s="3">
        <v>0</v>
      </c>
      <c r="L36" s="3"/>
      <c r="M36" s="3"/>
      <c r="N36" s="3">
        <v>0</v>
      </c>
      <c r="O36" s="3"/>
      <c r="P36" s="3"/>
      <c r="Q36" s="14">
        <v>7090</v>
      </c>
      <c r="R36" s="11">
        <f t="shared" si="2"/>
        <v>2243510</v>
      </c>
      <c r="S36" s="11"/>
      <c r="T36" s="40"/>
      <c r="U36" s="41"/>
      <c r="V36" s="35"/>
    </row>
    <row r="37" spans="1:22" s="26" customFormat="1" ht="28.5" customHeight="1">
      <c r="A37" s="36" t="s">
        <v>33</v>
      </c>
      <c r="B37" s="4">
        <v>0</v>
      </c>
      <c r="C37" s="4">
        <v>0</v>
      </c>
      <c r="D37" s="4"/>
      <c r="E37" s="4">
        <v>0</v>
      </c>
      <c r="F37" s="4"/>
      <c r="G37" s="4"/>
      <c r="H37" s="4">
        <v>0</v>
      </c>
      <c r="I37" s="4">
        <v>0</v>
      </c>
      <c r="J37" s="4"/>
      <c r="K37" s="4">
        <v>0</v>
      </c>
      <c r="L37" s="4"/>
      <c r="M37" s="4"/>
      <c r="N37" s="4">
        <v>0</v>
      </c>
      <c r="O37" s="4"/>
      <c r="P37" s="4"/>
      <c r="Q37" s="37">
        <f>SUM(B37:N37)</f>
        <v>0</v>
      </c>
      <c r="R37" s="11">
        <f t="shared" si="2"/>
        <v>0</v>
      </c>
      <c r="S37" s="44"/>
      <c r="T37" s="48"/>
      <c r="U37" s="48"/>
      <c r="V37" s="45"/>
    </row>
    <row r="38" spans="1:22" s="26" customFormat="1" ht="38.25" customHeight="1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T38" s="48"/>
      <c r="U38" s="50"/>
      <c r="V38" s="38"/>
    </row>
    <row r="39" spans="1:22" ht="68.45" customHeight="1">
      <c r="A39" s="29" t="s">
        <v>18</v>
      </c>
      <c r="B39" s="30" t="s">
        <v>37</v>
      </c>
      <c r="C39" s="30" t="s">
        <v>36</v>
      </c>
      <c r="D39" s="30"/>
      <c r="E39" s="30" t="s">
        <v>38</v>
      </c>
      <c r="F39" s="30" t="s">
        <v>48</v>
      </c>
      <c r="G39" s="30"/>
      <c r="H39" s="30" t="s">
        <v>40</v>
      </c>
      <c r="I39" s="30" t="s">
        <v>49</v>
      </c>
      <c r="J39" s="30"/>
      <c r="K39" s="30" t="s">
        <v>42</v>
      </c>
      <c r="L39" s="30" t="s">
        <v>50</v>
      </c>
      <c r="M39" s="30"/>
      <c r="N39" s="30" t="s">
        <v>51</v>
      </c>
      <c r="O39" s="30" t="s">
        <v>52</v>
      </c>
      <c r="P39" s="30"/>
      <c r="Q39" s="31" t="s">
        <v>53</v>
      </c>
      <c r="R39" s="31" t="s">
        <v>54</v>
      </c>
      <c r="S39" s="31"/>
    </row>
    <row r="40" spans="1:22" ht="32.25" customHeight="1">
      <c r="A40" s="32" t="s">
        <v>26</v>
      </c>
      <c r="B40" s="33">
        <f t="shared" ref="B40:R40" si="4">SUM(B41:B43)</f>
        <v>8534000</v>
      </c>
      <c r="C40" s="33">
        <f t="shared" si="4"/>
        <v>8534000</v>
      </c>
      <c r="D40" s="33"/>
      <c r="E40" s="33">
        <f t="shared" si="4"/>
        <v>2304000</v>
      </c>
      <c r="F40" s="33">
        <f t="shared" si="4"/>
        <v>2304000</v>
      </c>
      <c r="G40" s="33"/>
      <c r="H40" s="33">
        <f t="shared" si="4"/>
        <v>2842000</v>
      </c>
      <c r="I40" s="33">
        <f t="shared" si="4"/>
        <v>3277944</v>
      </c>
      <c r="J40" s="33"/>
      <c r="K40" s="33">
        <f t="shared" si="4"/>
        <v>53000</v>
      </c>
      <c r="L40" s="33">
        <f t="shared" si="4"/>
        <v>0</v>
      </c>
      <c r="M40" s="33"/>
      <c r="N40" s="33">
        <f t="shared" si="4"/>
        <v>0</v>
      </c>
      <c r="O40" s="33">
        <f t="shared" si="4"/>
        <v>0</v>
      </c>
      <c r="P40" s="33"/>
      <c r="Q40" s="33">
        <f t="shared" si="4"/>
        <v>13733000</v>
      </c>
      <c r="R40" s="33">
        <f t="shared" si="4"/>
        <v>14115944</v>
      </c>
      <c r="S40" s="46"/>
      <c r="T40" s="47"/>
    </row>
    <row r="41" spans="1:22" ht="27" customHeight="1">
      <c r="A41" s="16" t="s">
        <v>15</v>
      </c>
      <c r="B41" s="3">
        <v>8534000</v>
      </c>
      <c r="C41" s="3">
        <v>8534000</v>
      </c>
      <c r="D41" s="3"/>
      <c r="E41" s="3">
        <v>2304000</v>
      </c>
      <c r="F41" s="3">
        <v>2304000</v>
      </c>
      <c r="G41" s="3"/>
      <c r="H41" s="3">
        <v>150000</v>
      </c>
      <c r="I41" s="3">
        <v>585944</v>
      </c>
      <c r="J41" s="3"/>
      <c r="K41" s="3">
        <v>53000</v>
      </c>
      <c r="L41" s="3">
        <v>0</v>
      </c>
      <c r="M41" s="3"/>
      <c r="N41" s="3">
        <v>0</v>
      </c>
      <c r="O41" s="3">
        <v>0</v>
      </c>
      <c r="P41" s="3"/>
      <c r="Q41" s="14">
        <f>B41+E41+H41+K41+N41</f>
        <v>11041000</v>
      </c>
      <c r="R41" s="43">
        <f>C41+F41+I41+L41+O41</f>
        <v>11423944</v>
      </c>
      <c r="S41" s="43"/>
      <c r="U41" s="15"/>
    </row>
    <row r="42" spans="1:22" ht="29.25" customHeight="1">
      <c r="A42" s="16" t="s">
        <v>16</v>
      </c>
      <c r="B42" s="3">
        <v>0</v>
      </c>
      <c r="C42" s="3">
        <v>0</v>
      </c>
      <c r="D42" s="3"/>
      <c r="E42" s="3">
        <v>0</v>
      </c>
      <c r="F42" s="3">
        <v>0</v>
      </c>
      <c r="G42" s="3"/>
      <c r="H42" s="3">
        <v>1393000</v>
      </c>
      <c r="I42" s="3">
        <v>1277000</v>
      </c>
      <c r="J42" s="3"/>
      <c r="K42" s="3">
        <v>0</v>
      </c>
      <c r="L42" s="3">
        <v>0</v>
      </c>
      <c r="M42" s="3"/>
      <c r="N42" s="3">
        <v>0</v>
      </c>
      <c r="O42" s="3">
        <v>0</v>
      </c>
      <c r="P42" s="3"/>
      <c r="Q42" s="14">
        <f t="shared" ref="Q42:Q43" si="5">B42+E42+H42+K42+N42</f>
        <v>1393000</v>
      </c>
      <c r="R42" s="43">
        <f t="shared" ref="R42:R43" si="6">C42+F42+I42+L42+O42</f>
        <v>1277000</v>
      </c>
      <c r="S42" s="43"/>
      <c r="U42" s="15"/>
    </row>
    <row r="43" spans="1:22" ht="27.75" customHeight="1">
      <c r="A43" s="16" t="s">
        <v>17</v>
      </c>
      <c r="B43" s="3">
        <v>0</v>
      </c>
      <c r="C43" s="3">
        <v>0</v>
      </c>
      <c r="D43" s="3"/>
      <c r="E43" s="3">
        <v>0</v>
      </c>
      <c r="F43" s="3">
        <v>0</v>
      </c>
      <c r="G43" s="3"/>
      <c r="H43" s="3">
        <v>1299000</v>
      </c>
      <c r="I43" s="3">
        <v>1415000</v>
      </c>
      <c r="J43" s="3"/>
      <c r="K43" s="3">
        <v>0</v>
      </c>
      <c r="L43" s="3">
        <v>0</v>
      </c>
      <c r="M43" s="3"/>
      <c r="N43" s="3">
        <v>0</v>
      </c>
      <c r="O43" s="3">
        <v>0</v>
      </c>
      <c r="P43" s="3"/>
      <c r="Q43" s="14">
        <f t="shared" si="5"/>
        <v>1299000</v>
      </c>
      <c r="R43" s="43">
        <f t="shared" si="6"/>
        <v>1415000</v>
      </c>
      <c r="S43" s="43"/>
      <c r="U43" s="15"/>
    </row>
    <row r="44" spans="1:22" ht="57" customHeight="1">
      <c r="A44" s="1" t="s">
        <v>27</v>
      </c>
      <c r="B44" s="2">
        <f t="shared" ref="B44:R44" si="7">B40+B10</f>
        <v>37563000</v>
      </c>
      <c r="C44" s="2">
        <f t="shared" si="7"/>
        <v>37612454</v>
      </c>
      <c r="D44" s="2"/>
      <c r="E44" s="2">
        <f t="shared" si="7"/>
        <v>6914000</v>
      </c>
      <c r="F44" s="2">
        <f t="shared" si="7"/>
        <v>6723000</v>
      </c>
      <c r="G44" s="2"/>
      <c r="H44" s="2">
        <f t="shared" si="7"/>
        <v>26465819</v>
      </c>
      <c r="I44" s="2">
        <f t="shared" si="7"/>
        <v>21614106</v>
      </c>
      <c r="J44" s="2"/>
      <c r="K44" s="2">
        <f t="shared" si="7"/>
        <v>35313000</v>
      </c>
      <c r="L44" s="2">
        <f t="shared" si="7"/>
        <v>60028315</v>
      </c>
      <c r="M44" s="2"/>
      <c r="N44" s="2">
        <f t="shared" si="7"/>
        <v>1296000</v>
      </c>
      <c r="O44" s="2">
        <f t="shared" si="7"/>
        <v>2152000</v>
      </c>
      <c r="P44" s="2"/>
      <c r="Q44" s="2">
        <f t="shared" si="7"/>
        <v>107551819</v>
      </c>
      <c r="R44" s="2">
        <f t="shared" si="7"/>
        <v>128129875</v>
      </c>
      <c r="S44" s="2"/>
    </row>
    <row r="45" spans="1:22">
      <c r="A45" s="34"/>
    </row>
    <row r="46" spans="1:22">
      <c r="A46" s="34"/>
    </row>
    <row r="47" spans="1:22">
      <c r="A47" s="34"/>
    </row>
    <row r="48" spans="1:22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</sheetData>
  <mergeCells count="25">
    <mergeCell ref="S7:S9"/>
    <mergeCell ref="F7:F9"/>
    <mergeCell ref="G7:G9"/>
    <mergeCell ref="I7:I9"/>
    <mergeCell ref="J7:J9"/>
    <mergeCell ref="L7:L9"/>
    <mergeCell ref="M7:M9"/>
    <mergeCell ref="O7:O9"/>
    <mergeCell ref="P7:P9"/>
    <mergeCell ref="T37:U37"/>
    <mergeCell ref="T35:U35"/>
    <mergeCell ref="T38:U38"/>
    <mergeCell ref="A1:Q1"/>
    <mergeCell ref="A3:Q3"/>
    <mergeCell ref="A4:Q4"/>
    <mergeCell ref="A7:A9"/>
    <mergeCell ref="B7:B9"/>
    <mergeCell ref="E7:E9"/>
    <mergeCell ref="H7:H9"/>
    <mergeCell ref="K7:K9"/>
    <mergeCell ref="N7:N9"/>
    <mergeCell ref="Q7:Q9"/>
    <mergeCell ref="C7:C9"/>
    <mergeCell ref="D7:D9"/>
    <mergeCell ref="R7:R9"/>
  </mergeCells>
  <printOptions horizontalCentered="1"/>
  <pageMargins left="0.19685039370078741" right="0.19685039370078741" top="0.39370078740157483" bottom="0.39370078740157483" header="0.51181102362204722" footer="0.5118110236220472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</cp:lastModifiedBy>
  <cp:lastPrinted>2017-05-25T11:08:49Z</cp:lastPrinted>
  <dcterms:created xsi:type="dcterms:W3CDTF">2006-01-29T13:01:33Z</dcterms:created>
  <dcterms:modified xsi:type="dcterms:W3CDTF">2017-07-31T09:00:10Z</dcterms:modified>
</cp:coreProperties>
</file>