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2.13\2. költségvetés\"/>
    </mc:Choice>
  </mc:AlternateContent>
  <bookViews>
    <workbookView xWindow="0" yWindow="0" windowWidth="20490" windowHeight="7755"/>
  </bookViews>
  <sheets>
    <sheet name="Önkormányzat mérleg_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B43" i="1" s="1"/>
  <c r="E33" i="1"/>
  <c r="E25" i="1"/>
  <c r="E37" i="1" s="1"/>
  <c r="B25" i="1"/>
  <c r="B37" i="1" s="1"/>
  <c r="E18" i="1"/>
  <c r="E41" i="1" s="1"/>
  <c r="B18" i="1"/>
  <c r="B45" i="1" s="1"/>
  <c r="B7" i="1"/>
  <c r="E6" i="1"/>
  <c r="B6" i="1"/>
  <c r="B23" i="1" s="1"/>
  <c r="B39" i="1" s="1"/>
  <c r="E23" i="1" l="1"/>
  <c r="E39" i="1" s="1"/>
  <c r="E45" i="1"/>
  <c r="B41" i="1"/>
  <c r="B42" i="1" s="1"/>
  <c r="E43" i="1"/>
  <c r="B44" i="1" s="1"/>
</calcChain>
</file>

<file path=xl/sharedStrings.xml><?xml version="1.0" encoding="utf-8"?>
<sst xmlns="http://schemas.openxmlformats.org/spreadsheetml/2006/main" count="68" uniqueCount="63">
  <si>
    <t>Öskü Község Önkormányzatának összevont mérlege</t>
  </si>
  <si>
    <t>Működési bevételek</t>
  </si>
  <si>
    <t>Működési kiadások</t>
  </si>
  <si>
    <t>Működési célú támogatások államháztartáson belülről</t>
  </si>
  <si>
    <t>Személyi juttatások</t>
  </si>
  <si>
    <t>- Önkormányzat működési támogatása</t>
  </si>
  <si>
    <t>Munkaadókat terhelő járulékok</t>
  </si>
  <si>
    <t>- Elkülönített állami pénzalapból átvett tám.</t>
  </si>
  <si>
    <t>Dologi kiadások</t>
  </si>
  <si>
    <t>- Helyi önkormányzatoktól és költségvet. szerveitől</t>
  </si>
  <si>
    <t>Ellátottak pénzbeli juttatásai</t>
  </si>
  <si>
    <t>- Társulások és költségvetési szerveiktől</t>
  </si>
  <si>
    <t>Működési célú támogatások ÁHT-n belülre</t>
  </si>
  <si>
    <t>- Központi költségvetési szervtől</t>
  </si>
  <si>
    <t>Működési célú támogatásoks ÁHT-n kívülre</t>
  </si>
  <si>
    <t>- Fejezeti kezelésű előirányzatoktól</t>
  </si>
  <si>
    <t>Előző évről származó visszafizetés</t>
  </si>
  <si>
    <t>- Egyéb működési célú támogatás</t>
  </si>
  <si>
    <t>Közhatalmi bevételek</t>
  </si>
  <si>
    <t>Működési tartalék</t>
  </si>
  <si>
    <t>Működési célú átvett pénzeszköz</t>
  </si>
  <si>
    <t>Működési célú finanszírozási bevételek</t>
  </si>
  <si>
    <t>Működési célú finanszírozási kiadások</t>
  </si>
  <si>
    <t>- Likviditási célú hitel felvétel</t>
  </si>
  <si>
    <t>Likviditási célú hitel törlesztés</t>
  </si>
  <si>
    <t>- Értékpapír értékesítés bevételei</t>
  </si>
  <si>
    <t>Forgatási célú értékpapír vásárlás</t>
  </si>
  <si>
    <t>- Előző évi maradvány igénybevétele</t>
  </si>
  <si>
    <t>Intézményfinanszírozás</t>
  </si>
  <si>
    <t>ÁHT-n belüli megelőlegezések</t>
  </si>
  <si>
    <t>ÁHT-n belüli megelőlegezések visszafiz.</t>
  </si>
  <si>
    <t>Összesen működési bevételek</t>
  </si>
  <si>
    <t>Összesen működési kiadások</t>
  </si>
  <si>
    <t>Felhalmozási bevételek</t>
  </si>
  <si>
    <t>Felhalmozási kiadások</t>
  </si>
  <si>
    <t>Felhalmozási célú támogatások államháztartáson belülről</t>
  </si>
  <si>
    <t>Beruházások</t>
  </si>
  <si>
    <t>- Elkülönített állami pénzalaptól</t>
  </si>
  <si>
    <t>Felújítások</t>
  </si>
  <si>
    <t>- Nemzetiségi önk. és költségvet. szerveiktől</t>
  </si>
  <si>
    <t>Felhalmozási célú támogatások ÁHT-n belülre</t>
  </si>
  <si>
    <t>- Fejezeti kez. elői. EU-s progr. és azok társfin.</t>
  </si>
  <si>
    <t>Felhalmozási célú támogatások ÁHT-n kívülre</t>
  </si>
  <si>
    <t>Immat. javak, ingatlanok egyé t. eszközök ért. bev.</t>
  </si>
  <si>
    <t>Felhalmozási célú átvett pénzeszközök</t>
  </si>
  <si>
    <t>Felhalmozási célú finanszírozási kiadások</t>
  </si>
  <si>
    <t>Felhalmozási célú finanszírozási bevételek</t>
  </si>
  <si>
    <t>Hosszú lejáratú hitelek, kölcsönök felvétele pénzügyi vállakozástól</t>
  </si>
  <si>
    <t>Előző évi felhalmozási pénzmaradvány igénybevétele</t>
  </si>
  <si>
    <t>Fejlesztési tartalék</t>
  </si>
  <si>
    <t>Összesen felhalmozási bevételek</t>
  </si>
  <si>
    <t>Összesen:</t>
  </si>
  <si>
    <t>Bevételek mindösszesen:</t>
  </si>
  <si>
    <t>Kiadások mindösszesen:</t>
  </si>
  <si>
    <t>Működési bevételek összesen:</t>
  </si>
  <si>
    <t>Működési kiadások összesen:</t>
  </si>
  <si>
    <t>Működési egyenleg</t>
  </si>
  <si>
    <t>Felhalmozási bevételek összesen:</t>
  </si>
  <si>
    <t>Felhalmozási kiadások összesen:</t>
  </si>
  <si>
    <t>Felhalmozási egyenleg</t>
  </si>
  <si>
    <t>Finanszírozási bevételek összesen:</t>
  </si>
  <si>
    <t>Finanszírozási kiadások összesen:</t>
  </si>
  <si>
    <t>7. sz. melléklet az 1/2019.(II.14.)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</si>
</sst>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 applyAlignme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0" xfId="0" applyFont="1" applyBorder="1"/>
    <xf numFmtId="0" fontId="4" fillId="2" borderId="3" xfId="0" applyFont="1" applyFill="1" applyBorder="1" applyAlignment="1">
      <alignment horizontal="center" vertical="center"/>
    </xf>
    <xf numFmtId="0" fontId="7" fillId="3" borderId="4" xfId="0" applyFont="1" applyFill="1" applyBorder="1"/>
    <xf numFmtId="3" fontId="7" fillId="3" borderId="4" xfId="0" applyNumberFormat="1" applyFont="1" applyFill="1" applyBorder="1"/>
    <xf numFmtId="10" fontId="2" fillId="0" borderId="0" xfId="0" applyNumberFormat="1" applyFont="1" applyBorder="1"/>
    <xf numFmtId="0" fontId="2" fillId="0" borderId="5" xfId="0" applyFont="1" applyBorder="1"/>
    <xf numFmtId="3" fontId="2" fillId="0" borderId="5" xfId="0" applyNumberFormat="1" applyFont="1" applyFill="1" applyBorder="1"/>
    <xf numFmtId="0" fontId="2" fillId="0" borderId="0" xfId="0" applyFont="1" applyBorder="1"/>
    <xf numFmtId="0" fontId="8" fillId="0" borderId="5" xfId="0" applyFont="1" applyBorder="1" applyAlignment="1">
      <alignment horizontal="left"/>
    </xf>
    <xf numFmtId="3" fontId="2" fillId="0" borderId="6" xfId="0" applyNumberFormat="1" applyFont="1" applyFill="1" applyBorder="1"/>
    <xf numFmtId="0" fontId="2" fillId="0" borderId="5" xfId="0" quotePrefix="1" applyFont="1" applyBorder="1"/>
    <xf numFmtId="0" fontId="2" fillId="0" borderId="5" xfId="0" quotePrefix="1" applyFont="1" applyFill="1" applyBorder="1"/>
    <xf numFmtId="3" fontId="2" fillId="0" borderId="0" xfId="0" applyNumberFormat="1" applyFont="1" applyFill="1" applyBorder="1"/>
    <xf numFmtId="0" fontId="8" fillId="0" borderId="5" xfId="0" applyFont="1" applyFill="1" applyBorder="1" applyAlignment="1">
      <alignment horizontal="left"/>
    </xf>
    <xf numFmtId="0" fontId="2" fillId="0" borderId="5" xfId="0" applyFont="1" applyFill="1" applyBorder="1"/>
    <xf numFmtId="0" fontId="9" fillId="3" borderId="5" xfId="0" applyFont="1" applyFill="1" applyBorder="1"/>
    <xf numFmtId="3" fontId="7" fillId="3" borderId="5" xfId="0" applyNumberFormat="1" applyFont="1" applyFill="1" applyBorder="1"/>
    <xf numFmtId="3" fontId="9" fillId="3" borderId="5" xfId="0" applyNumberFormat="1" applyFont="1" applyFill="1" applyBorder="1"/>
    <xf numFmtId="3" fontId="2" fillId="0" borderId="5" xfId="0" quotePrefix="1" applyNumberFormat="1" applyFont="1" applyFill="1" applyBorder="1"/>
    <xf numFmtId="0" fontId="2" fillId="0" borderId="7" xfId="0" quotePrefix="1" applyFont="1" applyFill="1" applyBorder="1"/>
    <xf numFmtId="0" fontId="2" fillId="0" borderId="7" xfId="0" applyFont="1" applyBorder="1"/>
    <xf numFmtId="3" fontId="2" fillId="0" borderId="8" xfId="0" quotePrefix="1" applyNumberFormat="1" applyFont="1" applyFill="1" applyBorder="1"/>
    <xf numFmtId="3" fontId="2" fillId="0" borderId="8" xfId="0" applyNumberFormat="1" applyFont="1" applyFill="1" applyBorder="1"/>
    <xf numFmtId="0" fontId="9" fillId="2" borderId="9" xfId="0" applyFont="1" applyFill="1" applyBorder="1"/>
    <xf numFmtId="3" fontId="9" fillId="2" borderId="10" xfId="0" applyNumberFormat="1" applyFont="1" applyFill="1" applyBorder="1"/>
    <xf numFmtId="3" fontId="9" fillId="2" borderId="10" xfId="0" quotePrefix="1" applyNumberFormat="1" applyFont="1" applyFill="1" applyBorder="1"/>
    <xf numFmtId="0" fontId="9" fillId="2" borderId="10" xfId="0" applyFont="1" applyFill="1" applyBorder="1"/>
    <xf numFmtId="3" fontId="4" fillId="2" borderId="10" xfId="0" applyNumberFormat="1" applyFont="1" applyFill="1" applyBorder="1"/>
    <xf numFmtId="3" fontId="7" fillId="2" borderId="10" xfId="0" applyNumberFormat="1" applyFont="1" applyFill="1" applyBorder="1"/>
    <xf numFmtId="0" fontId="10" fillId="0" borderId="11" xfId="0" applyFont="1" applyBorder="1" applyAlignment="1">
      <alignment wrapText="1"/>
    </xf>
    <xf numFmtId="3" fontId="2" fillId="0" borderId="4" xfId="0" applyNumberFormat="1" applyFont="1" applyBorder="1"/>
    <xf numFmtId="0" fontId="2" fillId="0" borderId="6" xfId="0" applyFont="1" applyBorder="1"/>
    <xf numFmtId="3" fontId="2" fillId="0" borderId="6" xfId="0" applyNumberFormat="1" applyFont="1" applyBorder="1"/>
    <xf numFmtId="0" fontId="2" fillId="0" borderId="12" xfId="0" quotePrefix="1" applyFont="1" applyBorder="1"/>
    <xf numFmtId="3" fontId="2" fillId="0" borderId="5" xfId="0" applyNumberFormat="1" applyFont="1" applyBorder="1"/>
    <xf numFmtId="0" fontId="2" fillId="0" borderId="12" xfId="0" quotePrefix="1" applyFont="1" applyFill="1" applyBorder="1"/>
    <xf numFmtId="0" fontId="2" fillId="0" borderId="6" xfId="0" quotePrefix="1" applyFont="1" applyFill="1" applyBorder="1"/>
    <xf numFmtId="0" fontId="10" fillId="0" borderId="12" xfId="0" applyFont="1" applyBorder="1"/>
    <xf numFmtId="0" fontId="7" fillId="0" borderId="6" xfId="0" applyFont="1" applyFill="1" applyBorder="1"/>
    <xf numFmtId="3" fontId="7" fillId="0" borderId="5" xfId="0" applyNumberFormat="1" applyFont="1" applyBorder="1"/>
    <xf numFmtId="0" fontId="9" fillId="0" borderId="13" xfId="0" applyFont="1" applyBorder="1"/>
    <xf numFmtId="3" fontId="7" fillId="0" borderId="8" xfId="0" applyNumberFormat="1" applyFont="1" applyFill="1" applyBorder="1"/>
    <xf numFmtId="0" fontId="2" fillId="0" borderId="6" xfId="0" applyFont="1" applyFill="1" applyBorder="1"/>
    <xf numFmtId="0" fontId="10" fillId="0" borderId="13" xfId="0" applyFont="1" applyBorder="1" applyAlignment="1">
      <alignment wrapText="1"/>
    </xf>
    <xf numFmtId="3" fontId="2" fillId="0" borderId="8" xfId="0" applyNumberFormat="1" applyFont="1" applyFill="1" applyBorder="1" applyAlignment="1">
      <alignment wrapText="1"/>
    </xf>
    <xf numFmtId="0" fontId="10" fillId="0" borderId="13" xfId="0" applyFont="1" applyBorder="1"/>
    <xf numFmtId="3" fontId="2" fillId="0" borderId="7" xfId="0" applyNumberFormat="1" applyFont="1" applyFill="1" applyBorder="1"/>
    <xf numFmtId="0" fontId="9" fillId="0" borderId="0" xfId="0" applyFont="1" applyFill="1" applyBorder="1"/>
    <xf numFmtId="0" fontId="9" fillId="0" borderId="0" xfId="0" applyFont="1"/>
    <xf numFmtId="0" fontId="11" fillId="2" borderId="0" xfId="0" applyFont="1" applyFill="1"/>
    <xf numFmtId="3" fontId="11" fillId="2" borderId="0" xfId="0" applyNumberFormat="1" applyFont="1" applyFill="1"/>
    <xf numFmtId="0" fontId="11" fillId="0" borderId="0" xfId="0" applyFont="1"/>
    <xf numFmtId="0" fontId="7" fillId="3" borderId="14" xfId="0" applyFont="1" applyFill="1" applyBorder="1"/>
    <xf numFmtId="3" fontId="7" fillId="3" borderId="15" xfId="0" applyNumberFormat="1" applyFont="1" applyFill="1" applyBorder="1"/>
    <xf numFmtId="0" fontId="2" fillId="0" borderId="16" xfId="0" applyFont="1" applyBorder="1"/>
    <xf numFmtId="3" fontId="2" fillId="0" borderId="17" xfId="0" applyNumberFormat="1" applyFont="1" applyBorder="1"/>
    <xf numFmtId="0" fontId="2" fillId="0" borderId="17" xfId="0" applyFont="1" applyBorder="1"/>
    <xf numFmtId="0" fontId="7" fillId="3" borderId="16" xfId="0" applyFont="1" applyFill="1" applyBorder="1"/>
    <xf numFmtId="3" fontId="7" fillId="3" borderId="17" xfId="0" applyNumberFormat="1" applyFont="1" applyFill="1" applyBorder="1"/>
    <xf numFmtId="0" fontId="7" fillId="3" borderId="18" xfId="0" applyFont="1" applyFill="1" applyBorder="1"/>
    <xf numFmtId="3" fontId="7" fillId="3" borderId="19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workbookViewId="0">
      <selection activeCell="B4" sqref="B4"/>
    </sheetView>
  </sheetViews>
  <sheetFormatPr defaultColWidth="9.140625" defaultRowHeight="15" x14ac:dyDescent="0.25"/>
  <cols>
    <col min="1" max="1" width="52.5703125" style="3" bestFit="1" customWidth="1"/>
    <col min="2" max="2" width="12.42578125" style="3" bestFit="1" customWidth="1"/>
    <col min="3" max="3" width="6.42578125" style="3" customWidth="1"/>
    <col min="4" max="4" width="40.7109375" style="3" bestFit="1" customWidth="1"/>
    <col min="5" max="5" width="12.85546875" style="3" customWidth="1"/>
    <col min="6" max="16384" width="9.140625" style="3"/>
  </cols>
  <sheetData>
    <row r="1" spans="1:5" x14ac:dyDescent="0.25">
      <c r="A1" s="1" t="s">
        <v>62</v>
      </c>
      <c r="B1" s="2"/>
      <c r="C1" s="2"/>
    </row>
    <row r="2" spans="1:5" ht="15.75" x14ac:dyDescent="0.25">
      <c r="A2" s="4" t="s">
        <v>0</v>
      </c>
    </row>
    <row r="4" spans="1:5" ht="16.5" thickBot="1" x14ac:dyDescent="0.3">
      <c r="A4" s="4"/>
      <c r="D4" s="4"/>
    </row>
    <row r="5" spans="1:5" ht="15.75" thickBot="1" x14ac:dyDescent="0.3">
      <c r="A5" s="5" t="s">
        <v>1</v>
      </c>
      <c r="B5" s="6"/>
      <c r="C5" s="7"/>
      <c r="D5" s="8" t="s">
        <v>2</v>
      </c>
      <c r="E5" s="6"/>
    </row>
    <row r="6" spans="1:5" x14ac:dyDescent="0.25">
      <c r="A6" s="9" t="s">
        <v>1</v>
      </c>
      <c r="B6" s="10">
        <f>B7+B15+B16+B17</f>
        <v>257998724</v>
      </c>
      <c r="C6" s="11"/>
      <c r="D6" s="9" t="s">
        <v>2</v>
      </c>
      <c r="E6" s="10">
        <f t="shared" ref="E6" si="0">SUM(E7:E15)</f>
        <v>130232641</v>
      </c>
    </row>
    <row r="7" spans="1:5" x14ac:dyDescent="0.25">
      <c r="A7" s="12" t="s">
        <v>3</v>
      </c>
      <c r="B7" s="13">
        <f>SUM(B8:B14)</f>
        <v>210344524</v>
      </c>
      <c r="C7" s="14"/>
      <c r="D7" s="15" t="s">
        <v>4</v>
      </c>
      <c r="E7" s="16">
        <v>47904085</v>
      </c>
    </row>
    <row r="8" spans="1:5" x14ac:dyDescent="0.25">
      <c r="A8" s="17" t="s">
        <v>5</v>
      </c>
      <c r="B8" s="13">
        <v>203641568</v>
      </c>
      <c r="C8" s="14"/>
      <c r="D8" s="15" t="s">
        <v>6</v>
      </c>
      <c r="E8" s="13">
        <v>9258286</v>
      </c>
    </row>
    <row r="9" spans="1:5" x14ac:dyDescent="0.25">
      <c r="A9" s="17" t="s">
        <v>7</v>
      </c>
      <c r="B9" s="13">
        <v>2500000</v>
      </c>
      <c r="C9" s="14"/>
      <c r="D9" s="15" t="s">
        <v>8</v>
      </c>
      <c r="E9" s="13">
        <v>53457535</v>
      </c>
    </row>
    <row r="10" spans="1:5" x14ac:dyDescent="0.25">
      <c r="A10" s="18" t="s">
        <v>9</v>
      </c>
      <c r="B10" s="13">
        <v>1702956</v>
      </c>
      <c r="C10" s="19"/>
      <c r="D10" s="20" t="s">
        <v>10</v>
      </c>
      <c r="E10" s="13">
        <v>10396000</v>
      </c>
    </row>
    <row r="11" spans="1:5" x14ac:dyDescent="0.25">
      <c r="A11" s="17" t="s">
        <v>11</v>
      </c>
      <c r="B11" s="13"/>
      <c r="C11" s="19"/>
      <c r="D11" s="13" t="s">
        <v>12</v>
      </c>
      <c r="E11" s="13">
        <v>2400000</v>
      </c>
    </row>
    <row r="12" spans="1:5" x14ac:dyDescent="0.25">
      <c r="A12" s="18" t="s">
        <v>13</v>
      </c>
      <c r="B12" s="13"/>
      <c r="C12" s="19"/>
      <c r="D12" s="13" t="s">
        <v>14</v>
      </c>
      <c r="E12" s="13">
        <v>5000000</v>
      </c>
    </row>
    <row r="13" spans="1:5" x14ac:dyDescent="0.25">
      <c r="A13" s="18" t="s">
        <v>15</v>
      </c>
      <c r="B13" s="13"/>
      <c r="C13" s="19"/>
      <c r="D13" s="13" t="s">
        <v>16</v>
      </c>
      <c r="E13" s="13"/>
    </row>
    <row r="14" spans="1:5" x14ac:dyDescent="0.25">
      <c r="A14" s="18" t="s">
        <v>17</v>
      </c>
      <c r="B14" s="13">
        <v>2500000</v>
      </c>
      <c r="C14" s="19"/>
      <c r="D14" s="13"/>
      <c r="E14" s="13"/>
    </row>
    <row r="15" spans="1:5" x14ac:dyDescent="0.25">
      <c r="A15" s="21" t="s">
        <v>18</v>
      </c>
      <c r="B15" s="13">
        <v>30000000</v>
      </c>
      <c r="C15" s="19"/>
      <c r="D15" s="13" t="s">
        <v>19</v>
      </c>
      <c r="E15" s="13">
        <v>1816735</v>
      </c>
    </row>
    <row r="16" spans="1:5" x14ac:dyDescent="0.25">
      <c r="A16" s="21" t="s">
        <v>1</v>
      </c>
      <c r="B16" s="13">
        <v>17654200</v>
      </c>
      <c r="C16" s="19"/>
      <c r="D16" s="13"/>
      <c r="E16" s="13"/>
    </row>
    <row r="17" spans="1:5" x14ac:dyDescent="0.25">
      <c r="A17" s="21" t="s">
        <v>20</v>
      </c>
      <c r="B17" s="13">
        <v>0</v>
      </c>
      <c r="C17" s="19"/>
      <c r="D17" s="13"/>
      <c r="E17" s="13"/>
    </row>
    <row r="18" spans="1:5" x14ac:dyDescent="0.25">
      <c r="A18" s="22" t="s">
        <v>21</v>
      </c>
      <c r="B18" s="23">
        <f>SUM(B19:B22)</f>
        <v>24295055</v>
      </c>
      <c r="C18" s="19"/>
      <c r="D18" s="24" t="s">
        <v>22</v>
      </c>
      <c r="E18" s="23">
        <f>SUM(E19:E22)</f>
        <v>147479626</v>
      </c>
    </row>
    <row r="19" spans="1:5" x14ac:dyDescent="0.25">
      <c r="A19" s="18" t="s">
        <v>23</v>
      </c>
      <c r="B19" s="13"/>
      <c r="C19" s="19"/>
      <c r="D19" s="25" t="s">
        <v>24</v>
      </c>
      <c r="E19" s="13"/>
    </row>
    <row r="20" spans="1:5" x14ac:dyDescent="0.25">
      <c r="A20" s="18" t="s">
        <v>25</v>
      </c>
      <c r="B20" s="13">
        <v>0</v>
      </c>
      <c r="C20" s="19"/>
      <c r="D20" s="25" t="s">
        <v>26</v>
      </c>
      <c r="E20" s="13"/>
    </row>
    <row r="21" spans="1:5" x14ac:dyDescent="0.25">
      <c r="A21" s="18" t="s">
        <v>27</v>
      </c>
      <c r="B21" s="13">
        <v>24295055</v>
      </c>
      <c r="C21" s="19"/>
      <c r="D21" s="25" t="s">
        <v>28</v>
      </c>
      <c r="E21" s="13">
        <v>140016231</v>
      </c>
    </row>
    <row r="22" spans="1:5" ht="15.75" thickBot="1" x14ac:dyDescent="0.3">
      <c r="A22" s="26" t="s">
        <v>29</v>
      </c>
      <c r="B22" s="27"/>
      <c r="D22" s="28" t="s">
        <v>30</v>
      </c>
      <c r="E22" s="29">
        <v>7463395</v>
      </c>
    </row>
    <row r="23" spans="1:5" ht="15.75" thickBot="1" x14ac:dyDescent="0.3">
      <c r="A23" s="30" t="s">
        <v>31</v>
      </c>
      <c r="B23" s="31">
        <f>B6+B18</f>
        <v>282293779</v>
      </c>
      <c r="C23" s="11"/>
      <c r="D23" s="32" t="s">
        <v>32</v>
      </c>
      <c r="E23" s="31">
        <f>E18+E15+E12+E11+E10+E9+E8+E7</f>
        <v>277712267</v>
      </c>
    </row>
    <row r="24" spans="1:5" ht="15.75" thickBot="1" x14ac:dyDescent="0.3">
      <c r="D24" s="19"/>
      <c r="E24" s="19"/>
    </row>
    <row r="25" spans="1:5" ht="15.75" thickBot="1" x14ac:dyDescent="0.3">
      <c r="A25" s="33" t="s">
        <v>33</v>
      </c>
      <c r="B25" s="34">
        <f>B26+B32+B33</f>
        <v>0</v>
      </c>
      <c r="D25" s="33" t="s">
        <v>34</v>
      </c>
      <c r="E25" s="35">
        <f t="shared" ref="E25" si="1">E26+E28+E30+E31</f>
        <v>377332495</v>
      </c>
    </row>
    <row r="26" spans="1:5" x14ac:dyDescent="0.25">
      <c r="A26" s="36" t="s">
        <v>35</v>
      </c>
      <c r="B26" s="37">
        <v>0</v>
      </c>
      <c r="D26" s="38" t="s">
        <v>36</v>
      </c>
      <c r="E26" s="39">
        <v>369318015</v>
      </c>
    </row>
    <row r="27" spans="1:5" x14ac:dyDescent="0.25">
      <c r="A27" s="40" t="s">
        <v>37</v>
      </c>
      <c r="B27" s="13"/>
      <c r="D27" s="17"/>
      <c r="E27" s="41"/>
    </row>
    <row r="28" spans="1:5" x14ac:dyDescent="0.25">
      <c r="A28" s="42" t="s">
        <v>9</v>
      </c>
      <c r="B28" s="13"/>
      <c r="D28" s="18" t="s">
        <v>38</v>
      </c>
      <c r="E28" s="41">
        <v>8014480</v>
      </c>
    </row>
    <row r="29" spans="1:5" x14ac:dyDescent="0.25">
      <c r="A29" s="40" t="s">
        <v>11</v>
      </c>
      <c r="B29" s="13"/>
      <c r="D29" s="18"/>
      <c r="E29" s="41"/>
    </row>
    <row r="30" spans="1:5" x14ac:dyDescent="0.25">
      <c r="A30" s="42" t="s">
        <v>39</v>
      </c>
      <c r="B30" s="13"/>
      <c r="D30" s="18" t="s">
        <v>40</v>
      </c>
      <c r="E30" s="41"/>
    </row>
    <row r="31" spans="1:5" x14ac:dyDescent="0.25">
      <c r="A31" s="42" t="s">
        <v>41</v>
      </c>
      <c r="B31" s="13"/>
      <c r="D31" s="18" t="s">
        <v>42</v>
      </c>
      <c r="E31" s="41"/>
    </row>
    <row r="32" spans="1:5" x14ac:dyDescent="0.25">
      <c r="A32" s="42" t="s">
        <v>43</v>
      </c>
      <c r="B32" s="13">
        <v>0</v>
      </c>
      <c r="D32" s="43"/>
      <c r="E32" s="41"/>
    </row>
    <row r="33" spans="1:5" x14ac:dyDescent="0.25">
      <c r="A33" s="44" t="s">
        <v>44</v>
      </c>
      <c r="B33" s="13">
        <v>0</v>
      </c>
      <c r="D33" s="45" t="s">
        <v>45</v>
      </c>
      <c r="E33" s="46">
        <f>E36</f>
        <v>68561736</v>
      </c>
    </row>
    <row r="34" spans="1:5" x14ac:dyDescent="0.25">
      <c r="A34" s="47" t="s">
        <v>46</v>
      </c>
      <c r="B34" s="48">
        <f>SUM(B35:B36)</f>
        <v>441312719</v>
      </c>
      <c r="D34" s="49"/>
      <c r="E34" s="41"/>
    </row>
    <row r="35" spans="1:5" ht="30" x14ac:dyDescent="0.25">
      <c r="A35" s="50" t="s">
        <v>47</v>
      </c>
      <c r="B35" s="51">
        <v>13000000</v>
      </c>
      <c r="D35" s="49"/>
      <c r="E35" s="41"/>
    </row>
    <row r="36" spans="1:5" ht="15.75" thickBot="1" x14ac:dyDescent="0.3">
      <c r="A36" s="52" t="s">
        <v>48</v>
      </c>
      <c r="B36" s="53">
        <v>428312719</v>
      </c>
      <c r="D36" s="12" t="s">
        <v>49</v>
      </c>
      <c r="E36" s="41">
        <v>68561736</v>
      </c>
    </row>
    <row r="37" spans="1:5" ht="15.75" thickBot="1" x14ac:dyDescent="0.3">
      <c r="A37" s="33" t="s">
        <v>50</v>
      </c>
      <c r="B37" s="31">
        <f>B25+B34</f>
        <v>441312719</v>
      </c>
      <c r="D37" s="33" t="s">
        <v>51</v>
      </c>
      <c r="E37" s="31">
        <f>E25+E33</f>
        <v>445894231</v>
      </c>
    </row>
    <row r="38" spans="1:5" x14ac:dyDescent="0.25">
      <c r="A38" s="54"/>
      <c r="B38" s="55"/>
    </row>
    <row r="39" spans="1:5" ht="15.75" x14ac:dyDescent="0.25">
      <c r="A39" s="56" t="s">
        <v>52</v>
      </c>
      <c r="B39" s="57">
        <f>B23+B37</f>
        <v>723606498</v>
      </c>
      <c r="C39" s="58"/>
      <c r="D39" s="56" t="s">
        <v>53</v>
      </c>
      <c r="E39" s="57">
        <f>E23+E37</f>
        <v>723606498</v>
      </c>
    </row>
    <row r="40" spans="1:5" ht="15.75" thickBot="1" x14ac:dyDescent="0.3"/>
    <row r="41" spans="1:5" x14ac:dyDescent="0.25">
      <c r="A41" s="59" t="s">
        <v>54</v>
      </c>
      <c r="B41" s="60">
        <f>B6+B18</f>
        <v>282293779</v>
      </c>
      <c r="C41" s="14"/>
      <c r="D41" s="59" t="s">
        <v>55</v>
      </c>
      <c r="E41" s="60">
        <f>E6+E18</f>
        <v>277712267</v>
      </c>
    </row>
    <row r="42" spans="1:5" x14ac:dyDescent="0.25">
      <c r="A42" s="61" t="s">
        <v>56</v>
      </c>
      <c r="B42" s="62">
        <f>B41-E41</f>
        <v>4581512</v>
      </c>
      <c r="C42" s="14"/>
      <c r="D42" s="61"/>
      <c r="E42" s="63"/>
    </row>
    <row r="43" spans="1:5" x14ac:dyDescent="0.25">
      <c r="A43" s="64" t="s">
        <v>57</v>
      </c>
      <c r="B43" s="65">
        <f>B25+B34</f>
        <v>441312719</v>
      </c>
      <c r="C43" s="14"/>
      <c r="D43" s="64" t="s">
        <v>58</v>
      </c>
      <c r="E43" s="65">
        <f>E25+E33</f>
        <v>445894231</v>
      </c>
    </row>
    <row r="44" spans="1:5" x14ac:dyDescent="0.25">
      <c r="A44" s="61" t="s">
        <v>59</v>
      </c>
      <c r="B44" s="62">
        <f>B43-E43</f>
        <v>-4581512</v>
      </c>
      <c r="C44" s="14"/>
      <c r="D44" s="61"/>
      <c r="E44" s="63"/>
    </row>
    <row r="45" spans="1:5" ht="15.75" thickBot="1" x14ac:dyDescent="0.3">
      <c r="A45" s="66" t="s">
        <v>60</v>
      </c>
      <c r="B45" s="67">
        <f>B18+B34</f>
        <v>465607774</v>
      </c>
      <c r="C45" s="14"/>
      <c r="D45" s="66" t="s">
        <v>61</v>
      </c>
      <c r="E45" s="67">
        <f>E18+E33</f>
        <v>216041362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Önkormányzat mérleg_7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cp:lastPrinted>2019-02-14T08:28:47Z</cp:lastPrinted>
  <dcterms:created xsi:type="dcterms:W3CDTF">2019-02-14T08:28:25Z</dcterms:created>
  <dcterms:modified xsi:type="dcterms:W3CDTF">2019-02-14T08:28:54Z</dcterms:modified>
</cp:coreProperties>
</file>