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4.1. sz. mell EKIK" sheetId="1" r:id="rId1"/>
  </sheets>
  <definedNames>
    <definedName name="Print_Titles" localSheetId="0">'9.4.1. sz. mell EKIK'!$1:$6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15"/>
  <c r="C14"/>
  <c r="C10"/>
  <c r="C9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<sst xmlns="http://schemas.openxmlformats.org/spreadsheetml/2006/main" count="111" uniqueCount="97">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</sst>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2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B43" sqref="B43"/>
    </sheetView>
  </sheetViews>
  <sheetFormatPr defaultRowHeight="12.75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13905250</v>
      </c>
    </row>
    <row r="9" spans="1:3" s="28" customFormat="1" ht="12" customHeight="1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>
      <c r="A10" s="32" t="s">
        <v>18</v>
      </c>
      <c r="B10" s="33" t="s">
        <v>19</v>
      </c>
      <c r="C10" s="34">
        <f>10400000-250000</f>
        <v>10150000</v>
      </c>
    </row>
    <row r="11" spans="1:3" s="28" customFormat="1" ht="12" customHeight="1">
      <c r="A11" s="32" t="s">
        <v>20</v>
      </c>
      <c r="B11" s="33" t="s">
        <v>21</v>
      </c>
      <c r="C11" s="34">
        <v>900000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f>1661250-74000</f>
        <v>1587250</v>
      </c>
    </row>
    <row r="15" spans="1:3" s="28" customFormat="1" ht="12" customHeight="1">
      <c r="A15" s="32" t="s">
        <v>28</v>
      </c>
      <c r="B15" s="35" t="s">
        <v>29</v>
      </c>
      <c r="C15" s="34">
        <f>2534000-1286000</f>
        <v>1248000</v>
      </c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39">
        <f>SUM(C21:C23)</f>
        <v>263590</v>
      </c>
    </row>
    <row r="21" spans="1:3" s="37" customFormat="1" ht="12" customHeight="1">
      <c r="A21" s="32" t="s">
        <v>40</v>
      </c>
      <c r="B21" s="40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41">
        <v>263590</v>
      </c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2" t="s">
        <v>48</v>
      </c>
      <c r="B25" s="43" t="s">
        <v>49</v>
      </c>
      <c r="C25" s="44"/>
    </row>
    <row r="26" spans="1:3" s="37" customFormat="1" ht="12" customHeight="1" thickBot="1">
      <c r="A26" s="42" t="s">
        <v>50</v>
      </c>
      <c r="B26" s="43" t="s">
        <v>51</v>
      </c>
      <c r="C26" s="27">
        <f>+C27+C28</f>
        <v>0</v>
      </c>
    </row>
    <row r="27" spans="1:3" s="37" customFormat="1" ht="12" customHeight="1">
      <c r="A27" s="45" t="s">
        <v>52</v>
      </c>
      <c r="B27" s="46" t="s">
        <v>43</v>
      </c>
      <c r="C27" s="47"/>
    </row>
    <row r="28" spans="1:3" s="37" customFormat="1" ht="12" customHeight="1">
      <c r="A28" s="45" t="s">
        <v>53</v>
      </c>
      <c r="B28" s="48" t="s">
        <v>54</v>
      </c>
      <c r="C28" s="49"/>
    </row>
    <row r="29" spans="1:3" s="37" customFormat="1" ht="12" customHeight="1" thickBot="1">
      <c r="A29" s="32" t="s">
        <v>55</v>
      </c>
      <c r="B29" s="50" t="s">
        <v>56</v>
      </c>
      <c r="C29" s="51"/>
    </row>
    <row r="30" spans="1:3" s="37" customFormat="1" ht="12" customHeight="1" thickBot="1">
      <c r="A30" s="42" t="s">
        <v>57</v>
      </c>
      <c r="B30" s="43" t="s">
        <v>58</v>
      </c>
      <c r="C30" s="27">
        <f>+C31+C32+C33</f>
        <v>0</v>
      </c>
    </row>
    <row r="31" spans="1:3" s="37" customFormat="1" ht="12" customHeight="1">
      <c r="A31" s="45" t="s">
        <v>59</v>
      </c>
      <c r="B31" s="46" t="s">
        <v>60</v>
      </c>
      <c r="C31" s="47"/>
    </row>
    <row r="32" spans="1:3" s="37" customFormat="1" ht="12" customHeight="1">
      <c r="A32" s="45" t="s">
        <v>61</v>
      </c>
      <c r="B32" s="48" t="s">
        <v>62</v>
      </c>
      <c r="C32" s="49"/>
    </row>
    <row r="33" spans="1:3" s="37" customFormat="1" ht="12" customHeight="1" thickBot="1">
      <c r="A33" s="32" t="s">
        <v>63</v>
      </c>
      <c r="B33" s="50" t="s">
        <v>64</v>
      </c>
      <c r="C33" s="51"/>
    </row>
    <row r="34" spans="1:3" s="28" customFormat="1" ht="12" customHeight="1" thickBot="1">
      <c r="A34" s="42" t="s">
        <v>65</v>
      </c>
      <c r="B34" s="43" t="s">
        <v>66</v>
      </c>
      <c r="C34" s="44"/>
    </row>
    <row r="35" spans="1:3" s="28" customFormat="1" ht="12" customHeight="1" thickBot="1">
      <c r="A35" s="42" t="s">
        <v>67</v>
      </c>
      <c r="B35" s="43" t="s">
        <v>68</v>
      </c>
      <c r="C35" s="52"/>
    </row>
    <row r="36" spans="1:3" s="28" customFormat="1" ht="12" customHeight="1" thickBot="1">
      <c r="A36" s="19" t="s">
        <v>69</v>
      </c>
      <c r="B36" s="43" t="s">
        <v>70</v>
      </c>
      <c r="C36" s="53">
        <f>+C8+C20+C25+C26+C30+C34+C35</f>
        <v>14168840</v>
      </c>
    </row>
    <row r="37" spans="1:3" s="28" customFormat="1" ht="12" customHeight="1" thickBot="1">
      <c r="A37" s="54" t="s">
        <v>71</v>
      </c>
      <c r="B37" s="43" t="s">
        <v>72</v>
      </c>
      <c r="C37" s="53">
        <f>+C38+C39+C40</f>
        <v>86139728</v>
      </c>
    </row>
    <row r="38" spans="1:3" s="28" customFormat="1" ht="12" customHeight="1">
      <c r="A38" s="45" t="s">
        <v>73</v>
      </c>
      <c r="B38" s="46" t="s">
        <v>74</v>
      </c>
      <c r="C38" s="47">
        <v>178326</v>
      </c>
    </row>
    <row r="39" spans="1:3" s="28" customFormat="1" ht="12" customHeight="1">
      <c r="A39" s="45" t="s">
        <v>75</v>
      </c>
      <c r="B39" s="48" t="s">
        <v>76</v>
      </c>
      <c r="C39" s="49"/>
    </row>
    <row r="40" spans="1:3" s="37" customFormat="1" ht="12" customHeight="1" thickBot="1">
      <c r="A40" s="32" t="s">
        <v>77</v>
      </c>
      <c r="B40" s="50" t="s">
        <v>78</v>
      </c>
      <c r="C40" s="55">
        <f>78947681+800303-184544+80000-1588816+1353878+101222+142726+158136+635000+1238248+3788660+237204+14500+237204</f>
        <v>85961402</v>
      </c>
    </row>
    <row r="41" spans="1:3" s="37" customFormat="1" ht="15" customHeight="1" thickBot="1">
      <c r="A41" s="54" t="s">
        <v>79</v>
      </c>
      <c r="B41" s="56" t="s">
        <v>80</v>
      </c>
      <c r="C41" s="53">
        <f>+C36+C37</f>
        <v>100308568</v>
      </c>
    </row>
    <row r="42" spans="1:3" s="37" customFormat="1" ht="15" customHeight="1">
      <c r="A42" s="57"/>
      <c r="B42" s="58"/>
      <c r="C42" s="59"/>
    </row>
    <row r="43" spans="1:3" ht="13.5" thickBot="1">
      <c r="A43" s="60"/>
      <c r="B43" s="61"/>
      <c r="C43" s="62"/>
    </row>
    <row r="44" spans="1:3" s="22" customFormat="1" ht="16.5" customHeight="1" thickBot="1">
      <c r="A44" s="63"/>
      <c r="B44" s="64" t="s">
        <v>81</v>
      </c>
      <c r="C44" s="53"/>
    </row>
    <row r="45" spans="1:3" s="65" customFormat="1" ht="12" customHeight="1" thickBot="1">
      <c r="A45" s="42" t="s">
        <v>14</v>
      </c>
      <c r="B45" s="43" t="s">
        <v>82</v>
      </c>
      <c r="C45" s="27">
        <f>SUM(C46:C50)</f>
        <v>95927351</v>
      </c>
    </row>
    <row r="46" spans="1:3" ht="12" customHeight="1">
      <c r="A46" s="32" t="s">
        <v>16</v>
      </c>
      <c r="B46" s="40" t="s">
        <v>83</v>
      </c>
      <c r="C46" s="47">
        <f>41027225+658050-382364-1132008-170300+60000+80000+900040+101222+142726+42775+100000-18339</f>
        <v>41409027</v>
      </c>
    </row>
    <row r="47" spans="1:3" ht="12" customHeight="1">
      <c r="A47" s="32" t="s">
        <v>18</v>
      </c>
      <c r="B47" s="33" t="s">
        <v>84</v>
      </c>
      <c r="C47" s="66">
        <f>9482677+142253-84120-249042-37466+11880+39984+177100+24990+43660</f>
        <v>9551916</v>
      </c>
    </row>
    <row r="48" spans="1:3" ht="12" customHeight="1">
      <c r="A48" s="32" t="s">
        <v>20</v>
      </c>
      <c r="B48" s="33" t="s">
        <v>85</v>
      </c>
      <c r="C48" s="67">
        <f>41615701+281940+80000-71880-119984+276738+158136-95650+635000+1905000+7339+237204-27000-100000-53340+237204</f>
        <v>44966408</v>
      </c>
    </row>
    <row r="49" spans="1:3" ht="12" customHeight="1">
      <c r="A49" s="32" t="s">
        <v>22</v>
      </c>
      <c r="B49" s="33" t="s">
        <v>86</v>
      </c>
      <c r="C49" s="66"/>
    </row>
    <row r="50" spans="1:3" ht="12" customHeight="1" thickBot="1">
      <c r="A50" s="32" t="s">
        <v>24</v>
      </c>
      <c r="B50" s="33" t="s">
        <v>87</v>
      </c>
      <c r="C50" s="66"/>
    </row>
    <row r="51" spans="1:3" ht="12" customHeight="1" thickBot="1">
      <c r="A51" s="42" t="s">
        <v>38</v>
      </c>
      <c r="B51" s="43" t="s">
        <v>88</v>
      </c>
      <c r="C51" s="27">
        <f>SUM(C52:C54)</f>
        <v>4381217</v>
      </c>
    </row>
    <row r="52" spans="1:3" s="65" customFormat="1" ht="12" customHeight="1">
      <c r="A52" s="32" t="s">
        <v>40</v>
      </c>
      <c r="B52" s="40" t="s">
        <v>89</v>
      </c>
      <c r="C52" s="68">
        <f>2645654+151042+1238248+11000+167433+100000+14500+53340</f>
        <v>4381217</v>
      </c>
    </row>
    <row r="53" spans="1:3" ht="12" customHeight="1">
      <c r="A53" s="32" t="s">
        <v>42</v>
      </c>
      <c r="B53" s="33" t="s">
        <v>90</v>
      </c>
      <c r="C53" s="66"/>
    </row>
    <row r="54" spans="1:3" ht="12" customHeight="1">
      <c r="A54" s="32" t="s">
        <v>44</v>
      </c>
      <c r="B54" s="33" t="s">
        <v>91</v>
      </c>
      <c r="C54" s="66"/>
    </row>
    <row r="55" spans="1:3" ht="12" customHeight="1" thickBot="1">
      <c r="A55" s="32" t="s">
        <v>46</v>
      </c>
      <c r="B55" s="33" t="s">
        <v>92</v>
      </c>
      <c r="C55" s="66"/>
    </row>
    <row r="56" spans="1:3" ht="15" customHeight="1" thickBot="1">
      <c r="A56" s="42" t="s">
        <v>48</v>
      </c>
      <c r="B56" s="43" t="s">
        <v>93</v>
      </c>
      <c r="C56" s="44"/>
    </row>
    <row r="57" spans="1:3" ht="13.5" thickBot="1">
      <c r="A57" s="42" t="s">
        <v>50</v>
      </c>
      <c r="B57" s="69" t="s">
        <v>94</v>
      </c>
      <c r="C57" s="27">
        <f>+C45+C51+C56</f>
        <v>100308568</v>
      </c>
    </row>
    <row r="58" spans="1:3" ht="15" customHeight="1" thickBot="1">
      <c r="C58" s="71"/>
    </row>
    <row r="59" spans="1:3" ht="14.25" customHeight="1" thickBot="1">
      <c r="A59" s="72" t="s">
        <v>95</v>
      </c>
      <c r="B59" s="73"/>
      <c r="C59" s="74">
        <v>16.75</v>
      </c>
    </row>
    <row r="60" spans="1:3" ht="13.5" thickBot="1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2018-02-28T16:01:55Z</dcterms:created>
  <dcterms:modified xsi:type="dcterms:W3CDTF">2018-02-28T16:01:56Z</dcterms:modified>
</cp:coreProperties>
</file>