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1.mell." sheetId="4" r:id="rId1"/>
  </sheets>
  <externalReferences>
    <externalReference r:id="rId2"/>
  </externalReferences>
  <definedNames>
    <definedName name="enczi">[1]rszakfössz!$D$123</definedName>
    <definedName name="_xlnm.Print_Area" localSheetId="0">'1.mell.'!$A$1:$H$46</definedName>
  </definedNames>
  <calcPr calcId="145621"/>
</workbook>
</file>

<file path=xl/calcChain.xml><?xml version="1.0" encoding="utf-8"?>
<calcChain xmlns="http://schemas.openxmlformats.org/spreadsheetml/2006/main">
  <c r="H44" i="4" l="1"/>
  <c r="G44" i="4"/>
  <c r="H42" i="4"/>
  <c r="G42" i="4"/>
  <c r="H40" i="4"/>
  <c r="G40" i="4"/>
  <c r="H39" i="4"/>
  <c r="G39" i="4"/>
  <c r="H38" i="4"/>
  <c r="G38" i="4"/>
  <c r="F37" i="4"/>
  <c r="E37" i="4"/>
  <c r="D37" i="4"/>
  <c r="H36" i="4"/>
  <c r="G36" i="4"/>
  <c r="H35" i="4"/>
  <c r="H37" i="4" s="1"/>
  <c r="C35" i="4"/>
  <c r="C37" i="4" s="1"/>
  <c r="F34" i="4"/>
  <c r="E34" i="4"/>
  <c r="D34" i="4"/>
  <c r="C34" i="4"/>
  <c r="H33" i="4"/>
  <c r="G33" i="4"/>
  <c r="H32" i="4"/>
  <c r="G32" i="4"/>
  <c r="H31" i="4"/>
  <c r="H34" i="4" s="1"/>
  <c r="G31" i="4"/>
  <c r="G34" i="4" s="1"/>
  <c r="G30" i="4"/>
  <c r="F29" i="4"/>
  <c r="F41" i="4" s="1"/>
  <c r="F43" i="4" s="1"/>
  <c r="E29" i="4"/>
  <c r="E41" i="4" s="1"/>
  <c r="E43" i="4" s="1"/>
  <c r="D28" i="4"/>
  <c r="D29" i="4" s="1"/>
  <c r="D41" i="4" s="1"/>
  <c r="D43" i="4" s="1"/>
  <c r="C28" i="4"/>
  <c r="C29" i="4" s="1"/>
  <c r="C41" i="4" s="1"/>
  <c r="C43" i="4" s="1"/>
  <c r="H27" i="4"/>
  <c r="G27" i="4"/>
  <c r="H24" i="4"/>
  <c r="G24" i="4"/>
  <c r="F22" i="4"/>
  <c r="E22" i="4"/>
  <c r="D22" i="4"/>
  <c r="C22" i="4"/>
  <c r="H21" i="4"/>
  <c r="G21" i="4"/>
  <c r="H20" i="4"/>
  <c r="H22" i="4" s="1"/>
  <c r="G20" i="4"/>
  <c r="G22" i="4" s="1"/>
  <c r="H19" i="4"/>
  <c r="G19" i="4"/>
  <c r="H17" i="4"/>
  <c r="G17" i="4"/>
  <c r="H16" i="4"/>
  <c r="G16" i="4"/>
  <c r="H15" i="4"/>
  <c r="G15" i="4"/>
  <c r="H14" i="4"/>
  <c r="G14" i="4"/>
  <c r="H13" i="4"/>
  <c r="G13" i="4"/>
  <c r="H12" i="4"/>
  <c r="G12" i="4"/>
  <c r="F11" i="4"/>
  <c r="F18" i="4" s="1"/>
  <c r="F23" i="4" s="1"/>
  <c r="E11" i="4"/>
  <c r="E18" i="4" s="1"/>
  <c r="E23" i="4" s="1"/>
  <c r="D11" i="4"/>
  <c r="D18" i="4" s="1"/>
  <c r="D23" i="4" s="1"/>
  <c r="C11" i="4"/>
  <c r="C18" i="4" s="1"/>
  <c r="C23" i="4" s="1"/>
  <c r="H10" i="4"/>
  <c r="G10" i="4"/>
  <c r="H9" i="4"/>
  <c r="G9" i="4"/>
  <c r="H8" i="4"/>
  <c r="H11" i="4" s="1"/>
  <c r="H18" i="4" s="1"/>
  <c r="H23" i="4" s="1"/>
  <c r="G8" i="4"/>
  <c r="G11" i="4" s="1"/>
  <c r="G18" i="4" s="1"/>
  <c r="G23" i="4" s="1"/>
  <c r="C48" i="4" l="1"/>
  <c r="E48" i="4"/>
  <c r="D48" i="4"/>
  <c r="F48" i="4"/>
  <c r="G28" i="4"/>
  <c r="G29" i="4" s="1"/>
  <c r="G41" i="4" s="1"/>
  <c r="G43" i="4" s="1"/>
  <c r="G48" i="4" s="1"/>
  <c r="G35" i="4"/>
  <c r="G37" i="4" s="1"/>
  <c r="H28" i="4"/>
  <c r="H29" i="4" s="1"/>
  <c r="H41" i="4" s="1"/>
  <c r="H43" i="4" s="1"/>
  <c r="H48" i="4" s="1"/>
</calcChain>
</file>

<file path=xl/sharedStrings.xml><?xml version="1.0" encoding="utf-8"?>
<sst xmlns="http://schemas.openxmlformats.org/spreadsheetml/2006/main" count="55" uniqueCount="48">
  <si>
    <t>A</t>
  </si>
  <si>
    <t>B</t>
  </si>
  <si>
    <t>C</t>
  </si>
  <si>
    <t>D</t>
  </si>
  <si>
    <t>megnevezés</t>
  </si>
  <si>
    <t>Hivatal</t>
  </si>
  <si>
    <t>Óvoda</t>
  </si>
  <si>
    <t>önkormányzat összesen</t>
  </si>
  <si>
    <t xml:space="preserve">eredeti </t>
  </si>
  <si>
    <t>módosított</t>
  </si>
  <si>
    <t xml:space="preserve"> előirányzat</t>
  </si>
  <si>
    <t>Kiadások</t>
  </si>
  <si>
    <t>Működési kiadások</t>
  </si>
  <si>
    <t>Rendszeres személyi juttatások</t>
  </si>
  <si>
    <t>Nem rendszeres személyi juttatás</t>
  </si>
  <si>
    <t>Külső Személyi juttatás</t>
  </si>
  <si>
    <t>Személyi juttatás összesen</t>
  </si>
  <si>
    <t>Munkadókat terhelő járulékok</t>
  </si>
  <si>
    <t>Dologi kiadások</t>
  </si>
  <si>
    <t>Egyéb folyó kiadások</t>
  </si>
  <si>
    <t>Társadalom és szociálpolitikai juttatás</t>
  </si>
  <si>
    <t>Támogatás értékű működési kiadás</t>
  </si>
  <si>
    <t>Működésre átadott pénzeszköz</t>
  </si>
  <si>
    <t>Működési kiadások összesen</t>
  </si>
  <si>
    <t>Felhalmozási kiadások</t>
  </si>
  <si>
    <t>általános tartalék</t>
  </si>
  <si>
    <t>Céltartalék</t>
  </si>
  <si>
    <t>Tartalékok összesen</t>
  </si>
  <si>
    <t>Kiadások összesen</t>
  </si>
  <si>
    <t>intézmény finanszírozás</t>
  </si>
  <si>
    <t>Bevételek</t>
  </si>
  <si>
    <t>Intézményi működési bevételek</t>
  </si>
  <si>
    <t>Támogatás értékű működési bevételek</t>
  </si>
  <si>
    <t>Saját bevételek összesen</t>
  </si>
  <si>
    <t>Közhatalmi bevételek</t>
  </si>
  <si>
    <t xml:space="preserve">        Helyi adók</t>
  </si>
  <si>
    <t xml:space="preserve">        megosztott központi adók</t>
  </si>
  <si>
    <t xml:space="preserve">        egyéb közhatalmi bevételek</t>
  </si>
  <si>
    <t>Önkormányzatok sajátos folyó bevétele össz.</t>
  </si>
  <si>
    <t>Normatív állami támogatás</t>
  </si>
  <si>
    <t>Kötött felhasználású állami támogatás</t>
  </si>
  <si>
    <t>Központi költségvetési támogatás össz.</t>
  </si>
  <si>
    <t>Kölcsönök megtérülése</t>
  </si>
  <si>
    <t>Működési hitel</t>
  </si>
  <si>
    <t>pénzmaradvány igénybevétel</t>
  </si>
  <si>
    <t>Működési bevételek összesen</t>
  </si>
  <si>
    <t>Felhalmozási bevételek</t>
  </si>
  <si>
    <t>Bevételek összesen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</si>
</sst>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i/>
      <sz val="9"/>
      <name val="Times New Roman"/>
      <family val="1"/>
      <charset val="238"/>
    </font>
    <font>
      <b/>
      <i/>
      <sz val="9"/>
      <name val="Times New Roman"/>
      <family val="1"/>
      <charset val="238"/>
    </font>
    <font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2" fillId="0" borderId="1" xfId="1" applyFont="1" applyBorder="1"/>
    <xf numFmtId="0" fontId="2" fillId="0" borderId="2" xfId="1" applyFont="1" applyBorder="1" applyAlignment="1">
      <alignment horizontal="center"/>
    </xf>
    <xf numFmtId="164" fontId="2" fillId="0" borderId="1" xfId="2" applyNumberFormat="1" applyFont="1" applyBorder="1" applyAlignment="1">
      <alignment horizontal="center"/>
    </xf>
    <xf numFmtId="164" fontId="2" fillId="0" borderId="3" xfId="2" applyNumberFormat="1" applyFont="1" applyBorder="1" applyAlignment="1">
      <alignment horizontal="center"/>
    </xf>
    <xf numFmtId="0" fontId="2" fillId="0" borderId="0" xfId="1" applyFont="1" applyBorder="1"/>
    <xf numFmtId="0" fontId="2" fillId="0" borderId="4" xfId="1" applyFont="1" applyBorder="1"/>
    <xf numFmtId="0" fontId="2" fillId="0" borderId="5" xfId="1" applyFont="1" applyBorder="1" applyAlignment="1">
      <alignment horizontal="center" vertical="center"/>
    </xf>
    <xf numFmtId="164" fontId="2" fillId="0" borderId="5" xfId="2" applyNumberFormat="1" applyFont="1" applyBorder="1" applyAlignment="1">
      <alignment horizontal="center" vertical="center"/>
    </xf>
    <xf numFmtId="164" fontId="2" fillId="0" borderId="5" xfId="2" applyNumberFormat="1" applyFont="1" applyBorder="1" applyAlignment="1">
      <alignment horizontal="center" vertical="center" wrapText="1"/>
    </xf>
    <xf numFmtId="164" fontId="2" fillId="0" borderId="5" xfId="2" applyNumberFormat="1" applyFont="1" applyBorder="1" applyAlignment="1"/>
    <xf numFmtId="164" fontId="2" fillId="0" borderId="5" xfId="2" applyNumberFormat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164" fontId="2" fillId="0" borderId="5" xfId="2" applyNumberFormat="1" applyFont="1" applyBorder="1"/>
    <xf numFmtId="0" fontId="2" fillId="0" borderId="6" xfId="1" applyFont="1" applyBorder="1"/>
    <xf numFmtId="0" fontId="2" fillId="0" borderId="5" xfId="1" applyFont="1" applyBorder="1"/>
    <xf numFmtId="0" fontId="3" fillId="0" borderId="5" xfId="1" applyFont="1" applyBorder="1"/>
    <xf numFmtId="164" fontId="3" fillId="0" borderId="5" xfId="2" applyNumberFormat="1" applyFont="1" applyBorder="1"/>
    <xf numFmtId="0" fontId="3" fillId="0" borderId="0" xfId="1" applyFont="1" applyBorder="1"/>
    <xf numFmtId="0" fontId="4" fillId="0" borderId="5" xfId="1" applyFont="1" applyBorder="1"/>
    <xf numFmtId="164" fontId="4" fillId="0" borderId="5" xfId="2" applyNumberFormat="1" applyFont="1" applyBorder="1"/>
    <xf numFmtId="0" fontId="4" fillId="0" borderId="0" xfId="1" applyFont="1" applyBorder="1"/>
    <xf numFmtId="0" fontId="2" fillId="0" borderId="5" xfId="1" applyFont="1" applyBorder="1" applyAlignment="1">
      <alignment horizontal="center"/>
    </xf>
    <xf numFmtId="0" fontId="4" fillId="0" borderId="6" xfId="1" applyFont="1" applyBorder="1"/>
    <xf numFmtId="0" fontId="3" fillId="0" borderId="6" xfId="1" applyFont="1" applyBorder="1"/>
    <xf numFmtId="0" fontId="5" fillId="0" borderId="6" xfId="1" applyFont="1" applyBorder="1"/>
    <xf numFmtId="0" fontId="5" fillId="0" borderId="5" xfId="1" applyFont="1" applyBorder="1"/>
    <xf numFmtId="164" fontId="5" fillId="0" borderId="5" xfId="2" applyNumberFormat="1" applyFont="1" applyBorder="1"/>
    <xf numFmtId="0" fontId="5" fillId="0" borderId="0" xfId="1" applyFont="1" applyBorder="1"/>
    <xf numFmtId="164" fontId="2" fillId="0" borderId="0" xfId="2" applyNumberFormat="1" applyFont="1" applyBorder="1"/>
    <xf numFmtId="164" fontId="2" fillId="0" borderId="7" xfId="2" applyNumberFormat="1" applyFont="1" applyBorder="1"/>
    <xf numFmtId="0" fontId="2" fillId="0" borderId="8" xfId="1" applyFont="1" applyBorder="1"/>
    <xf numFmtId="0" fontId="2" fillId="0" borderId="9" xfId="1" applyFont="1" applyBorder="1"/>
    <xf numFmtId="164" fontId="2" fillId="0" borderId="9" xfId="2" applyNumberFormat="1" applyFont="1" applyBorder="1"/>
    <xf numFmtId="164" fontId="2" fillId="0" borderId="10" xfId="2" applyNumberFormat="1" applyFont="1" applyBorder="1"/>
  </cellXfs>
  <cellStyles count="3">
    <cellStyle name="Ezres 2" xfId="2"/>
    <cellStyle name="Normál" xfId="0" builtinId="0"/>
    <cellStyle name="Normál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issi\c\Dokumentumok\1k&#246;lts&#233;gvet&#233;s\ktgvet&#233;s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zemzs"/>
      <sheetName val="szemszámol"/>
      <sheetName val="szemjav"/>
      <sheetName val="átírürlap"/>
      <sheetName val="másürlap"/>
      <sheetName val="452025"/>
      <sheetName val="551414"/>
      <sheetName val="631211"/>
      <sheetName val="751142"/>
      <sheetName val="751153"/>
      <sheetName val="751164"/>
      <sheetName val="751845"/>
      <sheetName val="751867"/>
      <sheetName val="751878"/>
      <sheetName val="751922"/>
      <sheetName val="751966"/>
      <sheetName val="üres"/>
      <sheetName val="851231"/>
      <sheetName val="851219"/>
      <sheetName val="851297"/>
      <sheetName val="852018"/>
      <sheetName val="853224"/>
      <sheetName val="853235"/>
      <sheetName val="853246"/>
      <sheetName val="853257"/>
      <sheetName val="853279"/>
      <sheetName val="853280"/>
      <sheetName val="901116"/>
      <sheetName val="901215"/>
      <sheetName val="930921"/>
      <sheetName val="rszakfössz"/>
      <sheetName val="szocszakf"/>
      <sheetName val="ellenőr"/>
      <sheetName val="szemeredet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123">
          <cell r="D123">
            <v>0</v>
          </cell>
        </row>
      </sheetData>
      <sheetData sheetId="31"/>
      <sheetData sheetId="32"/>
      <sheetData sheetId="33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8"/>
  <sheetViews>
    <sheetView tabSelected="1" view="pageLayout" zoomScaleNormal="100" workbookViewId="0">
      <selection activeCell="G8" sqref="G8"/>
    </sheetView>
  </sheetViews>
  <sheetFormatPr defaultRowHeight="12" x14ac:dyDescent="0.2"/>
  <cols>
    <col min="1" max="1" width="4.42578125" style="5" customWidth="1"/>
    <col min="2" max="2" width="33" style="5" bestFit="1" customWidth="1"/>
    <col min="3" max="3" width="9.42578125" style="29" bestFit="1" customWidth="1"/>
    <col min="4" max="4" width="10.28515625" style="29" customWidth="1"/>
    <col min="5" max="5" width="8.85546875" style="29" bestFit="1" customWidth="1"/>
    <col min="6" max="6" width="9.7109375" style="29" bestFit="1" customWidth="1"/>
    <col min="7" max="7" width="9.42578125" style="29" bestFit="1" customWidth="1"/>
    <col min="8" max="8" width="10.28515625" style="29" bestFit="1" customWidth="1"/>
    <col min="9" max="16384" width="9.140625" style="5"/>
  </cols>
  <sheetData>
    <row r="1" spans="1:8" x14ac:dyDescent="0.2">
      <c r="A1" s="1"/>
      <c r="B1" s="2" t="s">
        <v>0</v>
      </c>
      <c r="C1" s="3" t="s">
        <v>1</v>
      </c>
      <c r="D1" s="4"/>
      <c r="E1" s="3" t="s">
        <v>2</v>
      </c>
      <c r="F1" s="4"/>
      <c r="G1" s="3" t="s">
        <v>3</v>
      </c>
      <c r="H1" s="4"/>
    </row>
    <row r="2" spans="1:8" x14ac:dyDescent="0.2">
      <c r="A2" s="6"/>
      <c r="B2" s="7" t="s">
        <v>4</v>
      </c>
      <c r="C2" s="8" t="s">
        <v>5</v>
      </c>
      <c r="D2" s="8"/>
      <c r="E2" s="8" t="s">
        <v>6</v>
      </c>
      <c r="F2" s="8"/>
      <c r="G2" s="9" t="s">
        <v>7</v>
      </c>
      <c r="H2" s="10"/>
    </row>
    <row r="3" spans="1:8" x14ac:dyDescent="0.2">
      <c r="A3" s="6"/>
      <c r="B3" s="7"/>
      <c r="C3" s="8"/>
      <c r="D3" s="8"/>
      <c r="E3" s="8"/>
      <c r="F3" s="8"/>
      <c r="G3" s="9"/>
      <c r="H3" s="10"/>
    </row>
    <row r="4" spans="1:8" x14ac:dyDescent="0.2">
      <c r="A4" s="6"/>
      <c r="B4" s="7"/>
      <c r="C4" s="11" t="s">
        <v>8</v>
      </c>
      <c r="D4" s="11" t="s">
        <v>9</v>
      </c>
      <c r="E4" s="11" t="s">
        <v>8</v>
      </c>
      <c r="F4" s="11" t="s">
        <v>9</v>
      </c>
      <c r="G4" s="11" t="s">
        <v>8</v>
      </c>
      <c r="H4" s="11" t="s">
        <v>9</v>
      </c>
    </row>
    <row r="5" spans="1:8" x14ac:dyDescent="0.2">
      <c r="A5" s="6"/>
      <c r="B5" s="7"/>
      <c r="C5" s="8" t="s">
        <v>10</v>
      </c>
      <c r="D5" s="8"/>
      <c r="E5" s="8" t="s">
        <v>10</v>
      </c>
      <c r="F5" s="8"/>
      <c r="G5" s="8" t="s">
        <v>10</v>
      </c>
      <c r="H5" s="8"/>
    </row>
    <row r="6" spans="1:8" x14ac:dyDescent="0.2">
      <c r="A6" s="6"/>
      <c r="B6" s="12" t="s">
        <v>11</v>
      </c>
      <c r="C6" s="13"/>
      <c r="D6" s="13"/>
      <c r="E6" s="13"/>
      <c r="F6" s="13"/>
      <c r="G6" s="13"/>
      <c r="H6" s="13"/>
    </row>
    <row r="7" spans="1:8" x14ac:dyDescent="0.2">
      <c r="A7" s="14">
        <v>1</v>
      </c>
      <c r="B7" s="15" t="s">
        <v>12</v>
      </c>
      <c r="C7" s="13"/>
      <c r="D7" s="13"/>
      <c r="E7" s="13"/>
      <c r="F7" s="13"/>
      <c r="G7" s="13"/>
      <c r="H7" s="13"/>
    </row>
    <row r="8" spans="1:8" x14ac:dyDescent="0.2">
      <c r="A8" s="14">
        <v>2</v>
      </c>
      <c r="B8" s="15" t="s">
        <v>13</v>
      </c>
      <c r="C8" s="13">
        <v>7939</v>
      </c>
      <c r="D8" s="13">
        <v>41334</v>
      </c>
      <c r="E8" s="13">
        <v>11350</v>
      </c>
      <c r="F8" s="13">
        <v>11350</v>
      </c>
      <c r="G8" s="13">
        <f t="shared" ref="G8:H10" si="0">C8+E8</f>
        <v>19289</v>
      </c>
      <c r="H8" s="13">
        <f t="shared" si="0"/>
        <v>52684</v>
      </c>
    </row>
    <row r="9" spans="1:8" x14ac:dyDescent="0.2">
      <c r="A9" s="14">
        <v>3</v>
      </c>
      <c r="B9" s="15" t="s">
        <v>14</v>
      </c>
      <c r="C9" s="13">
        <v>918</v>
      </c>
      <c r="D9" s="13">
        <v>1227</v>
      </c>
      <c r="E9" s="13">
        <v>1784</v>
      </c>
      <c r="F9" s="13">
        <v>2021</v>
      </c>
      <c r="G9" s="13">
        <f t="shared" si="0"/>
        <v>2702</v>
      </c>
      <c r="H9" s="13">
        <f t="shared" si="0"/>
        <v>3248</v>
      </c>
    </row>
    <row r="10" spans="1:8" x14ac:dyDescent="0.2">
      <c r="A10" s="14">
        <v>4</v>
      </c>
      <c r="B10" s="15" t="s">
        <v>15</v>
      </c>
      <c r="C10" s="13">
        <v>3613</v>
      </c>
      <c r="D10" s="13">
        <v>3613</v>
      </c>
      <c r="E10" s="13">
        <v>0</v>
      </c>
      <c r="F10" s="13"/>
      <c r="G10" s="13">
        <f t="shared" si="0"/>
        <v>3613</v>
      </c>
      <c r="H10" s="13">
        <f t="shared" si="0"/>
        <v>3613</v>
      </c>
    </row>
    <row r="11" spans="1:8" x14ac:dyDescent="0.2">
      <c r="A11" s="14">
        <v>5</v>
      </c>
      <c r="B11" s="15" t="s">
        <v>16</v>
      </c>
      <c r="C11" s="13">
        <f t="shared" ref="C11:H11" si="1">SUM(C8:C10)</f>
        <v>12470</v>
      </c>
      <c r="D11" s="13">
        <f t="shared" si="1"/>
        <v>46174</v>
      </c>
      <c r="E11" s="13">
        <f t="shared" si="1"/>
        <v>13134</v>
      </c>
      <c r="F11" s="13">
        <f t="shared" si="1"/>
        <v>13371</v>
      </c>
      <c r="G11" s="13">
        <f t="shared" si="1"/>
        <v>25604</v>
      </c>
      <c r="H11" s="13">
        <f t="shared" si="1"/>
        <v>59545</v>
      </c>
    </row>
    <row r="12" spans="1:8" x14ac:dyDescent="0.2">
      <c r="A12" s="14">
        <v>6</v>
      </c>
      <c r="B12" s="15" t="s">
        <v>17</v>
      </c>
      <c r="C12" s="13">
        <v>2946</v>
      </c>
      <c r="D12" s="13">
        <v>7537</v>
      </c>
      <c r="E12" s="13">
        <v>3265</v>
      </c>
      <c r="F12" s="13">
        <v>3329</v>
      </c>
      <c r="G12" s="13">
        <f t="shared" ref="G12:H17" si="2">C12+E12</f>
        <v>6211</v>
      </c>
      <c r="H12" s="13">
        <f t="shared" si="2"/>
        <v>10866</v>
      </c>
    </row>
    <row r="13" spans="1:8" x14ac:dyDescent="0.2">
      <c r="A13" s="14">
        <v>7</v>
      </c>
      <c r="B13" s="15" t="s">
        <v>18</v>
      </c>
      <c r="C13" s="13">
        <v>16312</v>
      </c>
      <c r="D13" s="13">
        <v>28723</v>
      </c>
      <c r="E13" s="13">
        <v>9540</v>
      </c>
      <c r="F13" s="13">
        <v>9540</v>
      </c>
      <c r="G13" s="13">
        <f t="shared" si="2"/>
        <v>25852</v>
      </c>
      <c r="H13" s="13">
        <f t="shared" si="2"/>
        <v>38263</v>
      </c>
    </row>
    <row r="14" spans="1:8" x14ac:dyDescent="0.2">
      <c r="A14" s="14">
        <v>8</v>
      </c>
      <c r="B14" s="15" t="s">
        <v>19</v>
      </c>
      <c r="C14" s="13">
        <v>1374</v>
      </c>
      <c r="D14" s="13">
        <v>1374</v>
      </c>
      <c r="E14" s="13">
        <v>153</v>
      </c>
      <c r="F14" s="13">
        <v>153</v>
      </c>
      <c r="G14" s="13">
        <f t="shared" si="2"/>
        <v>1527</v>
      </c>
      <c r="H14" s="13">
        <f t="shared" si="2"/>
        <v>1527</v>
      </c>
    </row>
    <row r="15" spans="1:8" x14ac:dyDescent="0.2">
      <c r="A15" s="14">
        <v>9</v>
      </c>
      <c r="B15" s="15" t="s">
        <v>20</v>
      </c>
      <c r="C15" s="13">
        <v>11025</v>
      </c>
      <c r="D15" s="13">
        <v>11025</v>
      </c>
      <c r="E15" s="13">
        <v>0</v>
      </c>
      <c r="F15" s="13"/>
      <c r="G15" s="13">
        <f t="shared" si="2"/>
        <v>11025</v>
      </c>
      <c r="H15" s="13">
        <f t="shared" si="2"/>
        <v>11025</v>
      </c>
    </row>
    <row r="16" spans="1:8" x14ac:dyDescent="0.2">
      <c r="A16" s="14">
        <v>10</v>
      </c>
      <c r="B16" s="15" t="s">
        <v>21</v>
      </c>
      <c r="C16" s="13">
        <v>10176</v>
      </c>
      <c r="D16" s="13">
        <v>10176</v>
      </c>
      <c r="E16" s="13">
        <v>0</v>
      </c>
      <c r="F16" s="13"/>
      <c r="G16" s="13">
        <f t="shared" si="2"/>
        <v>10176</v>
      </c>
      <c r="H16" s="13">
        <f t="shared" si="2"/>
        <v>10176</v>
      </c>
    </row>
    <row r="17" spans="1:8" x14ac:dyDescent="0.2">
      <c r="A17" s="14">
        <v>11</v>
      </c>
      <c r="B17" s="15" t="s">
        <v>22</v>
      </c>
      <c r="C17" s="13">
        <v>120</v>
      </c>
      <c r="D17" s="13">
        <v>120</v>
      </c>
      <c r="E17" s="13">
        <v>0</v>
      </c>
      <c r="F17" s="13"/>
      <c r="G17" s="13">
        <f t="shared" si="2"/>
        <v>120</v>
      </c>
      <c r="H17" s="13">
        <f t="shared" si="2"/>
        <v>120</v>
      </c>
    </row>
    <row r="18" spans="1:8" s="18" customFormat="1" x14ac:dyDescent="0.2">
      <c r="A18" s="14">
        <v>12</v>
      </c>
      <c r="B18" s="16" t="s">
        <v>23</v>
      </c>
      <c r="C18" s="17">
        <f t="shared" ref="C18:H18" si="3">SUM(C11:C17)</f>
        <v>54423</v>
      </c>
      <c r="D18" s="17">
        <f t="shared" si="3"/>
        <v>105129</v>
      </c>
      <c r="E18" s="17">
        <f t="shared" si="3"/>
        <v>26092</v>
      </c>
      <c r="F18" s="17">
        <f t="shared" si="3"/>
        <v>26393</v>
      </c>
      <c r="G18" s="17">
        <f t="shared" si="3"/>
        <v>80515</v>
      </c>
      <c r="H18" s="17">
        <f t="shared" si="3"/>
        <v>131522</v>
      </c>
    </row>
    <row r="19" spans="1:8" s="21" customFormat="1" x14ac:dyDescent="0.2">
      <c r="A19" s="14">
        <v>13</v>
      </c>
      <c r="B19" s="19" t="s">
        <v>24</v>
      </c>
      <c r="C19" s="20">
        <v>0</v>
      </c>
      <c r="D19" s="20">
        <v>8636</v>
      </c>
      <c r="E19" s="20"/>
      <c r="F19" s="20"/>
      <c r="G19" s="13">
        <f t="shared" ref="G19:H21" si="4">C19+E19</f>
        <v>0</v>
      </c>
      <c r="H19" s="13">
        <f t="shared" si="4"/>
        <v>8636</v>
      </c>
    </row>
    <row r="20" spans="1:8" x14ac:dyDescent="0.2">
      <c r="A20" s="14">
        <v>14</v>
      </c>
      <c r="B20" s="15" t="s">
        <v>25</v>
      </c>
      <c r="C20" s="13">
        <v>500</v>
      </c>
      <c r="D20" s="13">
        <v>3319</v>
      </c>
      <c r="E20" s="13"/>
      <c r="F20" s="13"/>
      <c r="G20" s="13">
        <f t="shared" si="4"/>
        <v>500</v>
      </c>
      <c r="H20" s="13">
        <f t="shared" si="4"/>
        <v>3319</v>
      </c>
    </row>
    <row r="21" spans="1:8" x14ac:dyDescent="0.2">
      <c r="A21" s="14">
        <v>15</v>
      </c>
      <c r="B21" s="15" t="s">
        <v>26</v>
      </c>
      <c r="C21" s="13"/>
      <c r="D21" s="13"/>
      <c r="E21" s="13"/>
      <c r="F21" s="13"/>
      <c r="G21" s="13">
        <f t="shared" si="4"/>
        <v>0</v>
      </c>
      <c r="H21" s="13">
        <f t="shared" si="4"/>
        <v>0</v>
      </c>
    </row>
    <row r="22" spans="1:8" s="21" customFormat="1" x14ac:dyDescent="0.2">
      <c r="A22" s="14">
        <v>16</v>
      </c>
      <c r="B22" s="19" t="s">
        <v>27</v>
      </c>
      <c r="C22" s="20">
        <f t="shared" ref="C22:H22" si="5">SUM(C20:C21)</f>
        <v>500</v>
      </c>
      <c r="D22" s="20">
        <f t="shared" si="5"/>
        <v>3319</v>
      </c>
      <c r="E22" s="20">
        <f t="shared" si="5"/>
        <v>0</v>
      </c>
      <c r="F22" s="20">
        <f t="shared" si="5"/>
        <v>0</v>
      </c>
      <c r="G22" s="20">
        <f t="shared" si="5"/>
        <v>500</v>
      </c>
      <c r="H22" s="20">
        <f t="shared" si="5"/>
        <v>3319</v>
      </c>
    </row>
    <row r="23" spans="1:8" s="18" customFormat="1" x14ac:dyDescent="0.2">
      <c r="A23" s="14">
        <v>17</v>
      </c>
      <c r="B23" s="16" t="s">
        <v>28</v>
      </c>
      <c r="C23" s="17">
        <f t="shared" ref="C23:H23" si="6">C18+C19+C22</f>
        <v>54923</v>
      </c>
      <c r="D23" s="17">
        <f t="shared" si="6"/>
        <v>117084</v>
      </c>
      <c r="E23" s="17">
        <f t="shared" si="6"/>
        <v>26092</v>
      </c>
      <c r="F23" s="17">
        <f t="shared" si="6"/>
        <v>26393</v>
      </c>
      <c r="G23" s="17">
        <f t="shared" si="6"/>
        <v>81015</v>
      </c>
      <c r="H23" s="17">
        <f t="shared" si="6"/>
        <v>143477</v>
      </c>
    </row>
    <row r="24" spans="1:8" x14ac:dyDescent="0.2">
      <c r="A24" s="14">
        <v>18</v>
      </c>
      <c r="B24" s="15" t="s">
        <v>29</v>
      </c>
      <c r="C24" s="13">
        <v>18692</v>
      </c>
      <c r="D24" s="13">
        <v>18693</v>
      </c>
      <c r="E24" s="13">
        <v>-18692</v>
      </c>
      <c r="F24" s="13">
        <v>-18693</v>
      </c>
      <c r="G24" s="13">
        <f>C24+E24</f>
        <v>0</v>
      </c>
      <c r="H24" s="13">
        <f>D24+F24</f>
        <v>0</v>
      </c>
    </row>
    <row r="25" spans="1:8" x14ac:dyDescent="0.2">
      <c r="A25" s="14">
        <v>19</v>
      </c>
      <c r="B25" s="15"/>
      <c r="C25" s="13"/>
      <c r="D25" s="13"/>
      <c r="E25" s="13"/>
      <c r="F25" s="13"/>
      <c r="G25" s="13"/>
      <c r="H25" s="13"/>
    </row>
    <row r="26" spans="1:8" x14ac:dyDescent="0.2">
      <c r="A26" s="14">
        <v>20</v>
      </c>
      <c r="B26" s="22" t="s">
        <v>30</v>
      </c>
      <c r="C26" s="13"/>
      <c r="D26" s="13"/>
      <c r="E26" s="13"/>
      <c r="F26" s="13"/>
      <c r="G26" s="13"/>
      <c r="H26" s="13"/>
    </row>
    <row r="27" spans="1:8" x14ac:dyDescent="0.2">
      <c r="A27" s="14">
        <v>21</v>
      </c>
      <c r="B27" s="15" t="s">
        <v>31</v>
      </c>
      <c r="C27" s="13">
        <v>806</v>
      </c>
      <c r="D27" s="13">
        <v>4632</v>
      </c>
      <c r="E27" s="13">
        <v>7400</v>
      </c>
      <c r="F27" s="13">
        <v>7400</v>
      </c>
      <c r="G27" s="13">
        <f>C27+E27</f>
        <v>8206</v>
      </c>
      <c r="H27" s="13">
        <f>D27+F27</f>
        <v>12032</v>
      </c>
    </row>
    <row r="28" spans="1:8" x14ac:dyDescent="0.2">
      <c r="A28" s="14">
        <v>22</v>
      </c>
      <c r="B28" s="15" t="s">
        <v>32</v>
      </c>
      <c r="C28" s="13">
        <f>3698+10782</f>
        <v>14480</v>
      </c>
      <c r="D28" s="13">
        <f>58691+10782</f>
        <v>69473</v>
      </c>
      <c r="E28" s="13"/>
      <c r="F28" s="13"/>
      <c r="G28" s="13">
        <f>C28+E28</f>
        <v>14480</v>
      </c>
      <c r="H28" s="13">
        <f>D28+F28</f>
        <v>69473</v>
      </c>
    </row>
    <row r="29" spans="1:8" s="21" customFormat="1" x14ac:dyDescent="0.2">
      <c r="A29" s="14">
        <v>23</v>
      </c>
      <c r="B29" s="19" t="s">
        <v>33</v>
      </c>
      <c r="C29" s="20">
        <f t="shared" ref="C29:H29" si="7">SUM(C27:C28)</f>
        <v>15286</v>
      </c>
      <c r="D29" s="20">
        <f t="shared" si="7"/>
        <v>74105</v>
      </c>
      <c r="E29" s="20">
        <f t="shared" si="7"/>
        <v>7400</v>
      </c>
      <c r="F29" s="20">
        <f t="shared" si="7"/>
        <v>7400</v>
      </c>
      <c r="G29" s="20">
        <f t="shared" si="7"/>
        <v>22686</v>
      </c>
      <c r="H29" s="20">
        <f t="shared" si="7"/>
        <v>81505</v>
      </c>
    </row>
    <row r="30" spans="1:8" x14ac:dyDescent="0.2">
      <c r="A30" s="14">
        <v>24</v>
      </c>
      <c r="B30" s="15" t="s">
        <v>34</v>
      </c>
      <c r="C30" s="13"/>
      <c r="D30" s="13"/>
      <c r="E30" s="13"/>
      <c r="F30" s="13"/>
      <c r="G30" s="13">
        <f>SUM(C30:E30)</f>
        <v>0</v>
      </c>
      <c r="H30" s="13"/>
    </row>
    <row r="31" spans="1:8" x14ac:dyDescent="0.2">
      <c r="A31" s="14">
        <v>25</v>
      </c>
      <c r="B31" s="15" t="s">
        <v>35</v>
      </c>
      <c r="C31" s="13">
        <v>4645</v>
      </c>
      <c r="D31" s="13">
        <v>4645</v>
      </c>
      <c r="E31" s="13"/>
      <c r="F31" s="13"/>
      <c r="G31" s="13">
        <f t="shared" ref="G31:H33" si="8">C31+E31</f>
        <v>4645</v>
      </c>
      <c r="H31" s="13">
        <f t="shared" si="8"/>
        <v>4645</v>
      </c>
    </row>
    <row r="32" spans="1:8" x14ac:dyDescent="0.2">
      <c r="A32" s="14">
        <v>26</v>
      </c>
      <c r="B32" s="15" t="s">
        <v>36</v>
      </c>
      <c r="C32" s="13">
        <v>960</v>
      </c>
      <c r="D32" s="13">
        <v>960</v>
      </c>
      <c r="E32" s="13"/>
      <c r="F32" s="13"/>
      <c r="G32" s="13">
        <f t="shared" si="8"/>
        <v>960</v>
      </c>
      <c r="H32" s="13">
        <f t="shared" si="8"/>
        <v>960</v>
      </c>
    </row>
    <row r="33" spans="1:8" x14ac:dyDescent="0.2">
      <c r="A33" s="14">
        <v>27</v>
      </c>
      <c r="B33" s="15" t="s">
        <v>37</v>
      </c>
      <c r="C33" s="13">
        <v>35</v>
      </c>
      <c r="D33" s="13">
        <v>35</v>
      </c>
      <c r="E33" s="13"/>
      <c r="F33" s="13"/>
      <c r="G33" s="13">
        <f t="shared" si="8"/>
        <v>35</v>
      </c>
      <c r="H33" s="13">
        <f t="shared" si="8"/>
        <v>35</v>
      </c>
    </row>
    <row r="34" spans="1:8" s="21" customFormat="1" x14ac:dyDescent="0.2">
      <c r="A34" s="23">
        <v>28</v>
      </c>
      <c r="B34" s="19" t="s">
        <v>38</v>
      </c>
      <c r="C34" s="20">
        <f t="shared" ref="C34:H34" si="9">SUM(C31:C33)</f>
        <v>5640</v>
      </c>
      <c r="D34" s="20">
        <f t="shared" si="9"/>
        <v>5640</v>
      </c>
      <c r="E34" s="20">
        <f t="shared" si="9"/>
        <v>0</v>
      </c>
      <c r="F34" s="20">
        <f t="shared" si="9"/>
        <v>0</v>
      </c>
      <c r="G34" s="20">
        <f t="shared" si="9"/>
        <v>5640</v>
      </c>
      <c r="H34" s="20">
        <f t="shared" si="9"/>
        <v>5640</v>
      </c>
    </row>
    <row r="35" spans="1:8" x14ac:dyDescent="0.2">
      <c r="A35" s="14">
        <v>29</v>
      </c>
      <c r="B35" s="15" t="s">
        <v>39</v>
      </c>
      <c r="C35" s="13">
        <f>33178-10784</f>
        <v>22394</v>
      </c>
      <c r="D35" s="13">
        <v>19008</v>
      </c>
      <c r="E35" s="13"/>
      <c r="F35" s="13"/>
      <c r="G35" s="13">
        <f>C35+E35</f>
        <v>22394</v>
      </c>
      <c r="H35" s="13">
        <f>D35+F35</f>
        <v>19008</v>
      </c>
    </row>
    <row r="36" spans="1:8" x14ac:dyDescent="0.2">
      <c r="A36" s="14">
        <v>30</v>
      </c>
      <c r="B36" s="15" t="s">
        <v>40</v>
      </c>
      <c r="C36" s="13">
        <v>13167</v>
      </c>
      <c r="D36" s="13">
        <v>17336</v>
      </c>
      <c r="E36" s="13"/>
      <c r="F36" s="13"/>
      <c r="G36" s="13">
        <f>C36+E36</f>
        <v>13167</v>
      </c>
      <c r="H36" s="13">
        <f>D36+F36</f>
        <v>17336</v>
      </c>
    </row>
    <row r="37" spans="1:8" s="21" customFormat="1" x14ac:dyDescent="0.2">
      <c r="A37" s="23">
        <v>31</v>
      </c>
      <c r="B37" s="19" t="s">
        <v>41</v>
      </c>
      <c r="C37" s="20">
        <f t="shared" ref="C37:H37" si="10">SUM(C35:C36)</f>
        <v>35561</v>
      </c>
      <c r="D37" s="20">
        <f t="shared" si="10"/>
        <v>36344</v>
      </c>
      <c r="E37" s="20">
        <f t="shared" si="10"/>
        <v>0</v>
      </c>
      <c r="F37" s="20">
        <f t="shared" si="10"/>
        <v>0</v>
      </c>
      <c r="G37" s="20">
        <f t="shared" si="10"/>
        <v>35561</v>
      </c>
      <c r="H37" s="20">
        <f t="shared" si="10"/>
        <v>36344</v>
      </c>
    </row>
    <row r="38" spans="1:8" x14ac:dyDescent="0.2">
      <c r="A38" s="14">
        <v>32</v>
      </c>
      <c r="B38" s="15" t="s">
        <v>42</v>
      </c>
      <c r="C38" s="13">
        <v>0</v>
      </c>
      <c r="D38" s="13"/>
      <c r="E38" s="13"/>
      <c r="F38" s="13"/>
      <c r="G38" s="13">
        <f t="shared" ref="G38:H40" si="11">C38+E38</f>
        <v>0</v>
      </c>
      <c r="H38" s="13">
        <f t="shared" si="11"/>
        <v>0</v>
      </c>
    </row>
    <row r="39" spans="1:8" x14ac:dyDescent="0.2">
      <c r="A39" s="14">
        <v>33</v>
      </c>
      <c r="B39" s="15" t="s">
        <v>43</v>
      </c>
      <c r="C39" s="13">
        <v>8885</v>
      </c>
      <c r="D39" s="13">
        <v>8926</v>
      </c>
      <c r="E39" s="13"/>
      <c r="F39" s="13"/>
      <c r="G39" s="13">
        <f t="shared" si="11"/>
        <v>8885</v>
      </c>
      <c r="H39" s="13">
        <f t="shared" si="11"/>
        <v>8926</v>
      </c>
    </row>
    <row r="40" spans="1:8" x14ac:dyDescent="0.2">
      <c r="A40" s="14">
        <v>34</v>
      </c>
      <c r="B40" s="15" t="s">
        <v>44</v>
      </c>
      <c r="C40" s="13">
        <v>8200</v>
      </c>
      <c r="D40" s="13">
        <v>11019</v>
      </c>
      <c r="E40" s="13"/>
      <c r="F40" s="13"/>
      <c r="G40" s="13">
        <f t="shared" si="11"/>
        <v>8200</v>
      </c>
      <c r="H40" s="13">
        <f t="shared" si="11"/>
        <v>11019</v>
      </c>
    </row>
    <row r="41" spans="1:8" s="18" customFormat="1" x14ac:dyDescent="0.2">
      <c r="A41" s="24">
        <v>35</v>
      </c>
      <c r="B41" s="16" t="s">
        <v>45</v>
      </c>
      <c r="C41" s="17">
        <f t="shared" ref="C41:H41" si="12">C29+C34+C37+C38+C39+C40</f>
        <v>73572</v>
      </c>
      <c r="D41" s="17">
        <f t="shared" si="12"/>
        <v>136034</v>
      </c>
      <c r="E41" s="17">
        <f t="shared" si="12"/>
        <v>7400</v>
      </c>
      <c r="F41" s="17">
        <f t="shared" si="12"/>
        <v>7400</v>
      </c>
      <c r="G41" s="17">
        <f t="shared" si="12"/>
        <v>80972</v>
      </c>
      <c r="H41" s="17">
        <f t="shared" si="12"/>
        <v>143434</v>
      </c>
    </row>
    <row r="42" spans="1:8" x14ac:dyDescent="0.2">
      <c r="A42" s="14">
        <v>36</v>
      </c>
      <c r="B42" s="15" t="s">
        <v>46</v>
      </c>
      <c r="C42" s="13">
        <v>43</v>
      </c>
      <c r="D42" s="13">
        <v>43</v>
      </c>
      <c r="E42" s="13"/>
      <c r="F42" s="13"/>
      <c r="G42" s="13">
        <f>C42+E42</f>
        <v>43</v>
      </c>
      <c r="H42" s="13">
        <f>D42+F42</f>
        <v>43</v>
      </c>
    </row>
    <row r="43" spans="1:8" s="28" customFormat="1" x14ac:dyDescent="0.2">
      <c r="A43" s="25">
        <v>37</v>
      </c>
      <c r="B43" s="26" t="s">
        <v>47</v>
      </c>
      <c r="C43" s="27">
        <f t="shared" ref="C43:H43" si="13">SUM(C41:C42)</f>
        <v>73615</v>
      </c>
      <c r="D43" s="27">
        <f t="shared" si="13"/>
        <v>136077</v>
      </c>
      <c r="E43" s="27">
        <f t="shared" si="13"/>
        <v>7400</v>
      </c>
      <c r="F43" s="27">
        <f t="shared" si="13"/>
        <v>7400</v>
      </c>
      <c r="G43" s="27">
        <f t="shared" si="13"/>
        <v>81015</v>
      </c>
      <c r="H43" s="27">
        <f t="shared" si="13"/>
        <v>143477</v>
      </c>
    </row>
    <row r="44" spans="1:8" x14ac:dyDescent="0.2">
      <c r="A44" s="14">
        <v>38</v>
      </c>
      <c r="B44" s="15" t="s">
        <v>29</v>
      </c>
      <c r="C44" s="13">
        <v>-18692</v>
      </c>
      <c r="D44" s="13">
        <v>-18693</v>
      </c>
      <c r="E44" s="13">
        <v>18692</v>
      </c>
      <c r="F44" s="13">
        <v>18693</v>
      </c>
      <c r="G44" s="13">
        <f>C44+E44</f>
        <v>0</v>
      </c>
      <c r="H44" s="13">
        <f>D44+F44</f>
        <v>0</v>
      </c>
    </row>
    <row r="45" spans="1:8" x14ac:dyDescent="0.2">
      <c r="A45" s="6"/>
      <c r="H45" s="30"/>
    </row>
    <row r="46" spans="1:8" x14ac:dyDescent="0.2">
      <c r="A46" s="31"/>
      <c r="B46" s="32"/>
      <c r="C46" s="33"/>
      <c r="D46" s="33"/>
      <c r="E46" s="33"/>
      <c r="F46" s="33"/>
      <c r="G46" s="33"/>
      <c r="H46" s="34"/>
    </row>
    <row r="48" spans="1:8" x14ac:dyDescent="0.2">
      <c r="C48" s="29">
        <f t="shared" ref="C48:H48" si="14">C43-C23</f>
        <v>18692</v>
      </c>
      <c r="D48" s="29">
        <f t="shared" si="14"/>
        <v>18993</v>
      </c>
      <c r="E48" s="29">
        <f t="shared" si="14"/>
        <v>-18692</v>
      </c>
      <c r="F48" s="29">
        <f t="shared" si="14"/>
        <v>-18993</v>
      </c>
      <c r="G48" s="29">
        <f t="shared" si="14"/>
        <v>0</v>
      </c>
      <c r="H48" s="29">
        <f t="shared" si="14"/>
        <v>0</v>
      </c>
    </row>
  </sheetData>
  <mergeCells count="10">
    <mergeCell ref="C1:D1"/>
    <mergeCell ref="E1:F1"/>
    <mergeCell ref="G1:H1"/>
    <mergeCell ref="B2:B5"/>
    <mergeCell ref="C2:D3"/>
    <mergeCell ref="E2:F3"/>
    <mergeCell ref="G2:H3"/>
    <mergeCell ref="C5:D5"/>
    <mergeCell ref="E5:F5"/>
    <mergeCell ref="G5:H5"/>
  </mergeCells>
  <printOptions horizontalCentered="1"/>
  <pageMargins left="0.39370078740157483" right="0.35433070866141736" top="1.1811023622047245" bottom="0.39370078740157483" header="0.23622047244094491" footer="0.19685039370078741"/>
  <pageSetup paperSize="9" orientation="portrait" r:id="rId1"/>
  <headerFooter alignWithMargins="0">
    <oddHeader xml:space="preserve">&amp;C&amp;"Times New Roman,Félkövér dőlt"&amp;12
Tiszagyulaháza község 2013.évi költségvetési bevételei és kiadásai
&amp;"Times New Roman,Normál"(eFt)&amp;R&amp;"Times New Roman,Dőlt"&amp;8 1. melléklet
a 2/2013. (II. 26.) Önkormányzati Rendelethez </oddHeader>
  </headerFooter>
  <rowBreaks count="1" manualBreakCount="1">
    <brk id="4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1.mell.</vt:lpstr>
      <vt:lpstr>'1.mell.'!Nyomtatási_terület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2013-09-23T08:43:05Z</dcterms:modified>
</cp:coreProperties>
</file>