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9\"/>
    </mc:Choice>
  </mc:AlternateContent>
  <xr:revisionPtr revIDLastSave="0" documentId="13_ncr:1_{7A36DC68-124E-46C0-A9A4-4A031A3F4F92}" xr6:coauthVersionLast="43" xr6:coauthVersionMax="43" xr10:uidLastSave="{00000000-0000-0000-0000-000000000000}"/>
  <bookViews>
    <workbookView xWindow="-120" yWindow="-120" windowWidth="19440" windowHeight="15000" tabRatio="989" firstSheet="3" activeTab="11" xr2:uid="{00000000-000D-0000-FFFF-FFFF00000000}"/>
  </bookViews>
  <sheets>
    <sheet name="Mérleg" sheetId="1" r:id="rId1"/>
    <sheet name="bevét" sheetId="2" r:id="rId2"/>
    <sheet name="Normatíva " sheetId="3" r:id="rId3"/>
    <sheet name="Bevételek" sheetId="4" r:id="rId4"/>
    <sheet name="Bér, dologi" sheetId="5" r:id="rId5"/>
    <sheet name="Segély" sheetId="6" r:id="rId6"/>
    <sheet name="Fejlesztés" sheetId="7" r:id="rId7"/>
    <sheet name="Támogatások" sheetId="8" r:id="rId8"/>
    <sheet name="Vagyonmérleg" sheetId="9" r:id="rId9"/>
    <sheet name="Közv.támog." sheetId="10" r:id="rId10"/>
    <sheet name="Önk. és intézmények " sheetId="11" r:id="rId11"/>
    <sheet name="Többéves kihatással járó kötel." sheetId="12" r:id="rId1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7" l="1"/>
  <c r="C30" i="7" l="1"/>
  <c r="D30" i="7"/>
  <c r="D39" i="7" s="1"/>
  <c r="E30" i="7"/>
  <c r="F16" i="7"/>
  <c r="F17" i="7"/>
  <c r="F18" i="7"/>
  <c r="F19" i="7"/>
  <c r="F20" i="7"/>
  <c r="D14" i="7"/>
  <c r="E14" i="7"/>
  <c r="C10" i="7" l="1"/>
  <c r="E10" i="7"/>
  <c r="D10" i="7"/>
  <c r="C12" i="7"/>
  <c r="E12" i="7"/>
  <c r="D12" i="7"/>
  <c r="C28" i="8"/>
  <c r="B26" i="8"/>
  <c r="C11" i="6"/>
  <c r="D27" i="7" l="1"/>
  <c r="E27" i="7"/>
  <c r="C27" i="7"/>
  <c r="B21" i="6"/>
  <c r="E20" i="6" l="1"/>
  <c r="E19" i="6"/>
  <c r="E18" i="6"/>
  <c r="E17" i="6"/>
  <c r="E16" i="6"/>
  <c r="E14" i="6"/>
  <c r="E13" i="6"/>
  <c r="E12" i="6"/>
  <c r="D11" i="6"/>
  <c r="D21" i="6" s="1"/>
  <c r="C21" i="6"/>
  <c r="E10" i="6"/>
  <c r="E21" i="6" l="1"/>
  <c r="E11" i="6"/>
  <c r="N27" i="5" l="1"/>
  <c r="J27" i="5"/>
  <c r="O23" i="5"/>
  <c r="E9" i="2"/>
  <c r="E38" i="2"/>
  <c r="E31" i="2"/>
  <c r="E32" i="2"/>
  <c r="H17" i="1"/>
  <c r="H23" i="1" s="1"/>
  <c r="B34" i="11" l="1"/>
  <c r="C32" i="11"/>
  <c r="C34" i="11" s="1"/>
  <c r="D32" i="11"/>
  <c r="D34" i="11" s="1"/>
  <c r="B32" i="11"/>
  <c r="E33" i="11"/>
  <c r="J18" i="11"/>
  <c r="J17" i="11"/>
  <c r="E17" i="11"/>
  <c r="J16" i="11"/>
  <c r="E16" i="11"/>
  <c r="J15" i="11"/>
  <c r="J13" i="11"/>
  <c r="J12" i="11"/>
  <c r="E12" i="11"/>
  <c r="J11" i="11"/>
  <c r="E11" i="11"/>
  <c r="J10" i="11"/>
  <c r="E10" i="11"/>
  <c r="J9" i="11"/>
  <c r="E9" i="11"/>
  <c r="I14" i="11"/>
  <c r="H14" i="11"/>
  <c r="H19" i="11" s="1"/>
  <c r="G14" i="11"/>
  <c r="G19" i="11" s="1"/>
  <c r="D14" i="11"/>
  <c r="E8" i="11"/>
  <c r="B14" i="11"/>
  <c r="B19" i="11" s="1"/>
  <c r="J29" i="11" l="1"/>
  <c r="J31" i="11"/>
  <c r="E29" i="11"/>
  <c r="E31" i="11"/>
  <c r="G32" i="11"/>
  <c r="G34" i="11" s="1"/>
  <c r="J30" i="11"/>
  <c r="H32" i="11"/>
  <c r="H34" i="11" s="1"/>
  <c r="E30" i="11"/>
  <c r="I32" i="11"/>
  <c r="I19" i="11"/>
  <c r="J19" i="11" s="1"/>
  <c r="J14" i="11"/>
  <c r="D19" i="11"/>
  <c r="J8" i="11"/>
  <c r="C14" i="11"/>
  <c r="C19" i="11" s="1"/>
  <c r="F36" i="7"/>
  <c r="F37" i="7"/>
  <c r="C39" i="7"/>
  <c r="F34" i="7"/>
  <c r="F13" i="7"/>
  <c r="F14" i="7"/>
  <c r="F15" i="7"/>
  <c r="E39" i="7"/>
  <c r="F10" i="7"/>
  <c r="F11" i="7"/>
  <c r="E32" i="8"/>
  <c r="D28" i="8"/>
  <c r="G28" i="5"/>
  <c r="G29" i="5"/>
  <c r="G30" i="5"/>
  <c r="K26" i="5"/>
  <c r="K28" i="5"/>
  <c r="K29" i="5"/>
  <c r="K30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5" i="5"/>
  <c r="O26" i="5"/>
  <c r="O28" i="5"/>
  <c r="O29" i="5"/>
  <c r="O30" i="5"/>
  <c r="K10" i="5"/>
  <c r="K11" i="5"/>
  <c r="K12" i="5"/>
  <c r="K14" i="5"/>
  <c r="G10" i="5"/>
  <c r="G11" i="5"/>
  <c r="G12" i="5"/>
  <c r="G14" i="5"/>
  <c r="G9" i="5"/>
  <c r="D33" i="2"/>
  <c r="C33" i="2"/>
  <c r="J64" i="11"/>
  <c r="E64" i="11"/>
  <c r="I63" i="11"/>
  <c r="I65" i="11" s="1"/>
  <c r="H63" i="11"/>
  <c r="H65" i="11" s="1"/>
  <c r="G63" i="11"/>
  <c r="G65" i="11" s="1"/>
  <c r="D63" i="11"/>
  <c r="D65" i="11" s="1"/>
  <c r="C63" i="11"/>
  <c r="C65" i="11" s="1"/>
  <c r="B63" i="11"/>
  <c r="B65" i="11" s="1"/>
  <c r="E62" i="11"/>
  <c r="J61" i="11"/>
  <c r="E61" i="11"/>
  <c r="J60" i="11"/>
  <c r="E60" i="11"/>
  <c r="J59" i="11"/>
  <c r="E59" i="11"/>
  <c r="J49" i="11"/>
  <c r="E49" i="11"/>
  <c r="I48" i="11"/>
  <c r="I50" i="11" s="1"/>
  <c r="H48" i="11"/>
  <c r="H50" i="11" s="1"/>
  <c r="G48" i="11"/>
  <c r="G50" i="11" s="1"/>
  <c r="D48" i="11"/>
  <c r="D50" i="11" s="1"/>
  <c r="C48" i="11"/>
  <c r="C50" i="11" s="1"/>
  <c r="B48" i="11"/>
  <c r="B50" i="11" s="1"/>
  <c r="J47" i="11"/>
  <c r="E47" i="11"/>
  <c r="J46" i="11"/>
  <c r="E46" i="11"/>
  <c r="J45" i="11"/>
  <c r="E45" i="11"/>
  <c r="C27" i="10"/>
  <c r="C11" i="10"/>
  <c r="E34" i="8"/>
  <c r="E30" i="8"/>
  <c r="E29" i="8"/>
  <c r="D26" i="8"/>
  <c r="C26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8" i="8"/>
  <c r="F38" i="7"/>
  <c r="F33" i="7"/>
  <c r="F32" i="7"/>
  <c r="F31" i="7"/>
  <c r="F26" i="7"/>
  <c r="F25" i="7"/>
  <c r="F23" i="7"/>
  <c r="F22" i="7"/>
  <c r="N31" i="5"/>
  <c r="M27" i="5"/>
  <c r="M31" i="5" s="1"/>
  <c r="L27" i="5"/>
  <c r="L31" i="5" s="1"/>
  <c r="I27" i="5"/>
  <c r="I31" i="5" s="1"/>
  <c r="H27" i="5"/>
  <c r="H31" i="5" s="1"/>
  <c r="F27" i="5"/>
  <c r="F31" i="5" s="1"/>
  <c r="E27" i="5"/>
  <c r="E31" i="5" s="1"/>
  <c r="D27" i="5"/>
  <c r="D31" i="5" s="1"/>
  <c r="C27" i="5"/>
  <c r="C31" i="5" s="1"/>
  <c r="K25" i="5"/>
  <c r="G25" i="5"/>
  <c r="O9" i="5"/>
  <c r="K9" i="5"/>
  <c r="H18" i="4"/>
  <c r="G18" i="4"/>
  <c r="F18" i="4"/>
  <c r="E18" i="4"/>
  <c r="D18" i="4"/>
  <c r="C18" i="4"/>
  <c r="B18" i="4"/>
  <c r="I17" i="4"/>
  <c r="I16" i="4"/>
  <c r="I15" i="4"/>
  <c r="I14" i="4"/>
  <c r="I13" i="4"/>
  <c r="I12" i="4"/>
  <c r="I11" i="4"/>
  <c r="I10" i="4"/>
  <c r="D14" i="3"/>
  <c r="E14" i="3" s="1"/>
  <c r="C14" i="3"/>
  <c r="B14" i="3"/>
  <c r="E13" i="3"/>
  <c r="E12" i="3"/>
  <c r="E11" i="3"/>
  <c r="E10" i="3"/>
  <c r="E9" i="3"/>
  <c r="D40" i="2"/>
  <c r="C40" i="2"/>
  <c r="B40" i="2"/>
  <c r="E39" i="2"/>
  <c r="E37" i="2"/>
  <c r="E36" i="2"/>
  <c r="E35" i="2"/>
  <c r="E30" i="2"/>
  <c r="E27" i="2"/>
  <c r="D24" i="2"/>
  <c r="C24" i="2"/>
  <c r="B24" i="2"/>
  <c r="E23" i="2"/>
  <c r="E22" i="2"/>
  <c r="E21" i="2"/>
  <c r="E20" i="2"/>
  <c r="E19" i="2"/>
  <c r="D16" i="2"/>
  <c r="C16" i="2"/>
  <c r="B16" i="2"/>
  <c r="E15" i="2"/>
  <c r="E14" i="2"/>
  <c r="E13" i="2"/>
  <c r="E12" i="2"/>
  <c r="E11" i="2"/>
  <c r="E10" i="2"/>
  <c r="E8" i="2"/>
  <c r="H25" i="1"/>
  <c r="G17" i="1"/>
  <c r="G23" i="1" s="1"/>
  <c r="G25" i="1" s="1"/>
  <c r="F17" i="1"/>
  <c r="D17" i="1"/>
  <c r="D23" i="1" s="1"/>
  <c r="C17" i="1"/>
  <c r="C23" i="1" s="1"/>
  <c r="C25" i="1" s="1"/>
  <c r="B17" i="1"/>
  <c r="B23" i="1" s="1"/>
  <c r="B25" i="1" s="1"/>
  <c r="F21" i="7"/>
  <c r="F30" i="7" l="1"/>
  <c r="F12" i="7"/>
  <c r="F39" i="7"/>
  <c r="E26" i="8"/>
  <c r="E28" i="8"/>
  <c r="K27" i="5"/>
  <c r="O27" i="5"/>
  <c r="G27" i="5"/>
  <c r="O31" i="5"/>
  <c r="J31" i="5"/>
  <c r="K31" i="5" s="1"/>
  <c r="I18" i="4"/>
  <c r="E33" i="2"/>
  <c r="E40" i="2"/>
  <c r="E24" i="2"/>
  <c r="E16" i="2"/>
  <c r="D25" i="1"/>
  <c r="F23" i="1"/>
  <c r="F25" i="1" s="1"/>
  <c r="J63" i="11"/>
  <c r="E63" i="11"/>
  <c r="J32" i="11"/>
  <c r="I34" i="11"/>
  <c r="J34" i="11" s="1"/>
  <c r="E32" i="11"/>
  <c r="E34" i="11"/>
  <c r="J65" i="11"/>
  <c r="E65" i="11"/>
  <c r="J48" i="11"/>
  <c r="E19" i="11"/>
  <c r="E14" i="11"/>
  <c r="E50" i="11"/>
  <c r="E48" i="11"/>
  <c r="J50" i="11"/>
  <c r="G31" i="5"/>
  <c r="F27" i="7" l="1"/>
</calcChain>
</file>

<file path=xl/sharedStrings.xml><?xml version="1.0" encoding="utf-8"?>
<sst xmlns="http://schemas.openxmlformats.org/spreadsheetml/2006/main" count="549" uniqueCount="397">
  <si>
    <t>Piliscsév Község Önkormányzata</t>
  </si>
  <si>
    <t>Összevont mérleg</t>
  </si>
  <si>
    <t>eFt</t>
  </si>
  <si>
    <t>Bevételek</t>
  </si>
  <si>
    <t>Kiadások</t>
  </si>
  <si>
    <t>Eredeti</t>
  </si>
  <si>
    <t>Mód</t>
  </si>
  <si>
    <t>Telj.</t>
  </si>
  <si>
    <t>Önkormányzatok működési támogatása (B11)</t>
  </si>
  <si>
    <t>Személyi juttatások (K1)</t>
  </si>
  <si>
    <t>Egyéb műk. c. tám. bev. államh.-on belülről (B16)</t>
  </si>
  <si>
    <t>Munkaadót terh. járulékok és szoc. h. adó (K2)</t>
  </si>
  <si>
    <t>Közhatalmi bevételek (B3)</t>
  </si>
  <si>
    <t>Dologi kiadások (K3)</t>
  </si>
  <si>
    <t>Működési bevételek (B4)</t>
  </si>
  <si>
    <t>Ellátottak pénzbeli juttatásai (K4)</t>
  </si>
  <si>
    <t>Felhalmozási bevételek (B5)</t>
  </si>
  <si>
    <t>Egyéb műk. c. támog. államházt. belülre (K506)</t>
  </si>
  <si>
    <t>Egyéb műk. c. támog. államházt.kívülre (K511)</t>
  </si>
  <si>
    <t>Műk.c.támogatások államh.-on belülről(B6)</t>
  </si>
  <si>
    <t>Központi, irányítószervi támogatás (B816)</t>
  </si>
  <si>
    <t>Központi, irányító szervi kiadások folyósítása (K915)</t>
  </si>
  <si>
    <t>Tárgyévi bevételek</t>
  </si>
  <si>
    <t>Tárgyévi működési kiadások</t>
  </si>
  <si>
    <t>ÁHT-n belüli megelőlegezések</t>
  </si>
  <si>
    <t>Beruházások (K6)</t>
  </si>
  <si>
    <t>Maradvány igénybevétele (B813) önkormányzat</t>
  </si>
  <si>
    <t>Felújítások (K7)</t>
  </si>
  <si>
    <t>Maradvány igénybevétele (B813) óvoda</t>
  </si>
  <si>
    <t>Maradvány igénybevétele (B813) művelődési ház</t>
  </si>
  <si>
    <t>ÁHT-n belüli megelőlegezések visszafizetése</t>
  </si>
  <si>
    <t>Maradvány igénybevétele (B813) közös hivatal</t>
  </si>
  <si>
    <t>Tartalékok (K512)</t>
  </si>
  <si>
    <t>Mindösszesen</t>
  </si>
  <si>
    <t>Intézményfinanszírozás</t>
  </si>
  <si>
    <t>Halmozódásmentes főösszeg</t>
  </si>
  <si>
    <t>Ft</t>
  </si>
  <si>
    <t>Eredeti előirányzat</t>
  </si>
  <si>
    <t>Módosított előirányzat</t>
  </si>
  <si>
    <t>Teljesítés</t>
  </si>
  <si>
    <t>%</t>
  </si>
  <si>
    <t>Intézményi működési bevételek</t>
  </si>
  <si>
    <t>Szolgáltatások ellenértéke teljesítése</t>
  </si>
  <si>
    <t>Közvetített szolgáltatások ellenértéke teljesítése</t>
  </si>
  <si>
    <t>Tulajdonosi bevételek teljesítése</t>
  </si>
  <si>
    <t>Ellátási díjak teljesítése</t>
  </si>
  <si>
    <t>Kiszámlázott általános forgalmi adó teljesítése</t>
  </si>
  <si>
    <t>Általános forgalmi adó visszatérítése előirányzata</t>
  </si>
  <si>
    <t>Egyéb kapott (járó) kamatok és kamatjellegű bevételek teljesítése</t>
  </si>
  <si>
    <t>Egyéb működési bevételek teljesítése</t>
  </si>
  <si>
    <t>Intézményi működési bevételek össz.</t>
  </si>
  <si>
    <t>Közhatalmi bevételek</t>
  </si>
  <si>
    <t>Magánszemélyek kommunális adója bevételei</t>
  </si>
  <si>
    <t>Állandó jelleggel végzett tevékenység után fizetett iparűzési adó bevételei</t>
  </si>
  <si>
    <t>Helyi önkormányzatokat megillető belföldi gépjárműadó bevételei</t>
  </si>
  <si>
    <t>Tartózkodás után fizetett Idegenforgalmi adó bevételei</t>
  </si>
  <si>
    <t>Egyéb közhatalmi bevételek teljesítése</t>
  </si>
  <si>
    <t>Közhatalmi bevételek összesen</t>
  </si>
  <si>
    <t>Önkormányzatok működési támogatásai</t>
  </si>
  <si>
    <t>Felhalmozási bevételek</t>
  </si>
  <si>
    <t>Közfoglalkoztatásra kapott támogatás</t>
  </si>
  <si>
    <t>Műk. c. tám. bev. államházt.-on belülről (MEP)</t>
  </si>
  <si>
    <t>Egyéb műk. c. tám. bev. államházt.-on belülről</t>
  </si>
  <si>
    <t>Állami támogatás</t>
  </si>
  <si>
    <t>Jogcím</t>
  </si>
  <si>
    <t>Intézményi működési bevételek (teljesítés adatai)</t>
  </si>
  <si>
    <t>B e v é t e l e k</t>
  </si>
  <si>
    <t>Igazgatás</t>
  </si>
  <si>
    <t>Önkormány-zati vagyon</t>
  </si>
  <si>
    <t>Műv.Ház</t>
  </si>
  <si>
    <t>Óvoda</t>
  </si>
  <si>
    <t>Közös Hiv.</t>
  </si>
  <si>
    <t>Önkormányzat összesen</t>
  </si>
  <si>
    <t>Intézm. műk. bevételek összesen</t>
  </si>
  <si>
    <t>Működési kiadások</t>
  </si>
  <si>
    <t>Bér, járulék és dologi kiadások kormányzati funkció (COFOG) szerinti bontásban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</si>
  <si>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</si>
  <si>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</si>
  <si>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</si>
  <si>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</si>
  <si>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</si>
  <si>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</si>
  <si>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lét-szám</t>
  </si>
  <si>
    <t>011130</t>
  </si>
  <si>
    <t>Önkormányzatok és önk. hivatalok jogalkotási és általános igazgatási tevékenysége</t>
  </si>
  <si>
    <t>041236</t>
  </si>
  <si>
    <t>Országos közfoglalkoztatási program</t>
  </si>
  <si>
    <t>066020</t>
  </si>
  <si>
    <t>Város-, községgazdálkodási egyéb szolgáltatások</t>
  </si>
  <si>
    <t>074031</t>
  </si>
  <si>
    <t>Család és nővédelmi eü. gondozás</t>
  </si>
  <si>
    <t>074032</t>
  </si>
  <si>
    <t>096015</t>
  </si>
  <si>
    <t>Intézményi étkeztetés</t>
  </si>
  <si>
    <t>013320</t>
  </si>
  <si>
    <t>Köztemető fenntartása</t>
  </si>
  <si>
    <t>013350</t>
  </si>
  <si>
    <t>016080</t>
  </si>
  <si>
    <t>Kiemelt állami és önkormányzati rendezvények</t>
  </si>
  <si>
    <t>045160</t>
  </si>
  <si>
    <t>Közutak, hidak, alagutak üzemeltetése, fenntartása</t>
  </si>
  <si>
    <t>104037</t>
  </si>
  <si>
    <t>Intézményen kívüli gyermekétkeztetés</t>
  </si>
  <si>
    <t>104035</t>
  </si>
  <si>
    <t>Bölcsődei étkeztetés</t>
  </si>
  <si>
    <t>107060</t>
  </si>
  <si>
    <t>Szoc. tűzifa tám.</t>
  </si>
  <si>
    <t>064010</t>
  </si>
  <si>
    <t>Közvilágítás</t>
  </si>
  <si>
    <t>013370</t>
  </si>
  <si>
    <t>Inf.fejlesztések (ASP)</t>
  </si>
  <si>
    <t>104042</t>
  </si>
  <si>
    <t>Családsegítés</t>
  </si>
  <si>
    <t>Közös Önk.Hivatal</t>
  </si>
  <si>
    <t>Műv. Ház és Könyvtár</t>
  </si>
  <si>
    <t>Megnevezés</t>
  </si>
  <si>
    <t>Beruházások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</si>
  <si>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</si>
  <si>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</si>
  <si>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</si>
  <si>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Beruházások mindösszesen</t>
  </si>
  <si>
    <t>Felújítások</t>
  </si>
  <si>
    <t>Ingatlanok felújítása</t>
  </si>
  <si>
    <t>Felújítási célú előzetesen felszámított általános forgalmi adó</t>
  </si>
  <si>
    <t>Felújítások mindösszesen</t>
  </si>
  <si>
    <t>Diákönkormányzat</t>
  </si>
  <si>
    <t>Cselgáncs klub</t>
  </si>
  <si>
    <t>Vöröskereszt</t>
  </si>
  <si>
    <t>Szlovák Baráti kör</t>
  </si>
  <si>
    <t>Asszonykórus</t>
  </si>
  <si>
    <t>Nyugdíjas klub</t>
  </si>
  <si>
    <t>Pincefalu Egyesület</t>
  </si>
  <si>
    <t>Piliscsévi Polgárőr Egylet</t>
  </si>
  <si>
    <t>Pilis-Gerecse Társulás</t>
  </si>
  <si>
    <t>Istergránum</t>
  </si>
  <si>
    <t>Lövész Sportegyesület</t>
  </si>
  <si>
    <t>Trnka tánccsoport</t>
  </si>
  <si>
    <t>TDM tagdíj</t>
  </si>
  <si>
    <t>Esztergomi kórház, eü. egyedi kérelmek</t>
  </si>
  <si>
    <t>Civil szervezetek támogatása</t>
  </si>
  <si>
    <t>Dorogi Többcélú Kist. Társulásnak átadott p.</t>
  </si>
  <si>
    <t>ebből: Idősek nappali ellátására</t>
  </si>
  <si>
    <t>Intézmény finanszírozás</t>
  </si>
  <si>
    <t>Piliscsév Község Önkormányzatának vagyonmérlege</t>
  </si>
  <si>
    <t>Az önkormányzat által nyújtott közvetett támogatások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</si>
  <si>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</si>
  <si>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</si>
  <si>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</si>
  <si>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</si>
  <si>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</si>
  <si>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Összesen</t>
  </si>
  <si>
    <t>Az önkormányzat adósság állománya</t>
  </si>
  <si>
    <t>Ft-ban</t>
  </si>
  <si>
    <t>típus</t>
  </si>
  <si>
    <t>összeg</t>
  </si>
  <si>
    <t>lejárat</t>
  </si>
  <si>
    <t>belföldi szállító</t>
  </si>
  <si>
    <t>Eredeti ei.</t>
  </si>
  <si>
    <t>Mód.ei.</t>
  </si>
  <si>
    <t>Átvett pénzeszközök</t>
  </si>
  <si>
    <t>Munkaadót terh. befizetések</t>
  </si>
  <si>
    <t>Működési bevételek</t>
  </si>
  <si>
    <t>Fejlesztések</t>
  </si>
  <si>
    <t>Tartalékok</t>
  </si>
  <si>
    <t>Piliscsévi Közös Önkormányzati Hivatal</t>
  </si>
  <si>
    <t>Pénzmaradvány</t>
  </si>
  <si>
    <t>Kálmánfi Béla Művelődési Ház és Könyvtár</t>
  </si>
  <si>
    <t>Műv ház pénzmaradványa</t>
  </si>
  <si>
    <t>Piliscsévi"Aranykapu" Óvoda-Bölcsőde</t>
  </si>
  <si>
    <t>Felhalmozási bevételek összesen</t>
  </si>
  <si>
    <t>Bursa Hungarica visszaut.</t>
  </si>
  <si>
    <t>Az önkormányzati vagyonnal való gazd.kapcs.feladatok</t>
  </si>
  <si>
    <t>01</t>
  </si>
  <si>
    <t>A/I/1 Vagyoni értékű jogok</t>
  </si>
  <si>
    <t>G/I  Nemzeti vagyon induláskori értéke</t>
  </si>
  <si>
    <t>182</t>
  </si>
  <si>
    <t>G/II Nemzeti vagyon változásai</t>
  </si>
  <si>
    <t>04</t>
  </si>
  <si>
    <t>A/I Immateriális javak (=A/I/1+A/I/2+A/I/3)</t>
  </si>
  <si>
    <t>05</t>
  </si>
  <si>
    <t>A/II/1 Ingatlanok és a kapcsolódó vagyoni értékű jogok</t>
  </si>
  <si>
    <t>186</t>
  </si>
  <si>
    <t>06</t>
  </si>
  <si>
    <t>A/II/2 Gépek, berendezések, felszerelések, járművek</t>
  </si>
  <si>
    <t>G/IV Felhalmozott eredmény</t>
  </si>
  <si>
    <t>08</t>
  </si>
  <si>
    <t>A/II/4 Beruházások, felújítások</t>
  </si>
  <si>
    <t>10</t>
  </si>
  <si>
    <t>G/VI Mérleg szerinti eredmény</t>
  </si>
  <si>
    <t>17</t>
  </si>
  <si>
    <t>A/III/2 Tartós hitelviszonyt megtestesítő értékpapírok (&gt;=A/III/2a+A/III/2/b)</t>
  </si>
  <si>
    <t>21</t>
  </si>
  <si>
    <t>A/III Befektetett pénzügyi eszközök (=A/III/1+A/III/2+A/III/3)</t>
  </si>
  <si>
    <t>H/I/3 Költségvetési évben esedékes kötelezettségek dologi kiadásokra</t>
  </si>
  <si>
    <t>28</t>
  </si>
  <si>
    <t>A) NEMZETI VAGYONBA TARTOZÓ BEFEKTETETT ESZKÖZÖK (=A/I+A/II+A/III+A/IV)</t>
  </si>
  <si>
    <t>53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</si>
  <si>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</si>
  <si>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</si>
  <si>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</si>
  <si>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</si>
  <si>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H/I Költségvetési évben esedékes kötelezettségek (=H/I/1+…+H/I/9)</t>
  </si>
  <si>
    <t>D/I/1 Költségvetési évben esedékes követelések működési célú támogatások bevételeire államháztartáson belülről (&gt;=D/I/1a)</t>
  </si>
  <si>
    <t>62</t>
  </si>
  <si>
    <t>H/II/9e - ebből: költségvetési évet követően esedékes kötelezettségek államháztartáson belüli megelőlegezések visszafizetésére</t>
  </si>
  <si>
    <t>D/I/3 Költségvetési évben esedékes követelések közhatalmi bevételre (=D/I/3a+…+D/I/3f)</t>
  </si>
  <si>
    <t>H/II Költségvetési évet követően esedékes kötelezettségek (=H/II/1+…+H/II/9)</t>
  </si>
  <si>
    <t>68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</si>
  <si>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</si>
  <si>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</si>
  <si>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</si>
  <si>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244</t>
  </si>
  <si>
    <t>H/III/3 Más szervezetet megillető bevételek elszámolása</t>
  </si>
  <si>
    <t>70</t>
  </si>
  <si>
    <t>D/I/3f - ebből: költségvetési évben esedékes követelések egyéb közhatalmi bevételekre</t>
  </si>
  <si>
    <t>H/III Kötelezettség jellegű sajátos elszámolások (=H/III/1+…+H/III/10)</t>
  </si>
  <si>
    <t>71</t>
  </si>
  <si>
    <t>D/I/4 Költségvetési évben esedékes követelések működési bevételre (=D/I/4a+…+D/I/4i)</t>
  </si>
  <si>
    <t>H) KÖTELEZETTSÉGEK (=H/I+H/II+H/III)</t>
  </si>
  <si>
    <t>72</t>
  </si>
  <si>
    <t>D/I/4a - ebből: költségvetési évben esedékes követelések készletértékesítés ellenértékére, szolgáltatások ellenértékére, közvetített szolgáltatások ellenértékére</t>
  </si>
  <si>
    <t>FORRÁSOK ÖSSZESEN (=G+H+I+J)</t>
  </si>
  <si>
    <t>73</t>
  </si>
  <si>
    <t>D/I/4b - ebből: költségvetési évben esedékes követelések tulajdonosi bevételekre</t>
  </si>
  <si>
    <t>74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</si>
  <si>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</si>
  <si>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</si>
  <si>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</si>
  <si>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</si>
  <si>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</si>
  <si>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</si>
  <si>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</si>
  <si>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 Követelés jellegű sajátos elszámolások (=D/III/1+…+D/III/9)</t>
  </si>
  <si>
    <t>161</t>
  </si>
  <si>
    <t>D) KÖVETELÉSEK  (=D/I+D/II+D/III)</t>
  </si>
  <si>
    <t>163</t>
  </si>
  <si>
    <t>E/I/2 Más előzetesen felszámított levonható általános forgalmi adó</t>
  </si>
  <si>
    <t>E/I/4 Más előzetesen felszámított nem levonható általános forgalmi adó</t>
  </si>
  <si>
    <t>166</t>
  </si>
  <si>
    <t>E/I Előzetesen felszámított általános forgalmi adó elszámolása (=E/I/1+…+E/I/4)</t>
  </si>
  <si>
    <t>168</t>
  </si>
  <si>
    <t>E/II/2 Más fizetendő általános forgalmi adó</t>
  </si>
  <si>
    <t>E/II Fizetendő általános forgalmi adó elszámolása (=E/II/1+E/II/2)</t>
  </si>
  <si>
    <t>170</t>
  </si>
  <si>
    <t>E/III/1 December havi illetmények, munkabérek elszámolása</t>
  </si>
  <si>
    <t>180</t>
  </si>
  <si>
    <t>ESZKÖZÖK ÖSSZESEN (=A+B+C+D+E+F)</t>
  </si>
  <si>
    <t>Források</t>
  </si>
  <si>
    <t>Központi költségvetési szervnek átad.(Bursa H.)</t>
  </si>
  <si>
    <t>Szociális juttatások mindösszesen</t>
  </si>
  <si>
    <t>Eszközök</t>
  </si>
  <si>
    <t>döntés</t>
  </si>
  <si>
    <t>benyújtás</t>
  </si>
  <si>
    <t>önerő</t>
  </si>
  <si>
    <t>TOP (Szoc. Alapellátó Központ)</t>
  </si>
  <si>
    <t>Művelődési Ház felújítás ebr317930</t>
  </si>
  <si>
    <t>következő évekre áthúzódó összeg</t>
  </si>
  <si>
    <t>Pályázat megnevezése</t>
  </si>
  <si>
    <t>Többéves kihatással járó kötelezettségek</t>
  </si>
  <si>
    <t>Ingatlanok beszerzése, létesítése</t>
  </si>
  <si>
    <t>Óvoda (informatikai és egyéb eszközbeszerzés)</t>
  </si>
  <si>
    <t xml:space="preserve">          Vis maior önerő/Vis Maior pályázat</t>
  </si>
  <si>
    <t xml:space="preserve">         Sportöltöző felújítása</t>
  </si>
  <si>
    <t xml:space="preserve">        TOP pályázat (Szoc.Alapell. Közp.)</t>
  </si>
  <si>
    <t>2018. évi beszámoló</t>
  </si>
  <si>
    <t>Bevételek, 2018.</t>
  </si>
  <si>
    <t>2018.</t>
  </si>
  <si>
    <t>Ellátottak juttatásai, 2018.</t>
  </si>
  <si>
    <t>Felhalmozási kiadások, 2018.</t>
  </si>
  <si>
    <t>Támogatások, átadott pénzeszközök, 2018.</t>
  </si>
  <si>
    <t>2018. december 31.</t>
  </si>
  <si>
    <t>Módosított ei.</t>
  </si>
  <si>
    <t>Önkormányzatok működési támogatása</t>
  </si>
  <si>
    <t>Szociális juttatások</t>
  </si>
  <si>
    <t>Átadott pénzeszközök, támogatások</t>
  </si>
  <si>
    <t>Irányítószervi támogatás folyósítása</t>
  </si>
  <si>
    <t>Önkormányzat pénzmaradványa</t>
  </si>
  <si>
    <t>ÁHT-n belüli megelől. visszafiz.</t>
  </si>
  <si>
    <t>Háztartásoknak felhalm.célú visszatérítendő kölcsön ny.</t>
  </si>
  <si>
    <t>2018. évi saját beszámoló</t>
  </si>
  <si>
    <t xml:space="preserve">Egyéb műk. c. átvett pénzeszközök </t>
  </si>
  <si>
    <t>Szociális tűzifa pályázat</t>
  </si>
  <si>
    <t>pályázati összeg</t>
  </si>
  <si>
    <t>177</t>
  </si>
  <si>
    <t>178</t>
  </si>
  <si>
    <t>179</t>
  </si>
  <si>
    <t>G/III Egyéb eszközök induláskori értéke és változásai</t>
  </si>
  <si>
    <t>A/II Tárgyi eszközök  (=A/II/1+...+A/II/5)</t>
  </si>
  <si>
    <t>183</t>
  </si>
  <si>
    <t>G/ SAJÁT TŐKE  (= G/I+…+G/VI)</t>
  </si>
  <si>
    <t>209</t>
  </si>
  <si>
    <t>222</t>
  </si>
  <si>
    <t>H/II/9 Költségvetési évet követően esedékes kötelezettségek finanszírozási kiadásokra (&gt;=H/II/9a+…+H/II/9j)</t>
  </si>
  <si>
    <t>51</t>
  </si>
  <si>
    <t>227</t>
  </si>
  <si>
    <t>52</t>
  </si>
  <si>
    <t>233</t>
  </si>
  <si>
    <t>236</t>
  </si>
  <si>
    <t>57</t>
  </si>
  <si>
    <t>243</t>
  </si>
  <si>
    <t>58</t>
  </si>
  <si>
    <t>247</t>
  </si>
  <si>
    <t>J/2 Költségek, ráfordítások passzív időbeli elhatárolása</t>
  </si>
  <si>
    <t>66</t>
  </si>
  <si>
    <t>249</t>
  </si>
  <si>
    <t>J) PASSZÍV IDŐBELI ELHATÁROLÁSOK (=J/1+J/2+J/3)</t>
  </si>
  <si>
    <t>67</t>
  </si>
  <si>
    <t>250</t>
  </si>
  <si>
    <t>78</t>
  </si>
  <si>
    <t>89</t>
  </si>
  <si>
    <t>92</t>
  </si>
  <si>
    <t>101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</si>
  <si>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</si>
  <si>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</si>
  <si>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</si>
  <si>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</si>
  <si>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142</t>
  </si>
  <si>
    <t>D/II Költségvetési évet követően esedékes követelések (=D/II/1+…+D/II/8)</t>
  </si>
  <si>
    <t>152</t>
  </si>
  <si>
    <t>D/III/4 Forgótőke elszámolása</t>
  </si>
  <si>
    <t>158</t>
  </si>
  <si>
    <t>159</t>
  </si>
  <si>
    <t>164</t>
  </si>
  <si>
    <t>167</t>
  </si>
  <si>
    <t>E/III Egyéb sajátos eszközoldali elszámolások (=E/III/1+E/III/2)</t>
  </si>
  <si>
    <t>171</t>
  </si>
  <si>
    <t>E) EGYÉB SAJÁTOS ELSZÁMOLÁSOK (=E/I+E/II+E/III)</t>
  </si>
  <si>
    <t>176</t>
  </si>
  <si>
    <t>Háztartásoknak felh.c.visszatérítendő kölcsön ny.</t>
  </si>
  <si>
    <t>Felhalm. c. átvett pénzeszközök (B7)</t>
  </si>
  <si>
    <t>Ingatlanok értékesítése teljesítése</t>
  </si>
  <si>
    <t>Háztartásoktól felhalmozási célú visszatérítendő támogatások, kölcsönök visszatérülése</t>
  </si>
  <si>
    <t>Pályázat (Vis Maior ebr350295)</t>
  </si>
  <si>
    <t>Önk. hozzájárulás költségekhez (Leányvártól)</t>
  </si>
  <si>
    <t>Választás lebonyolításához kapott támogatás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</si>
  <si>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</si>
  <si>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</si>
  <si>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feladatainak támogatása </t>
  </si>
  <si>
    <t xml:space="preserve">Települési önkormányzatok kulturális feladatainak támogatása </t>
  </si>
  <si>
    <t xml:space="preserve">Működési célú költségvetési támogatások és kiegészítő támogatások </t>
  </si>
  <si>
    <t>Óvodai, iskolai étkeztetés</t>
  </si>
  <si>
    <t>Bölcsődei gondozás, étkeztetés</t>
  </si>
  <si>
    <t>052020</t>
  </si>
  <si>
    <t>Szennyvíz gyűjt.,kezel.</t>
  </si>
  <si>
    <t>Ifjuság eü.ell.</t>
  </si>
  <si>
    <t>082091</t>
  </si>
  <si>
    <t>Közműv.( pályázat)</t>
  </si>
  <si>
    <t>Óvoda-Bölcsőde</t>
  </si>
  <si>
    <t>Szociális juttatások, segélyek</t>
  </si>
  <si>
    <t>Köztemetés [Szoctv. 48.§]</t>
  </si>
  <si>
    <t>Települési támogatás ([Szoctv. 45.§)</t>
  </si>
  <si>
    <t xml:space="preserve"> ebből:   Arany J. pályázat</t>
  </si>
  <si>
    <t xml:space="preserve">Teljesítés </t>
  </si>
  <si>
    <t xml:space="preserve">              babautalvány</t>
  </si>
  <si>
    <t xml:space="preserve">              ösztöndíj</t>
  </si>
  <si>
    <t xml:space="preserve">               Bursa H.</t>
  </si>
  <si>
    <t xml:space="preserve">              csévi gyermekek (beiskolázási segély)</t>
  </si>
  <si>
    <t xml:space="preserve">              csévi gyermekek (bérlet)</t>
  </si>
  <si>
    <t xml:space="preserve">              idősek un. karácsonyi segélye</t>
  </si>
  <si>
    <t xml:space="preserve">              SNI fejlesztő pedagógusok</t>
  </si>
  <si>
    <t xml:space="preserve">              egyéb települési támogatás </t>
  </si>
  <si>
    <t>Piliscsév SE (éves támogatás + TAO pály. önerő)</t>
  </si>
  <si>
    <t xml:space="preserve">Egyéb támogatások (Kolibri,Pilis Kupa, stb.) </t>
  </si>
  <si>
    <t>Katolikus Karitász</t>
  </si>
  <si>
    <t xml:space="preserve">          Családsegítésre</t>
  </si>
  <si>
    <t xml:space="preserve">Piliscsévi Szlovák Önkormányzat </t>
  </si>
  <si>
    <t>ebből: Duna Takarék épülete</t>
  </si>
  <si>
    <t>ebből: laptop beszerzés</t>
  </si>
  <si>
    <t>Művelődési Ház (hangosítás és egyéb eszközbeszerzés)</t>
  </si>
  <si>
    <t xml:space="preserve">          Óvoda felújítás</t>
  </si>
  <si>
    <t xml:space="preserve">ebből: Műv.Ház felújítás </t>
  </si>
  <si>
    <t>ebből:  közfoglalkoztatás keretében eszközbeszerzés</t>
  </si>
  <si>
    <t xml:space="preserve">            Gépkocsi vásárlás (Dacia Duster)</t>
  </si>
  <si>
    <t xml:space="preserve">           Műv.Ház pályázat eszközbeszerzés</t>
  </si>
  <si>
    <t xml:space="preserve">           Sportöltöző pályázat eszközbeszerzés</t>
  </si>
  <si>
    <t xml:space="preserve">          Szennyvíz csatorna </t>
  </si>
  <si>
    <t xml:space="preserve">           Közlekedési táblák beszerzése</t>
  </si>
  <si>
    <t xml:space="preserve">           Szolgálati lakásba főzőlap beszerzés</t>
  </si>
  <si>
    <t xml:space="preserve">           Önkorm. egyéb eszközbeszerzés</t>
  </si>
  <si>
    <t xml:space="preserve">          Járdafelújítás</t>
  </si>
  <si>
    <t xml:space="preserve">          Tájház és Tájház melletti ingatlan</t>
  </si>
  <si>
    <t>7. melléklet az 5/2019.(V.29.) önkormányzati rendelethez</t>
  </si>
  <si>
    <t>6. melléklet az 5/2019.(V.29.) önkormányzati rendelethez</t>
  </si>
  <si>
    <t>1. melléklet az 5/2019.(V.29.) önkormányzati rendelethez</t>
  </si>
  <si>
    <t>2. melléklet az 5/2019.(V.29.) önkormányzati rendelethez</t>
  </si>
  <si>
    <t>3. melléklet az 5/2019.(V.29.) önkormányzati rendelethez</t>
  </si>
  <si>
    <t>4. melléklet az 5/2019.(V.29.) önkormányzati rendelethez</t>
  </si>
  <si>
    <t>5. melléklet az 5/2019.(V.29.) önkormányzati rendelethez</t>
  </si>
  <si>
    <t>8. melléklet az 5/2019.(V.29.) önkormányzati rendelethez</t>
  </si>
  <si>
    <t>9. melléklet  az 5/2019.(V.29.) önkormányzati rendelethez</t>
  </si>
  <si>
    <t>10. melléklet az 5/2019.(V.29.) önkormányzati rendelethez</t>
  </si>
  <si>
    <t>11. melléklet az 5/2019.(V.29.) önkormányzati rendelethez</t>
  </si>
  <si>
    <t>13. melléklet az 5/2019.(V.29.) önkormányzati rendelethez</t>
  </si>
  <si>
    <t>14. melléklet az 5/2019.(V.29.) önkormányzati rendelethez</t>
  </si>
  <si>
    <t>15. melléklet az 5/2019.(V.29.) önkormányzati rendelethez</t>
  </si>
  <si>
    <t>12. melléklet az 5/2019.(V.29.) önkormányzati rendelethez</t>
  </si>
  <si>
    <t>16.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</si>
</sst>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,_F_t_-;\-* #,##0.00,_F_t_-;_-* \-??\ _F_t_-;_-@_-"/>
    <numFmt numFmtId="165" formatCode="_-* #,##0,_F_t_-;\-* #,##0,_F_t_-;_-* \-??\ _F_t_-;_-@_-"/>
    <numFmt numFmtId="166" formatCode="#,##0_ ;\-#,##0\ "/>
    <numFmt numFmtId="167" formatCode="_-* #,##0\ _F_t_-;\-* #,##0\ _F_t_-;_-* &quot;-&quot;??\ _F_t_-;_-@_-"/>
  </numFmts>
  <fonts count="70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Bookman Old Style"/>
      <family val="1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1"/>
    </font>
    <font>
      <sz val="12"/>
      <name val="Bookman Old Style"/>
      <family val="1"/>
      <charset val="1"/>
    </font>
    <font>
      <b/>
      <sz val="11"/>
      <name val="Bookman Old Style"/>
      <family val="1"/>
      <charset val="1"/>
    </font>
    <font>
      <sz val="10"/>
      <name val="Bookman Old Style"/>
      <family val="1"/>
      <charset val="1"/>
    </font>
    <font>
      <b/>
      <sz val="10"/>
      <name val="Bookman Old Style"/>
      <family val="1"/>
      <charset val="1"/>
    </font>
    <font>
      <sz val="9"/>
      <name val="Bookman Old Style"/>
      <family val="1"/>
      <charset val="1"/>
    </font>
    <font>
      <sz val="9"/>
      <name val="Times New Roman"/>
      <family val="1"/>
      <charset val="238"/>
    </font>
    <font>
      <b/>
      <sz val="9"/>
      <name val="Bookman Old Style"/>
      <family val="1"/>
      <charset val="1"/>
    </font>
    <font>
      <b/>
      <sz val="10"/>
      <name val="Arial CE"/>
      <family val="2"/>
      <charset val="238"/>
    </font>
    <font>
      <b/>
      <sz val="9"/>
      <name val="Times New Roman"/>
      <family val="1"/>
      <charset val="238"/>
    </font>
    <font>
      <sz val="9.75"/>
      <color indexed="63"/>
      <name val="Times New Roman"/>
      <family val="2"/>
      <charset val="1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9"/>
      <name val="Times New Roman"/>
      <family val="1"/>
      <charset val="238"/>
    </font>
    <font>
      <sz val="12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1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.75"/>
      <color indexed="63"/>
      <name val="Times New Roman"/>
      <family val="1"/>
      <charset val="238"/>
    </font>
    <font>
      <sz val="14"/>
      <name val="Bookman Old Style"/>
      <family val="1"/>
      <charset val="1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MS Sans Serif"/>
      <family val="2"/>
      <charset val="1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8"/>
      <name val="Arial CE"/>
      <charset val="238"/>
    </font>
    <font>
      <sz val="9"/>
      <name val="Bookman Old Style"/>
      <family val="1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 CE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color indexed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sz val="12"/>
      <name val="Bookman Old Style"/>
      <family val="1"/>
      <charset val="1"/>
    </font>
    <font>
      <b/>
      <sz val="12"/>
      <name val="Bookman Old Style"/>
      <family val="1"/>
    </font>
    <font>
      <sz val="10"/>
      <color rgb="FF333333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0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0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37" fillId="0" borderId="0" applyBorder="0" applyProtection="0"/>
    <xf numFmtId="0" fontId="44" fillId="0" borderId="0"/>
    <xf numFmtId="9" fontId="37" fillId="0" borderId="0" applyBorder="0" applyProtection="0"/>
  </cellStyleXfs>
  <cellXfs count="5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Border="1" applyAlignment="1"/>
    <xf numFmtId="0" fontId="0" fillId="0" borderId="0" xfId="0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" fontId="11" fillId="0" borderId="5" xfId="3" applyNumberFormat="1" applyFont="1" applyBorder="1" applyAlignment="1" applyProtection="1">
      <alignment horizontal="center"/>
    </xf>
    <xf numFmtId="1" fontId="11" fillId="0" borderId="6" xfId="3" applyNumberFormat="1" applyFont="1" applyBorder="1" applyAlignment="1" applyProtection="1">
      <alignment horizontal="center"/>
    </xf>
    <xf numFmtId="3" fontId="12" fillId="0" borderId="9" xfId="0" applyNumberFormat="1" applyFont="1" applyBorder="1"/>
    <xf numFmtId="3" fontId="12" fillId="0" borderId="10" xfId="0" applyNumberFormat="1" applyFont="1" applyBorder="1" applyAlignment="1"/>
    <xf numFmtId="3" fontId="12" fillId="0" borderId="12" xfId="3" applyNumberFormat="1" applyFont="1" applyBorder="1" applyAlignment="1" applyProtection="1"/>
    <xf numFmtId="3" fontId="12" fillId="0" borderId="12" xfId="0" applyNumberFormat="1" applyFont="1" applyBorder="1"/>
    <xf numFmtId="3" fontId="12" fillId="0" borderId="13" xfId="0" applyNumberFormat="1" applyFont="1" applyBorder="1" applyAlignment="1"/>
    <xf numFmtId="3" fontId="14" fillId="0" borderId="19" xfId="0" applyNumberFormat="1" applyFont="1" applyBorder="1"/>
    <xf numFmtId="3" fontId="12" fillId="0" borderId="20" xfId="0" applyNumberFormat="1" applyFont="1" applyBorder="1"/>
    <xf numFmtId="3" fontId="12" fillId="2" borderId="24" xfId="0" applyNumberFormat="1" applyFont="1" applyFill="1" applyBorder="1"/>
    <xf numFmtId="3" fontId="12" fillId="0" borderId="7" xfId="0" applyNumberFormat="1" applyFont="1" applyBorder="1"/>
    <xf numFmtId="0" fontId="12" fillId="0" borderId="25" xfId="0" applyFont="1" applyBorder="1"/>
    <xf numFmtId="3" fontId="12" fillId="0" borderId="26" xfId="3" applyNumberFormat="1" applyFont="1" applyBorder="1" applyAlignment="1" applyProtection="1"/>
    <xf numFmtId="3" fontId="12" fillId="0" borderId="25" xfId="0" applyNumberFormat="1" applyFont="1" applyBorder="1"/>
    <xf numFmtId="0" fontId="14" fillId="0" borderId="19" xfId="0" applyFont="1" applyBorder="1"/>
    <xf numFmtId="3" fontId="14" fillId="0" borderId="20" xfId="3" applyNumberFormat="1" applyFont="1" applyBorder="1" applyAlignment="1" applyProtection="1"/>
    <xf numFmtId="0" fontId="0" fillId="0" borderId="0" xfId="0" applyBorder="1" applyAlignment="1">
      <alignment horizontal="center"/>
    </xf>
    <xf numFmtId="0" fontId="0" fillId="2" borderId="0" xfId="0" applyFont="1" applyFill="1" applyBorder="1"/>
    <xf numFmtId="0" fontId="0" fillId="0" borderId="0" xfId="0" applyFont="1" applyBorder="1" applyAlignment="1">
      <alignment horizontal="center"/>
    </xf>
    <xf numFmtId="0" fontId="6" fillId="0" borderId="0" xfId="0" applyFont="1" applyAlignment="1"/>
    <xf numFmtId="3" fontId="5" fillId="0" borderId="0" xfId="0" applyNumberFormat="1" applyFont="1" applyBorder="1" applyAlignment="1"/>
    <xf numFmtId="0" fontId="6" fillId="0" borderId="0" xfId="0" applyFont="1" applyAlignment="1">
      <alignment horizontal="center"/>
    </xf>
    <xf numFmtId="49" fontId="13" fillId="2" borderId="0" xfId="0" applyNumberFormat="1" applyFont="1" applyFill="1" applyBorder="1" applyAlignment="1" applyProtection="1">
      <alignment horizontal="right" vertical="center" wrapText="1" shrinkToFit="1"/>
    </xf>
    <xf numFmtId="0" fontId="8" fillId="0" borderId="19" xfId="0" applyFont="1" applyBorder="1"/>
    <xf numFmtId="0" fontId="16" fillId="2" borderId="20" xfId="0" applyFont="1" applyFill="1" applyBorder="1" applyAlignment="1" applyProtection="1">
      <alignment horizontal="center" vertical="center" wrapText="1" shrinkToFit="1"/>
    </xf>
    <xf numFmtId="0" fontId="16" fillId="2" borderId="21" xfId="0" applyFont="1" applyFill="1" applyBorder="1" applyAlignment="1" applyProtection="1">
      <alignment horizontal="center" vertical="center" wrapText="1" shrinkToFit="1"/>
    </xf>
    <xf numFmtId="49" fontId="16" fillId="2" borderId="24" xfId="0" applyNumberFormat="1" applyFont="1" applyFill="1" applyBorder="1" applyAlignment="1" applyProtection="1">
      <alignment vertical="center" wrapText="1" shrinkToFit="1"/>
    </xf>
    <xf numFmtId="0" fontId="3" fillId="0" borderId="7" xfId="0" applyFont="1" applyBorder="1"/>
    <xf numFmtId="0" fontId="3" fillId="0" borderId="8" xfId="0" applyFont="1" applyBorder="1"/>
    <xf numFmtId="49" fontId="17" fillId="0" borderId="12" xfId="0" applyNumberFormat="1" applyFont="1" applyBorder="1" applyAlignment="1" applyProtection="1">
      <alignment vertical="center" wrapText="1"/>
    </xf>
    <xf numFmtId="3" fontId="17" fillId="0" borderId="12" xfId="0" applyNumberFormat="1" applyFont="1" applyBorder="1" applyAlignment="1" applyProtection="1">
      <alignment vertical="center" wrapText="1"/>
    </xf>
    <xf numFmtId="49" fontId="16" fillId="2" borderId="25" xfId="0" applyNumberFormat="1" applyFont="1" applyFill="1" applyBorder="1" applyAlignment="1" applyProtection="1">
      <alignment vertical="center" wrapText="1" shrinkToFit="1"/>
    </xf>
    <xf numFmtId="3" fontId="16" fillId="2" borderId="12" xfId="0" applyNumberFormat="1" applyFont="1" applyFill="1" applyBorder="1" applyAlignment="1" applyProtection="1">
      <alignment vertical="center" wrapText="1" shrinkToFit="1"/>
    </xf>
    <xf numFmtId="0" fontId="8" fillId="0" borderId="25" xfId="0" applyFont="1" applyBorder="1"/>
    <xf numFmtId="0" fontId="3" fillId="0" borderId="12" xfId="0" applyFont="1" applyBorder="1"/>
    <xf numFmtId="0" fontId="18" fillId="0" borderId="12" xfId="0" applyFont="1" applyBorder="1"/>
    <xf numFmtId="0" fontId="19" fillId="0" borderId="12" xfId="0" applyFont="1" applyBorder="1"/>
    <xf numFmtId="0" fontId="9" fillId="0" borderId="25" xfId="0" applyFont="1" applyBorder="1"/>
    <xf numFmtId="3" fontId="9" fillId="0" borderId="12" xfId="0" applyNumberFormat="1" applyFont="1" applyBorder="1"/>
    <xf numFmtId="3" fontId="0" fillId="0" borderId="0" xfId="0" applyNumberFormat="1"/>
    <xf numFmtId="49" fontId="16" fillId="2" borderId="1" xfId="0" applyNumberFormat="1" applyFont="1" applyFill="1" applyBorder="1" applyAlignment="1" applyProtection="1">
      <alignment vertical="center" wrapText="1" shrinkToFit="1"/>
    </xf>
    <xf numFmtId="3" fontId="16" fillId="2" borderId="2" xfId="0" applyNumberFormat="1" applyFont="1" applyFill="1" applyBorder="1" applyAlignment="1" applyProtection="1">
      <alignment vertical="center" wrapText="1" shrinkToFit="1"/>
    </xf>
    <xf numFmtId="0" fontId="0" fillId="2" borderId="0" xfId="0" applyFill="1"/>
    <xf numFmtId="0" fontId="0" fillId="0" borderId="0" xfId="0" applyAlignment="1">
      <alignment horizontal="right"/>
    </xf>
    <xf numFmtId="3" fontId="13" fillId="2" borderId="13" xfId="0" applyNumberFormat="1" applyFont="1" applyFill="1" applyBorder="1" applyAlignment="1" applyProtection="1">
      <alignment horizontal="center" vertical="center" wrapText="1" shrinkToFit="1"/>
    </xf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9" fontId="13" fillId="2" borderId="20" xfId="0" applyNumberFormat="1" applyFont="1" applyFill="1" applyBorder="1" applyAlignment="1" applyProtection="1">
      <alignment horizontal="center" vertical="center" wrapText="1" shrinkToFit="1"/>
    </xf>
    <xf numFmtId="49" fontId="13" fillId="0" borderId="20" xfId="0" applyNumberFormat="1" applyFont="1" applyBorder="1" applyAlignment="1" applyProtection="1">
      <alignment horizontal="center" vertical="center" wrapText="1" shrinkToFit="1"/>
    </xf>
    <xf numFmtId="49" fontId="13" fillId="0" borderId="16" xfId="0" applyNumberFormat="1" applyFont="1" applyBorder="1" applyAlignment="1" applyProtection="1">
      <alignment horizontal="center" vertical="center" wrapText="1" shrinkToFit="1"/>
    </xf>
    <xf numFmtId="3" fontId="13" fillId="2" borderId="12" xfId="0" applyNumberFormat="1" applyFont="1" applyFill="1" applyBorder="1" applyAlignment="1" applyProtection="1">
      <alignment horizontal="right" vertical="center" wrapText="1" shrinkToFit="1"/>
    </xf>
    <xf numFmtId="49" fontId="16" fillId="2" borderId="20" xfId="0" applyNumberFormat="1" applyFont="1" applyFill="1" applyBorder="1" applyAlignment="1" applyProtection="1">
      <alignment horizontal="right" vertical="center" wrapText="1" shrinkToFit="1"/>
    </xf>
    <xf numFmtId="49" fontId="0" fillId="0" borderId="0" xfId="0" applyNumberForma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49" fontId="0" fillId="0" borderId="24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165" fontId="29" fillId="0" borderId="14" xfId="1" applyNumberFormat="1" applyFont="1" applyBorder="1" applyAlignment="1" applyProtection="1">
      <alignment vertical="center"/>
    </xf>
    <xf numFmtId="165" fontId="29" fillId="0" borderId="12" xfId="1" applyNumberFormat="1" applyFont="1" applyBorder="1" applyAlignment="1" applyProtection="1">
      <alignment vertical="center"/>
    </xf>
    <xf numFmtId="165" fontId="29" fillId="0" borderId="25" xfId="1" applyNumberFormat="1" applyFont="1" applyBorder="1" applyAlignment="1" applyProtection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49" fontId="30" fillId="2" borderId="19" xfId="0" applyNumberFormat="1" applyFont="1" applyFill="1" applyBorder="1" applyAlignment="1" applyProtection="1">
      <alignment horizontal="center" vertical="center" wrapText="1" shrinkToFit="1"/>
    </xf>
    <xf numFmtId="49" fontId="17" fillId="0" borderId="0" xfId="0" applyNumberFormat="1" applyFont="1" applyBorder="1" applyAlignment="1" applyProtection="1">
      <alignment horizontal="left" vertical="center" wrapText="1"/>
    </xf>
    <xf numFmtId="3" fontId="17" fillId="0" borderId="0" xfId="0" applyNumberFormat="1" applyFont="1" applyBorder="1" applyAlignment="1" applyProtection="1">
      <alignment horizontal="right" vertical="center" wrapText="1"/>
    </xf>
    <xf numFmtId="3" fontId="13" fillId="2" borderId="0" xfId="0" applyNumberFormat="1" applyFont="1" applyFill="1" applyBorder="1" applyAlignment="1" applyProtection="1">
      <alignment horizontal="center" vertical="center" wrapText="1" shrinkToFit="1"/>
    </xf>
    <xf numFmtId="49" fontId="32" fillId="2" borderId="0" xfId="0" applyNumberFormat="1" applyFont="1" applyFill="1" applyBorder="1" applyAlignment="1" applyProtection="1">
      <alignment horizontal="left" vertical="center" wrapText="1"/>
    </xf>
    <xf numFmtId="3" fontId="32" fillId="0" borderId="0" xfId="0" applyNumberFormat="1" applyFont="1" applyBorder="1" applyAlignment="1" applyProtection="1">
      <alignment horizontal="left" vertical="center" wrapText="1"/>
    </xf>
    <xf numFmtId="3" fontId="31" fillId="2" borderId="0" xfId="0" applyNumberFormat="1" applyFont="1" applyFill="1" applyBorder="1" applyAlignment="1" applyProtection="1">
      <alignment horizontal="center" vertical="center" wrapText="1" shrinkToFit="1"/>
    </xf>
    <xf numFmtId="49" fontId="16" fillId="0" borderId="0" xfId="0" applyNumberFormat="1" applyFont="1" applyBorder="1" applyAlignment="1" applyProtection="1">
      <alignment horizontal="center" vertical="center" wrapText="1" shrinkToFit="1"/>
    </xf>
    <xf numFmtId="3" fontId="16" fillId="2" borderId="0" xfId="0" applyNumberFormat="1" applyFont="1" applyFill="1" applyBorder="1" applyAlignment="1" applyProtection="1">
      <alignment vertical="center" wrapText="1" shrinkToFit="1"/>
    </xf>
    <xf numFmtId="3" fontId="16" fillId="2" borderId="0" xfId="0" applyNumberFormat="1" applyFont="1" applyFill="1" applyBorder="1" applyAlignment="1" applyProtection="1">
      <alignment horizontal="center" vertical="center" wrapText="1" shrinkToFit="1"/>
    </xf>
    <xf numFmtId="49" fontId="31" fillId="0" borderId="0" xfId="0" applyNumberFormat="1" applyFont="1" applyBorder="1" applyAlignment="1" applyProtection="1">
      <alignment horizontal="center" vertical="center" wrapText="1" shrinkToFit="1"/>
    </xf>
    <xf numFmtId="3" fontId="31" fillId="0" borderId="0" xfId="0" applyNumberFormat="1" applyFont="1" applyBorder="1" applyAlignment="1" applyProtection="1">
      <alignment vertical="center" wrapText="1" shrinkToFit="1"/>
    </xf>
    <xf numFmtId="49" fontId="20" fillId="2" borderId="0" xfId="0" applyNumberFormat="1" applyFont="1" applyFill="1" applyBorder="1" applyAlignment="1" applyProtection="1">
      <alignment horizontal="center" vertical="center" wrapText="1" shrinkToFit="1"/>
    </xf>
    <xf numFmtId="3" fontId="20" fillId="2" borderId="0" xfId="0" applyNumberFormat="1" applyFont="1" applyFill="1" applyBorder="1" applyAlignment="1" applyProtection="1">
      <alignment vertical="center" wrapText="1" shrinkToFit="1"/>
    </xf>
    <xf numFmtId="3" fontId="20" fillId="2" borderId="0" xfId="0" applyNumberFormat="1" applyFont="1" applyFill="1" applyBorder="1" applyAlignment="1" applyProtection="1">
      <alignment horizontal="center" vertical="center" wrapText="1" shrinkToFit="1"/>
    </xf>
    <xf numFmtId="0" fontId="33" fillId="0" borderId="0" xfId="0" applyFont="1"/>
    <xf numFmtId="49" fontId="30" fillId="2" borderId="12" xfId="0" applyNumberFormat="1" applyFont="1" applyFill="1" applyBorder="1" applyAlignment="1" applyProtection="1">
      <alignment horizontal="center" vertical="center" wrapText="1" shrinkToFit="1"/>
    </xf>
    <xf numFmtId="0" fontId="35" fillId="0" borderId="0" xfId="0" applyFont="1" applyBorder="1" applyAlignment="1">
      <alignment horizontal="center"/>
    </xf>
    <xf numFmtId="3" fontId="3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3" fontId="1" fillId="0" borderId="7" xfId="0" applyNumberFormat="1" applyFont="1" applyBorder="1"/>
    <xf numFmtId="3" fontId="1" fillId="0" borderId="12" xfId="0" applyNumberFormat="1" applyFont="1" applyBorder="1"/>
    <xf numFmtId="0" fontId="1" fillId="0" borderId="5" xfId="0" applyFont="1" applyBorder="1"/>
    <xf numFmtId="3" fontId="1" fillId="0" borderId="12" xfId="3" applyNumberFormat="1" applyFont="1" applyBorder="1" applyAlignment="1" applyProtection="1">
      <protection locked="0"/>
    </xf>
    <xf numFmtId="0" fontId="1" fillId="0" borderId="28" xfId="0" applyFont="1" applyBorder="1"/>
    <xf numFmtId="3" fontId="1" fillId="0" borderId="5" xfId="3" applyNumberFormat="1" applyFont="1" applyBorder="1" applyAlignment="1" applyProtection="1">
      <protection locked="0"/>
    </xf>
    <xf numFmtId="3" fontId="1" fillId="0" borderId="5" xfId="0" applyNumberFormat="1" applyFont="1" applyBorder="1"/>
    <xf numFmtId="3" fontId="35" fillId="0" borderId="20" xfId="0" applyNumberFormat="1" applyFont="1" applyBorder="1"/>
    <xf numFmtId="3" fontId="35" fillId="0" borderId="20" xfId="3" applyNumberFormat="1" applyFont="1" applyBorder="1" applyAlignment="1" applyProtection="1">
      <alignment horizontal="center"/>
      <protection locked="0"/>
    </xf>
    <xf numFmtId="0" fontId="35" fillId="0" borderId="0" xfId="0" applyFont="1" applyBorder="1"/>
    <xf numFmtId="3" fontId="35" fillId="0" borderId="0" xfId="0" applyNumberFormat="1" applyFont="1" applyBorder="1"/>
    <xf numFmtId="3" fontId="35" fillId="0" borderId="0" xfId="3" applyNumberFormat="1" applyFont="1" applyBorder="1" applyAlignment="1" applyProtection="1">
      <alignment horizontal="center"/>
      <protection locked="0"/>
    </xf>
    <xf numFmtId="165" fontId="1" fillId="0" borderId="0" xfId="1" applyNumberFormat="1" applyFont="1" applyBorder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0" xfId="0" applyFont="1" applyBorder="1"/>
    <xf numFmtId="1" fontId="35" fillId="0" borderId="2" xfId="3" applyNumberFormat="1" applyFont="1" applyBorder="1" applyAlignment="1" applyProtection="1">
      <alignment horizontal="center"/>
      <protection locked="0"/>
    </xf>
    <xf numFmtId="1" fontId="35" fillId="0" borderId="3" xfId="3" applyNumberFormat="1" applyFont="1" applyBorder="1" applyAlignment="1" applyProtection="1">
      <alignment horizontal="center"/>
      <protection locked="0"/>
    </xf>
    <xf numFmtId="3" fontId="1" fillId="0" borderId="7" xfId="3" applyNumberFormat="1" applyFont="1" applyBorder="1" applyAlignment="1" applyProtection="1">
      <protection locked="0"/>
    </xf>
    <xf numFmtId="3" fontId="36" fillId="0" borderId="7" xfId="0" applyNumberFormat="1" applyFont="1" applyBorder="1"/>
    <xf numFmtId="3" fontId="1" fillId="0" borderId="13" xfId="3" applyNumberFormat="1" applyFont="1" applyBorder="1" applyAlignment="1" applyProtection="1">
      <alignment horizontal="center"/>
      <protection locked="0"/>
    </xf>
    <xf numFmtId="3" fontId="36" fillId="0" borderId="12" xfId="0" applyNumberFormat="1" applyFont="1" applyBorder="1"/>
    <xf numFmtId="0" fontId="36" fillId="0" borderId="12" xfId="0" applyFont="1" applyBorder="1"/>
    <xf numFmtId="0" fontId="36" fillId="0" borderId="5" xfId="0" applyFont="1" applyBorder="1"/>
    <xf numFmtId="3" fontId="35" fillId="0" borderId="21" xfId="3" applyNumberFormat="1" applyFont="1" applyBorder="1" applyAlignment="1" applyProtection="1">
      <alignment horizontal="center"/>
      <protection locked="0"/>
    </xf>
    <xf numFmtId="49" fontId="13" fillId="3" borderId="25" xfId="0" applyNumberFormat="1" applyFont="1" applyFill="1" applyBorder="1" applyAlignment="1" applyProtection="1">
      <alignment vertical="center" wrapText="1" shrinkToFit="1"/>
    </xf>
    <xf numFmtId="3" fontId="13" fillId="3" borderId="12" xfId="0" applyNumberFormat="1" applyFont="1" applyFill="1" applyBorder="1" applyAlignment="1" applyProtection="1">
      <alignment vertical="center" wrapText="1" shrinkToFit="1"/>
    </xf>
    <xf numFmtId="3" fontId="16" fillId="2" borderId="13" xfId="0" applyNumberFormat="1" applyFont="1" applyFill="1" applyBorder="1" applyAlignment="1" applyProtection="1">
      <alignment horizontal="center" vertical="center" wrapText="1" shrinkToFit="1"/>
    </xf>
    <xf numFmtId="3" fontId="16" fillId="2" borderId="3" xfId="0" applyNumberFormat="1" applyFont="1" applyFill="1" applyBorder="1" applyAlignment="1" applyProtection="1">
      <alignment horizontal="center" vertical="center" wrapText="1" shrinkToFit="1"/>
    </xf>
    <xf numFmtId="166" fontId="29" fillId="0" borderId="30" xfId="1" applyNumberFormat="1" applyFont="1" applyBorder="1" applyAlignment="1" applyProtection="1">
      <alignment vertical="center"/>
    </xf>
    <xf numFmtId="166" fontId="29" fillId="0" borderId="8" xfId="1" applyNumberFormat="1" applyFont="1" applyBorder="1" applyAlignment="1" applyProtection="1">
      <alignment vertical="center"/>
    </xf>
    <xf numFmtId="166" fontId="28" fillId="0" borderId="8" xfId="1" applyNumberFormat="1" applyFont="1" applyBorder="1" applyAlignment="1" applyProtection="1">
      <alignment vertical="center"/>
    </xf>
    <xf numFmtId="166" fontId="29" fillId="0" borderId="12" xfId="1" applyNumberFormat="1" applyFont="1" applyBorder="1" applyAlignment="1" applyProtection="1">
      <alignment vertical="center"/>
    </xf>
    <xf numFmtId="3" fontId="29" fillId="0" borderId="39" xfId="0" applyNumberFormat="1" applyFont="1" applyBorder="1"/>
    <xf numFmtId="3" fontId="29" fillId="0" borderId="32" xfId="0" applyNumberFormat="1" applyFont="1" applyBorder="1"/>
    <xf numFmtId="3" fontId="29" fillId="0" borderId="37" xfId="0" applyNumberFormat="1" applyFont="1" applyBorder="1"/>
    <xf numFmtId="166" fontId="29" fillId="0" borderId="7" xfId="1" applyNumberFormat="1" applyFont="1" applyBorder="1" applyAlignment="1" applyProtection="1">
      <alignment vertical="center"/>
    </xf>
    <xf numFmtId="166" fontId="29" fillId="0" borderId="13" xfId="1" applyNumberFormat="1" applyFont="1" applyBorder="1" applyAlignment="1" applyProtection="1">
      <alignment vertical="center"/>
    </xf>
    <xf numFmtId="165" fontId="29" fillId="0" borderId="13" xfId="1" applyNumberFormat="1" applyFont="1" applyBorder="1" applyAlignment="1" applyProtection="1">
      <alignment vertical="center"/>
    </xf>
    <xf numFmtId="166" fontId="29" fillId="0" borderId="26" xfId="1" applyNumberFormat="1" applyFont="1" applyBorder="1" applyAlignment="1" applyProtection="1">
      <alignment vertical="center"/>
    </xf>
    <xf numFmtId="165" fontId="29" fillId="0" borderId="26" xfId="1" applyNumberFormat="1" applyFont="1" applyBorder="1" applyAlignment="1" applyProtection="1">
      <alignment vertical="center"/>
    </xf>
    <xf numFmtId="166" fontId="28" fillId="0" borderId="13" xfId="1" applyNumberFormat="1" applyFont="1" applyBorder="1" applyAlignment="1" applyProtection="1">
      <alignment vertical="center"/>
    </xf>
    <xf numFmtId="165" fontId="29" fillId="0" borderId="28" xfId="1" applyNumberFormat="1" applyFont="1" applyBorder="1" applyAlignment="1" applyProtection="1">
      <alignment vertical="center"/>
    </xf>
    <xf numFmtId="165" fontId="29" fillId="0" borderId="5" xfId="1" applyNumberFormat="1" applyFont="1" applyBorder="1" applyAlignment="1" applyProtection="1">
      <alignment vertical="center"/>
    </xf>
    <xf numFmtId="166" fontId="29" fillId="0" borderId="6" xfId="1" applyNumberFormat="1" applyFont="1" applyBorder="1" applyAlignment="1" applyProtection="1">
      <alignment vertical="center"/>
    </xf>
    <xf numFmtId="165" fontId="29" fillId="0" borderId="4" xfId="1" applyNumberFormat="1" applyFont="1" applyBorder="1" applyAlignment="1" applyProtection="1">
      <alignment vertical="center"/>
    </xf>
    <xf numFmtId="166" fontId="29" fillId="0" borderId="41" xfId="1" applyNumberFormat="1" applyFont="1" applyBorder="1" applyAlignment="1" applyProtection="1">
      <alignment vertical="center"/>
    </xf>
    <xf numFmtId="166" fontId="28" fillId="0" borderId="6" xfId="1" applyNumberFormat="1" applyFont="1" applyBorder="1" applyAlignment="1" applyProtection="1">
      <alignment vertical="center"/>
    </xf>
    <xf numFmtId="166" fontId="29" fillId="0" borderId="5" xfId="1" applyNumberFormat="1" applyFont="1" applyBorder="1" applyAlignment="1" applyProtection="1">
      <alignment vertical="center"/>
    </xf>
    <xf numFmtId="0" fontId="15" fillId="4" borderId="42" xfId="0" applyFont="1" applyFill="1" applyBorder="1" applyAlignment="1">
      <alignment horizontal="center"/>
    </xf>
    <xf numFmtId="0" fontId="15" fillId="5" borderId="16" xfId="0" applyFont="1" applyFill="1" applyBorder="1"/>
    <xf numFmtId="0" fontId="27" fillId="4" borderId="39" xfId="0" applyFont="1" applyFill="1" applyBorder="1" applyAlignment="1" applyProtection="1">
      <alignment horizontal="center" vertical="center" wrapText="1" shrinkToFit="1"/>
    </xf>
    <xf numFmtId="166" fontId="39" fillId="5" borderId="20" xfId="1" applyNumberFormat="1" applyFont="1" applyFill="1" applyBorder="1" applyAlignment="1" applyProtection="1">
      <alignment vertical="center"/>
    </xf>
    <xf numFmtId="166" fontId="40" fillId="5" borderId="21" xfId="1" applyNumberFormat="1" applyFont="1" applyFill="1" applyBorder="1" applyAlignment="1" applyProtection="1">
      <alignment vertical="center"/>
    </xf>
    <xf numFmtId="0" fontId="0" fillId="0" borderId="0" xfId="0" applyFont="1" applyBorder="1" applyAlignment="1"/>
    <xf numFmtId="0" fontId="11" fillId="0" borderId="0" xfId="0" applyFont="1" applyBorder="1" applyAlignment="1"/>
    <xf numFmtId="0" fontId="41" fillId="0" borderId="12" xfId="0" applyFont="1" applyBorder="1" applyAlignment="1">
      <alignment horizontal="center" vertical="top" wrapText="1"/>
    </xf>
    <xf numFmtId="0" fontId="41" fillId="0" borderId="12" xfId="0" applyFont="1" applyBorder="1" applyAlignment="1">
      <alignment horizontal="left" vertical="top" wrapText="1"/>
    </xf>
    <xf numFmtId="3" fontId="41" fillId="0" borderId="12" xfId="0" applyNumberFormat="1" applyFont="1" applyBorder="1" applyAlignment="1">
      <alignment horizontal="right" vertical="top" wrapText="1"/>
    </xf>
    <xf numFmtId="0" fontId="42" fillId="0" borderId="12" xfId="0" applyFont="1" applyBorder="1" applyAlignment="1">
      <alignment horizontal="center" vertical="top" wrapText="1"/>
    </xf>
    <xf numFmtId="0" fontId="42" fillId="0" borderId="12" xfId="0" applyFont="1" applyBorder="1" applyAlignment="1">
      <alignment horizontal="left" vertical="top" wrapText="1"/>
    </xf>
    <xf numFmtId="3" fontId="42" fillId="0" borderId="12" xfId="0" applyNumberFormat="1" applyFont="1" applyBorder="1" applyAlignment="1">
      <alignment horizontal="right" vertical="top" wrapText="1"/>
    </xf>
    <xf numFmtId="0" fontId="13" fillId="0" borderId="12" xfId="0" applyFont="1" applyFill="1" applyBorder="1" applyAlignment="1" applyProtection="1">
      <alignment horizontal="right" vertical="center" wrapText="1" shrinkToFit="1"/>
    </xf>
    <xf numFmtId="0" fontId="38" fillId="0" borderId="0" xfId="0" applyFont="1"/>
    <xf numFmtId="3" fontId="13" fillId="0" borderId="12" xfId="0" applyNumberFormat="1" applyFont="1" applyFill="1" applyBorder="1" applyAlignment="1" applyProtection="1">
      <alignment horizontal="right" vertical="center" wrapText="1" shrinkToFit="1"/>
    </xf>
    <xf numFmtId="49" fontId="13" fillId="0" borderId="45" xfId="0" applyNumberFormat="1" applyFont="1" applyBorder="1" applyAlignment="1" applyProtection="1">
      <alignment horizontal="center" vertical="center" wrapText="1" shrinkToFit="1"/>
    </xf>
    <xf numFmtId="3" fontId="13" fillId="2" borderId="26" xfId="0" applyNumberFormat="1" applyFont="1" applyFill="1" applyBorder="1" applyAlignment="1" applyProtection="1">
      <alignment horizontal="right" vertical="center" wrapText="1" shrinkToFit="1"/>
    </xf>
    <xf numFmtId="3" fontId="13" fillId="2" borderId="5" xfId="0" applyNumberFormat="1" applyFont="1" applyFill="1" applyBorder="1" applyAlignment="1" applyProtection="1">
      <alignment horizontal="right" vertical="center" wrapText="1" shrinkToFit="1"/>
    </xf>
    <xf numFmtId="3" fontId="13" fillId="2" borderId="41" xfId="0" applyNumberFormat="1" applyFont="1" applyFill="1" applyBorder="1" applyAlignment="1" applyProtection="1">
      <alignment horizontal="right" vertical="center" wrapText="1" shrinkToFit="1"/>
    </xf>
    <xf numFmtId="49" fontId="13" fillId="2" borderId="44" xfId="0" applyNumberFormat="1" applyFont="1" applyFill="1" applyBorder="1" applyAlignment="1" applyProtection="1">
      <alignment horizontal="center" vertical="center" wrapText="1" shrinkToFit="1"/>
    </xf>
    <xf numFmtId="49" fontId="16" fillId="2" borderId="44" xfId="0" applyNumberFormat="1" applyFont="1" applyFill="1" applyBorder="1" applyAlignment="1" applyProtection="1">
      <alignment horizontal="right" vertical="center" wrapText="1" shrinkToFit="1"/>
    </xf>
    <xf numFmtId="49" fontId="23" fillId="2" borderId="16" xfId="0" applyNumberFormat="1" applyFont="1" applyFill="1" applyBorder="1" applyAlignment="1" applyProtection="1">
      <alignment horizontal="center" vertical="center" wrapText="1" shrinkToFit="1"/>
    </xf>
    <xf numFmtId="0" fontId="11" fillId="0" borderId="16" xfId="0" applyFont="1" applyBorder="1" applyAlignment="1">
      <alignment wrapText="1"/>
    </xf>
    <xf numFmtId="0" fontId="6" fillId="0" borderId="0" xfId="0" applyFont="1" applyBorder="1" applyAlignment="1"/>
    <xf numFmtId="3" fontId="1" fillId="0" borderId="17" xfId="3" applyNumberFormat="1" applyFont="1" applyBorder="1" applyAlignment="1" applyProtection="1">
      <alignment horizontal="center"/>
      <protection locked="0"/>
    </xf>
    <xf numFmtId="166" fontId="1" fillId="0" borderId="46" xfId="1" applyNumberFormat="1" applyFont="1" applyBorder="1" applyAlignment="1" applyProtection="1">
      <alignment horizontal="center"/>
      <protection locked="0"/>
    </xf>
    <xf numFmtId="166" fontId="35" fillId="0" borderId="21" xfId="1" applyNumberFormat="1" applyFont="1" applyBorder="1" applyAlignment="1" applyProtection="1">
      <alignment horizontal="center"/>
      <protection locked="0"/>
    </xf>
    <xf numFmtId="3" fontId="1" fillId="0" borderId="7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35" fillId="0" borderId="0" xfId="0" applyFont="1" applyBorder="1" applyAlignment="1"/>
    <xf numFmtId="0" fontId="0" fillId="0" borderId="25" xfId="0" applyBorder="1"/>
    <xf numFmtId="14" fontId="0" fillId="0" borderId="2" xfId="0" applyNumberFormat="1" applyBorder="1" applyAlignment="1">
      <alignment horizontal="center"/>
    </xf>
    <xf numFmtId="49" fontId="30" fillId="2" borderId="25" xfId="0" applyNumberFormat="1" applyFont="1" applyFill="1" applyBorder="1" applyAlignment="1" applyProtection="1">
      <alignment horizontal="left" vertical="center" wrapText="1" shrinkToFit="1"/>
    </xf>
    <xf numFmtId="49" fontId="43" fillId="2" borderId="12" xfId="0" applyNumberFormat="1" applyFont="1" applyFill="1" applyBorder="1" applyAlignment="1" applyProtection="1">
      <alignment horizontal="center" vertical="center" wrapText="1" shrinkToFit="1"/>
    </xf>
    <xf numFmtId="0" fontId="35" fillId="0" borderId="0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47" fillId="0" borderId="9" xfId="0" applyFont="1" applyBorder="1" applyAlignment="1">
      <alignment vertical="center"/>
    </xf>
    <xf numFmtId="1" fontId="47" fillId="0" borderId="9" xfId="3" applyNumberFormat="1" applyFont="1" applyFill="1" applyBorder="1" applyAlignment="1" applyProtection="1">
      <alignment vertical="center"/>
      <protection locked="0"/>
    </xf>
    <xf numFmtId="0" fontId="47" fillId="0" borderId="9" xfId="0" applyFont="1" applyFill="1" applyBorder="1" applyAlignment="1">
      <alignment vertical="center"/>
    </xf>
    <xf numFmtId="0" fontId="43" fillId="0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7" fontId="35" fillId="0" borderId="20" xfId="1" applyNumberFormat="1" applyFont="1" applyBorder="1" applyAlignment="1">
      <alignment vertical="center"/>
    </xf>
    <xf numFmtId="1" fontId="35" fillId="0" borderId="21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vertical="center"/>
    </xf>
    <xf numFmtId="0" fontId="43" fillId="0" borderId="25" xfId="0" applyFont="1" applyBorder="1" applyAlignment="1">
      <alignment vertical="center"/>
    </xf>
    <xf numFmtId="0" fontId="43" fillId="0" borderId="28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43" fillId="0" borderId="24" xfId="0" applyFont="1" applyBorder="1" applyAlignment="1">
      <alignment vertical="center"/>
    </xf>
    <xf numFmtId="3" fontId="43" fillId="0" borderId="12" xfId="0" applyNumberFormat="1" applyFont="1" applyFill="1" applyBorder="1" applyAlignment="1">
      <alignment vertical="center"/>
    </xf>
    <xf numFmtId="3" fontId="43" fillId="0" borderId="5" xfId="0" applyNumberFormat="1" applyFont="1" applyFill="1" applyBorder="1" applyAlignment="1">
      <alignment vertical="center"/>
    </xf>
    <xf numFmtId="3" fontId="30" fillId="0" borderId="20" xfId="0" applyNumberFormat="1" applyFont="1" applyFill="1" applyBorder="1" applyAlignment="1">
      <alignment vertical="center"/>
    </xf>
    <xf numFmtId="3" fontId="43" fillId="0" borderId="7" xfId="0" applyNumberFormat="1" applyFont="1" applyFill="1" applyBorder="1" applyAlignment="1">
      <alignment vertical="center"/>
    </xf>
    <xf numFmtId="3" fontId="43" fillId="0" borderId="12" xfId="0" applyNumberFormat="1" applyFont="1" applyFill="1" applyBorder="1" applyAlignment="1">
      <alignment vertical="center" wrapText="1"/>
    </xf>
    <xf numFmtId="3" fontId="43" fillId="0" borderId="5" xfId="0" applyNumberFormat="1" applyFont="1" applyFill="1" applyBorder="1" applyAlignment="1">
      <alignment vertical="center" wrapText="1"/>
    </xf>
    <xf numFmtId="167" fontId="37" fillId="0" borderId="12" xfId="1" applyNumberFormat="1" applyFont="1" applyBorder="1" applyAlignment="1">
      <alignment vertical="center"/>
    </xf>
    <xf numFmtId="167" fontId="37" fillId="0" borderId="5" xfId="1" applyNumberFormat="1" applyFont="1" applyBorder="1" applyAlignment="1">
      <alignment vertical="center"/>
    </xf>
    <xf numFmtId="167" fontId="37" fillId="0" borderId="20" xfId="1" applyNumberFormat="1" applyFont="1" applyBorder="1" applyAlignment="1">
      <alignment vertical="center"/>
    </xf>
    <xf numFmtId="167" fontId="37" fillId="0" borderId="7" xfId="1" applyNumberFormat="1" applyFont="1" applyBorder="1" applyAlignment="1">
      <alignment vertical="center"/>
    </xf>
    <xf numFmtId="1" fontId="37" fillId="0" borderId="13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1" fontId="37" fillId="0" borderId="21" xfId="0" applyNumberFormat="1" applyFont="1" applyBorder="1" applyAlignment="1">
      <alignment horizontal="center" vertical="center"/>
    </xf>
    <xf numFmtId="1" fontId="37" fillId="0" borderId="8" xfId="0" applyNumberFormat="1" applyFont="1" applyBorder="1" applyAlignment="1">
      <alignment horizontal="center" vertical="center"/>
    </xf>
    <xf numFmtId="3" fontId="43" fillId="0" borderId="12" xfId="3" applyNumberFormat="1" applyFont="1" applyFill="1" applyBorder="1" applyAlignment="1" applyProtection="1">
      <alignment horizontal="center" vertical="center"/>
      <protection locked="0"/>
    </xf>
    <xf numFmtId="3" fontId="43" fillId="0" borderId="5" xfId="3" applyNumberFormat="1" applyFont="1" applyFill="1" applyBorder="1" applyAlignment="1" applyProtection="1">
      <alignment horizontal="center" vertical="center"/>
      <protection locked="0"/>
    </xf>
    <xf numFmtId="3" fontId="43" fillId="0" borderId="20" xfId="3" applyNumberFormat="1" applyFont="1" applyFill="1" applyBorder="1" applyAlignment="1" applyProtection="1">
      <alignment horizontal="center" vertical="center"/>
      <protection locked="0"/>
    </xf>
    <xf numFmtId="3" fontId="43" fillId="0" borderId="7" xfId="3" applyNumberFormat="1" applyFont="1" applyFill="1" applyBorder="1" applyAlignment="1" applyProtection="1">
      <alignment horizontal="center" vertical="center"/>
      <protection locked="0"/>
    </xf>
    <xf numFmtId="3" fontId="30" fillId="0" borderId="20" xfId="3" applyNumberFormat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/>
    <xf numFmtId="166" fontId="1" fillId="0" borderId="10" xfId="1" applyNumberFormat="1" applyFont="1" applyBorder="1" applyAlignment="1" applyProtection="1">
      <alignment horizontal="center"/>
      <protection locked="0"/>
    </xf>
    <xf numFmtId="0" fontId="46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167" fontId="37" fillId="0" borderId="7" xfId="1" applyNumberFormat="1" applyBorder="1"/>
    <xf numFmtId="167" fontId="37" fillId="0" borderId="12" xfId="1" applyNumberFormat="1" applyBorder="1"/>
    <xf numFmtId="167" fontId="37" fillId="0" borderId="5" xfId="1" applyNumberFormat="1" applyBorder="1"/>
    <xf numFmtId="0" fontId="30" fillId="0" borderId="0" xfId="0" applyFont="1" applyBorder="1" applyAlignment="1">
      <alignment vertical="center"/>
    </xf>
    <xf numFmtId="167" fontId="35" fillId="0" borderId="0" xfId="1" applyNumberFormat="1" applyFont="1" applyBorder="1" applyAlignment="1">
      <alignment vertical="center"/>
    </xf>
    <xf numFmtId="3" fontId="43" fillId="0" borderId="0" xfId="3" applyNumberFormat="1" applyFont="1" applyFill="1" applyBorder="1" applyAlignment="1" applyProtection="1">
      <alignment horizontal="center" vertical="center"/>
      <protection locked="0"/>
    </xf>
    <xf numFmtId="167" fontId="37" fillId="0" borderId="17" xfId="1" applyNumberFormat="1" applyBorder="1"/>
    <xf numFmtId="3" fontId="26" fillId="0" borderId="17" xfId="0" applyNumberFormat="1" applyFont="1" applyBorder="1"/>
    <xf numFmtId="3" fontId="43" fillId="0" borderId="21" xfId="3" applyNumberFormat="1" applyFont="1" applyFill="1" applyBorder="1" applyAlignment="1" applyProtection="1">
      <alignment horizontal="center" vertical="center"/>
      <protection locked="0"/>
    </xf>
    <xf numFmtId="3" fontId="43" fillId="0" borderId="17" xfId="0" applyNumberFormat="1" applyFont="1" applyFill="1" applyBorder="1" applyAlignment="1">
      <alignment vertical="center"/>
    </xf>
    <xf numFmtId="3" fontId="43" fillId="0" borderId="17" xfId="3" applyNumberFormat="1" applyFont="1" applyFill="1" applyBorder="1" applyAlignment="1" applyProtection="1">
      <alignment horizontal="center" vertical="center"/>
      <protection locked="0"/>
    </xf>
    <xf numFmtId="3" fontId="43" fillId="0" borderId="25" xfId="0" applyNumberFormat="1" applyFont="1" applyFill="1" applyBorder="1" applyAlignment="1">
      <alignment vertical="center"/>
    </xf>
    <xf numFmtId="3" fontId="43" fillId="0" borderId="13" xfId="3" applyNumberFormat="1" applyFont="1" applyFill="1" applyBorder="1" applyAlignment="1" applyProtection="1">
      <alignment horizontal="center" vertical="center"/>
      <protection locked="0"/>
    </xf>
    <xf numFmtId="3" fontId="43" fillId="0" borderId="28" xfId="0" applyNumberFormat="1" applyFont="1" applyFill="1" applyBorder="1" applyAlignment="1">
      <alignment vertical="center"/>
    </xf>
    <xf numFmtId="3" fontId="43" fillId="0" borderId="6" xfId="3" applyNumberFormat="1" applyFont="1" applyFill="1" applyBorder="1" applyAlignment="1" applyProtection="1">
      <alignment horizontal="center" vertical="center"/>
      <protection locked="0"/>
    </xf>
    <xf numFmtId="3" fontId="43" fillId="0" borderId="53" xfId="0" applyNumberFormat="1" applyFont="1" applyFill="1" applyBorder="1" applyAlignment="1">
      <alignment vertical="center"/>
    </xf>
    <xf numFmtId="3" fontId="43" fillId="0" borderId="46" xfId="3" applyNumberFormat="1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Border="1" applyAlignment="1">
      <alignment horizontal="center"/>
    </xf>
    <xf numFmtId="3" fontId="1" fillId="0" borderId="41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43" fillId="0" borderId="12" xfId="0" applyFont="1" applyBorder="1" applyAlignment="1">
      <alignment vertical="center"/>
    </xf>
    <xf numFmtId="0" fontId="43" fillId="0" borderId="5" xfId="0" applyFont="1" applyBorder="1" applyAlignment="1">
      <alignment vertical="center"/>
    </xf>
    <xf numFmtId="3" fontId="1" fillId="0" borderId="17" xfId="0" applyNumberFormat="1" applyFont="1" applyBorder="1"/>
    <xf numFmtId="0" fontId="1" fillId="0" borderId="17" xfId="0" applyFont="1" applyBorder="1"/>
    <xf numFmtId="3" fontId="1" fillId="0" borderId="18" xfId="0" applyNumberFormat="1" applyFont="1" applyBorder="1" applyAlignment="1">
      <alignment horizontal="center"/>
    </xf>
    <xf numFmtId="0" fontId="43" fillId="0" borderId="7" xfId="0" applyFont="1" applyBorder="1" applyAlignment="1">
      <alignment vertical="center"/>
    </xf>
    <xf numFmtId="3" fontId="35" fillId="0" borderId="45" xfId="0" applyNumberFormat="1" applyFont="1" applyBorder="1" applyAlignment="1">
      <alignment horizontal="center"/>
    </xf>
    <xf numFmtId="0" fontId="30" fillId="0" borderId="20" xfId="0" applyFont="1" applyBorder="1" applyAlignment="1">
      <alignment vertical="center"/>
    </xf>
    <xf numFmtId="0" fontId="43" fillId="0" borderId="53" xfId="0" applyFont="1" applyBorder="1" applyAlignment="1">
      <alignment vertical="center"/>
    </xf>
    <xf numFmtId="0" fontId="43" fillId="0" borderId="17" xfId="0" applyFont="1" applyBorder="1" applyAlignment="1">
      <alignment vertical="center"/>
    </xf>
    <xf numFmtId="3" fontId="1" fillId="0" borderId="23" xfId="0" applyNumberFormat="1" applyFont="1" applyBorder="1" applyAlignment="1">
      <alignment horizontal="center"/>
    </xf>
    <xf numFmtId="0" fontId="43" fillId="0" borderId="9" xfId="0" applyFont="1" applyBorder="1" applyAlignment="1">
      <alignment vertical="center"/>
    </xf>
    <xf numFmtId="166" fontId="1" fillId="0" borderId="13" xfId="1" applyNumberFormat="1" applyFont="1" applyBorder="1" applyAlignment="1" applyProtection="1">
      <alignment horizontal="center"/>
      <protection locked="0"/>
    </xf>
    <xf numFmtId="166" fontId="1" fillId="0" borderId="6" xfId="1" applyNumberFormat="1" applyFont="1" applyBorder="1" applyAlignment="1" applyProtection="1">
      <alignment horizontal="center"/>
      <protection locked="0"/>
    </xf>
    <xf numFmtId="3" fontId="35" fillId="0" borderId="0" xfId="0" applyNumberFormat="1" applyFont="1" applyBorder="1" applyAlignment="1">
      <alignment horizontal="center"/>
    </xf>
    <xf numFmtId="166" fontId="35" fillId="0" borderId="0" xfId="1" applyNumberFormat="1" applyFont="1" applyBorder="1" applyAlignment="1" applyProtection="1">
      <alignment horizontal="center"/>
      <protection locked="0"/>
    </xf>
    <xf numFmtId="3" fontId="1" fillId="0" borderId="8" xfId="3" applyNumberFormat="1" applyFont="1" applyBorder="1" applyAlignment="1" applyProtection="1">
      <alignment horizontal="center"/>
      <protection locked="0"/>
    </xf>
    <xf numFmtId="3" fontId="36" fillId="0" borderId="5" xfId="0" applyNumberFormat="1" applyFont="1" applyBorder="1"/>
    <xf numFmtId="3" fontId="1" fillId="0" borderId="6" xfId="3" applyNumberFormat="1" applyFont="1" applyBorder="1" applyAlignment="1" applyProtection="1">
      <alignment horizontal="center"/>
      <protection locked="0"/>
    </xf>
    <xf numFmtId="3" fontId="35" fillId="0" borderId="20" xfId="0" applyNumberFormat="1" applyFont="1" applyBorder="1" applyAlignment="1">
      <alignment horizontal="right"/>
    </xf>
    <xf numFmtId="3" fontId="34" fillId="0" borderId="20" xfId="0" applyNumberFormat="1" applyFont="1" applyBorder="1"/>
    <xf numFmtId="3" fontId="1" fillId="0" borderId="17" xfId="3" applyNumberFormat="1" applyFont="1" applyBorder="1" applyAlignment="1" applyProtection="1">
      <protection locked="0"/>
    </xf>
    <xf numFmtId="0" fontId="36" fillId="0" borderId="17" xfId="0" applyFont="1" applyBorder="1"/>
    <xf numFmtId="3" fontId="1" fillId="0" borderId="46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166" fontId="37" fillId="7" borderId="12" xfId="1" applyNumberFormat="1" applyFill="1" applyBorder="1"/>
    <xf numFmtId="166" fontId="37" fillId="7" borderId="13" xfId="1" applyNumberFormat="1" applyFill="1" applyBorder="1"/>
    <xf numFmtId="0" fontId="38" fillId="0" borderId="56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/>
    </xf>
    <xf numFmtId="0" fontId="0" fillId="0" borderId="22" xfId="0" applyBorder="1"/>
    <xf numFmtId="14" fontId="0" fillId="0" borderId="9" xfId="0" applyNumberFormat="1" applyBorder="1" applyAlignment="1">
      <alignment horizontal="center"/>
    </xf>
    <xf numFmtId="166" fontId="37" fillId="7" borderId="9" xfId="1" applyNumberFormat="1" applyFill="1" applyBorder="1"/>
    <xf numFmtId="166" fontId="0" fillId="7" borderId="10" xfId="1" applyNumberFormat="1" applyFont="1" applyFill="1" applyBorder="1"/>
    <xf numFmtId="0" fontId="0" fillId="0" borderId="1" xfId="0" applyFont="1" applyBorder="1"/>
    <xf numFmtId="14" fontId="0" fillId="0" borderId="2" xfId="0" applyNumberFormat="1" applyBorder="1"/>
    <xf numFmtId="166" fontId="37" fillId="7" borderId="2" xfId="1" applyNumberFormat="1" applyFill="1" applyBorder="1"/>
    <xf numFmtId="166" fontId="37" fillId="7" borderId="3" xfId="1" applyNumberFormat="1" applyFill="1" applyBorder="1"/>
    <xf numFmtId="0" fontId="48" fillId="0" borderId="0" xfId="0" applyFont="1" applyBorder="1"/>
    <xf numFmtId="3" fontId="12" fillId="0" borderId="20" xfId="3" applyNumberFormat="1" applyFont="1" applyBorder="1" applyAlignment="1" applyProtection="1"/>
    <xf numFmtId="3" fontId="12" fillId="7" borderId="20" xfId="3" applyNumberFormat="1" applyFont="1" applyFill="1" applyBorder="1" applyAlignment="1" applyProtection="1"/>
    <xf numFmtId="3" fontId="12" fillId="7" borderId="12" xfId="3" applyNumberFormat="1" applyFont="1" applyFill="1" applyBorder="1" applyAlignment="1" applyProtection="1"/>
    <xf numFmtId="3" fontId="12" fillId="7" borderId="12" xfId="0" applyNumberFormat="1" applyFont="1" applyFill="1" applyBorder="1"/>
    <xf numFmtId="3" fontId="12" fillId="7" borderId="20" xfId="0" applyNumberFormat="1" applyFont="1" applyFill="1" applyBorder="1" applyAlignment="1"/>
    <xf numFmtId="0" fontId="10" fillId="0" borderId="28" xfId="0" applyFont="1" applyBorder="1"/>
    <xf numFmtId="3" fontId="49" fillId="7" borderId="12" xfId="3" applyNumberFormat="1" applyFont="1" applyFill="1" applyBorder="1"/>
    <xf numFmtId="3" fontId="22" fillId="7" borderId="12" xfId="0" applyNumberFormat="1" applyFont="1" applyFill="1" applyBorder="1"/>
    <xf numFmtId="0" fontId="49" fillId="0" borderId="22" xfId="0" applyFont="1" applyBorder="1"/>
    <xf numFmtId="3" fontId="13" fillId="0" borderId="9" xfId="0" applyNumberFormat="1" applyFont="1" applyBorder="1"/>
    <xf numFmtId="3" fontId="49" fillId="7" borderId="9" xfId="3" applyNumberFormat="1" applyFont="1" applyFill="1" applyBorder="1"/>
    <xf numFmtId="3" fontId="22" fillId="7" borderId="9" xfId="0" applyNumberFormat="1" applyFont="1" applyFill="1" applyBorder="1"/>
    <xf numFmtId="0" fontId="49" fillId="0" borderId="25" xfId="0" applyFont="1" applyBorder="1"/>
    <xf numFmtId="0" fontId="49" fillId="0" borderId="25" xfId="0" applyFont="1" applyFill="1" applyBorder="1"/>
    <xf numFmtId="0" fontId="49" fillId="0" borderId="28" xfId="0" applyFont="1" applyFill="1" applyBorder="1"/>
    <xf numFmtId="3" fontId="12" fillId="0" borderId="5" xfId="3" applyNumberFormat="1" applyFont="1" applyBorder="1" applyAlignment="1" applyProtection="1"/>
    <xf numFmtId="3" fontId="49" fillId="7" borderId="5" xfId="3" applyNumberFormat="1" applyFont="1" applyFill="1" applyBorder="1"/>
    <xf numFmtId="3" fontId="12" fillId="0" borderId="5" xfId="0" applyNumberFormat="1" applyFont="1" applyBorder="1"/>
    <xf numFmtId="3" fontId="12" fillId="7" borderId="5" xfId="3" applyNumberFormat="1" applyFont="1" applyFill="1" applyBorder="1" applyAlignment="1" applyProtection="1"/>
    <xf numFmtId="3" fontId="12" fillId="0" borderId="6" xfId="3" applyNumberFormat="1" applyFont="1" applyBorder="1" applyAlignment="1" applyProtection="1"/>
    <xf numFmtId="0" fontId="12" fillId="0" borderId="24" xfId="0" applyFont="1" applyBorder="1"/>
    <xf numFmtId="3" fontId="12" fillId="0" borderId="7" xfId="3" applyNumberFormat="1" applyFont="1" applyBorder="1" applyAlignment="1" applyProtection="1"/>
    <xf numFmtId="3" fontId="12" fillId="7" borderId="7" xfId="3" applyNumberFormat="1" applyFont="1" applyFill="1" applyBorder="1" applyAlignment="1" applyProtection="1"/>
    <xf numFmtId="3" fontId="22" fillId="7" borderId="7" xfId="0" applyNumberFormat="1" applyFont="1" applyFill="1" applyBorder="1"/>
    <xf numFmtId="0" fontId="12" fillId="0" borderId="28" xfId="0" applyFont="1" applyBorder="1"/>
    <xf numFmtId="3" fontId="12" fillId="7" borderId="5" xfId="0" applyNumberFormat="1" applyFont="1" applyFill="1" applyBorder="1"/>
    <xf numFmtId="3" fontId="12" fillId="0" borderId="6" xfId="0" applyNumberFormat="1" applyFont="1" applyBorder="1" applyAlignment="1"/>
    <xf numFmtId="0" fontId="14" fillId="0" borderId="54" xfId="0" applyFont="1" applyBorder="1"/>
    <xf numFmtId="3" fontId="14" fillId="0" borderId="52" xfId="3" applyNumberFormat="1" applyFont="1" applyBorder="1" applyAlignment="1" applyProtection="1"/>
    <xf numFmtId="3" fontId="14" fillId="7" borderId="52" xfId="0" applyNumberFormat="1" applyFont="1" applyFill="1" applyBorder="1"/>
    <xf numFmtId="3" fontId="14" fillId="0" borderId="52" xfId="0" applyNumberFormat="1" applyFont="1" applyBorder="1"/>
    <xf numFmtId="3" fontId="14" fillId="0" borderId="52" xfId="0" applyNumberFormat="1" applyFont="1" applyBorder="1" applyAlignment="1"/>
    <xf numFmtId="3" fontId="14" fillId="0" borderId="58" xfId="0" applyNumberFormat="1" applyFont="1" applyBorder="1" applyAlignment="1"/>
    <xf numFmtId="0" fontId="14" fillId="0" borderId="55" xfId="0" applyFont="1" applyBorder="1"/>
    <xf numFmtId="3" fontId="14" fillId="0" borderId="56" xfId="0" applyNumberFormat="1" applyFont="1" applyBorder="1"/>
    <xf numFmtId="3" fontId="14" fillId="7" borderId="56" xfId="0" applyNumberFormat="1" applyFont="1" applyFill="1" applyBorder="1"/>
    <xf numFmtId="3" fontId="14" fillId="7" borderId="56" xfId="0" applyNumberFormat="1" applyFont="1" applyFill="1" applyBorder="1" applyAlignment="1"/>
    <xf numFmtId="3" fontId="14" fillId="0" borderId="57" xfId="0" applyNumberFormat="1" applyFont="1" applyBorder="1" applyAlignment="1"/>
    <xf numFmtId="3" fontId="14" fillId="7" borderId="20" xfId="3" applyNumberFormat="1" applyFont="1" applyFill="1" applyBorder="1" applyAlignment="1" applyProtection="1"/>
    <xf numFmtId="3" fontId="14" fillId="0" borderId="21" xfId="3" applyNumberFormat="1" applyFont="1" applyBorder="1" applyAlignment="1" applyProtection="1"/>
    <xf numFmtId="1" fontId="11" fillId="0" borderId="41" xfId="3" applyNumberFormat="1" applyFont="1" applyBorder="1" applyAlignment="1" applyProtection="1">
      <alignment horizontal="center"/>
    </xf>
    <xf numFmtId="3" fontId="13" fillId="0" borderId="23" xfId="0" applyNumberFormat="1" applyFont="1" applyBorder="1"/>
    <xf numFmtId="3" fontId="12" fillId="2" borderId="26" xfId="3" applyNumberFormat="1" applyFont="1" applyFill="1" applyBorder="1" applyAlignment="1" applyProtection="1"/>
    <xf numFmtId="3" fontId="12" fillId="0" borderId="41" xfId="3" applyNumberFormat="1" applyFont="1" applyBorder="1" applyAlignment="1" applyProtection="1"/>
    <xf numFmtId="3" fontId="12" fillId="0" borderId="45" xfId="3" applyNumberFormat="1" applyFont="1" applyBorder="1" applyAlignment="1" applyProtection="1"/>
    <xf numFmtId="3" fontId="12" fillId="0" borderId="30" xfId="3" applyNumberFormat="1" applyFont="1" applyBorder="1" applyAlignment="1" applyProtection="1"/>
    <xf numFmtId="3" fontId="14" fillId="0" borderId="59" xfId="0" applyNumberFormat="1" applyFont="1" applyBorder="1"/>
    <xf numFmtId="3" fontId="14" fillId="0" borderId="45" xfId="3" applyNumberFormat="1" applyFont="1" applyBorder="1" applyAlignment="1" applyProtection="1"/>
    <xf numFmtId="3" fontId="14" fillId="0" borderId="60" xfId="0" applyNumberFormat="1" applyFont="1" applyBorder="1"/>
    <xf numFmtId="0" fontId="11" fillId="0" borderId="28" xfId="0" applyFont="1" applyBorder="1" applyAlignment="1">
      <alignment horizontal="center"/>
    </xf>
    <xf numFmtId="3" fontId="12" fillId="0" borderId="22" xfId="0" applyNumberFormat="1" applyFont="1" applyBorder="1"/>
    <xf numFmtId="3" fontId="12" fillId="0" borderId="28" xfId="0" applyNumberFormat="1" applyFont="1" applyBorder="1"/>
    <xf numFmtId="3" fontId="14" fillId="0" borderId="55" xfId="0" applyNumberFormat="1" applyFont="1" applyBorder="1"/>
    <xf numFmtId="3" fontId="0" fillId="0" borderId="0" xfId="0" applyNumberFormat="1" applyBorder="1"/>
    <xf numFmtId="3" fontId="12" fillId="7" borderId="21" xfId="0" applyNumberFormat="1" applyFont="1" applyFill="1" applyBorder="1" applyAlignment="1"/>
    <xf numFmtId="3" fontId="12" fillId="7" borderId="8" xfId="0" applyNumberFormat="1" applyFont="1" applyFill="1" applyBorder="1" applyAlignment="1"/>
    <xf numFmtId="3" fontId="12" fillId="7" borderId="13" xfId="0" applyNumberFormat="1" applyFont="1" applyFill="1" applyBorder="1" applyAlignment="1"/>
    <xf numFmtId="3" fontId="12" fillId="8" borderId="13" xfId="0" applyNumberFormat="1" applyFont="1" applyFill="1" applyBorder="1" applyAlignment="1"/>
    <xf numFmtId="0" fontId="0" fillId="7" borderId="0" xfId="0" applyFill="1" applyBorder="1"/>
    <xf numFmtId="167" fontId="50" fillId="7" borderId="0" xfId="1" applyNumberFormat="1" applyFont="1" applyFill="1" applyBorder="1" applyAlignment="1">
      <alignment vertical="center"/>
    </xf>
    <xf numFmtId="167" fontId="0" fillId="0" borderId="0" xfId="0" applyNumberFormat="1" applyBorder="1"/>
    <xf numFmtId="3" fontId="17" fillId="0" borderId="0" xfId="0" applyNumberFormat="1" applyFont="1" applyBorder="1" applyAlignment="1" applyProtection="1">
      <alignment vertical="center" wrapText="1"/>
    </xf>
    <xf numFmtId="3" fontId="12" fillId="0" borderId="0" xfId="3" applyNumberFormat="1" applyFont="1" applyBorder="1" applyAlignment="1" applyProtection="1"/>
    <xf numFmtId="3" fontId="49" fillId="7" borderId="0" xfId="3" applyNumberFormat="1" applyFont="1" applyFill="1" applyBorder="1"/>
    <xf numFmtId="0" fontId="0" fillId="7" borderId="0" xfId="0" applyFill="1"/>
    <xf numFmtId="49" fontId="16" fillId="8" borderId="20" xfId="0" applyNumberFormat="1" applyFont="1" applyFill="1" applyBorder="1" applyAlignment="1" applyProtection="1">
      <alignment horizontal="right" vertical="center" wrapText="1" shrinkToFit="1"/>
    </xf>
    <xf numFmtId="49" fontId="16" fillId="8" borderId="45" xfId="0" applyNumberFormat="1" applyFont="1" applyFill="1" applyBorder="1" applyAlignment="1" applyProtection="1">
      <alignment horizontal="right" vertical="center" wrapText="1" shrinkToFit="1"/>
    </xf>
    <xf numFmtId="49" fontId="17" fillId="0" borderId="26" xfId="0" applyNumberFormat="1" applyFont="1" applyBorder="1" applyAlignment="1" applyProtection="1">
      <alignment vertical="center" wrapText="1"/>
    </xf>
    <xf numFmtId="3" fontId="17" fillId="0" borderId="22" xfId="0" applyNumberFormat="1" applyFont="1" applyBorder="1" applyAlignment="1" applyProtection="1">
      <alignment vertical="center" wrapText="1"/>
    </xf>
    <xf numFmtId="3" fontId="13" fillId="2" borderId="9" xfId="0" applyNumberFormat="1" applyFont="1" applyFill="1" applyBorder="1" applyAlignment="1" applyProtection="1">
      <alignment horizontal="right" vertical="center" wrapText="1" shrinkToFit="1"/>
    </xf>
    <xf numFmtId="3" fontId="17" fillId="0" borderId="25" xfId="0" applyNumberFormat="1" applyFont="1" applyBorder="1" applyAlignment="1" applyProtection="1">
      <alignment vertical="center" wrapText="1"/>
    </xf>
    <xf numFmtId="3" fontId="17" fillId="0" borderId="25" xfId="0" applyNumberFormat="1" applyFont="1" applyFill="1" applyBorder="1" applyAlignment="1" applyProtection="1">
      <alignment vertical="center" wrapText="1"/>
    </xf>
    <xf numFmtId="49" fontId="17" fillId="0" borderId="41" xfId="0" applyNumberFormat="1" applyFont="1" applyBorder="1" applyAlignment="1" applyProtection="1">
      <alignment vertical="center" wrapText="1"/>
    </xf>
    <xf numFmtId="3" fontId="17" fillId="0" borderId="28" xfId="0" applyNumberFormat="1" applyFont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horizontal="right" vertical="center" wrapText="1" shrinkToFit="1"/>
    </xf>
    <xf numFmtId="3" fontId="13" fillId="2" borderId="23" xfId="0" applyNumberFormat="1" applyFont="1" applyFill="1" applyBorder="1" applyAlignment="1" applyProtection="1">
      <alignment horizontal="right" vertical="center" wrapText="1" shrinkToFit="1"/>
    </xf>
    <xf numFmtId="3" fontId="16" fillId="0" borderId="32" xfId="0" applyNumberFormat="1" applyFont="1" applyFill="1" applyBorder="1" applyAlignment="1" applyProtection="1">
      <alignment horizontal="right" vertical="center" wrapText="1" shrinkToFit="1"/>
    </xf>
    <xf numFmtId="3" fontId="16" fillId="0" borderId="37" xfId="0" applyNumberFormat="1" applyFont="1" applyFill="1" applyBorder="1" applyAlignment="1" applyProtection="1">
      <alignment horizontal="right" vertical="center" wrapText="1" shrinkToFit="1"/>
    </xf>
    <xf numFmtId="3" fontId="16" fillId="0" borderId="16" xfId="0" applyNumberFormat="1" applyFont="1" applyFill="1" applyBorder="1" applyAlignment="1" applyProtection="1">
      <alignment horizontal="right" vertical="center" wrapText="1" shrinkToFit="1"/>
    </xf>
    <xf numFmtId="3" fontId="0" fillId="0" borderId="24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40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12" xfId="0" applyNumberFormat="1" applyFon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38" fillId="5" borderId="19" xfId="0" applyNumberFormat="1" applyFont="1" applyFill="1" applyBorder="1" applyAlignment="1">
      <alignment vertical="center"/>
    </xf>
    <xf numFmtId="3" fontId="38" fillId="5" borderId="20" xfId="0" applyNumberFormat="1" applyFont="1" applyFill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38" fillId="5" borderId="44" xfId="0" applyNumberFormat="1" applyFont="1" applyFill="1" applyBorder="1" applyAlignment="1">
      <alignment vertical="center"/>
    </xf>
    <xf numFmtId="49" fontId="30" fillId="2" borderId="55" xfId="0" applyNumberFormat="1" applyFont="1" applyFill="1" applyBorder="1" applyAlignment="1" applyProtection="1">
      <alignment horizontal="center" vertical="center" wrapText="1" shrinkToFit="1"/>
    </xf>
    <xf numFmtId="0" fontId="28" fillId="7" borderId="31" xfId="0" applyFont="1" applyFill="1" applyBorder="1" applyAlignment="1">
      <alignment horizontal="center" vertical="center" wrapText="1"/>
    </xf>
    <xf numFmtId="0" fontId="28" fillId="7" borderId="3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1" fillId="2" borderId="19" xfId="0" applyFont="1" applyFill="1" applyBorder="1" applyAlignment="1" applyProtection="1">
      <alignment horizontal="center" vertical="center" wrapText="1" shrinkToFit="1"/>
    </xf>
    <xf numFmtId="0" fontId="51" fillId="2" borderId="20" xfId="0" applyFont="1" applyFill="1" applyBorder="1" applyAlignment="1" applyProtection="1">
      <alignment horizontal="center" vertical="center" wrapText="1" shrinkToFit="1"/>
    </xf>
    <xf numFmtId="0" fontId="51" fillId="2" borderId="21" xfId="0" applyFont="1" applyFill="1" applyBorder="1" applyAlignment="1" applyProtection="1">
      <alignment horizontal="center" vertical="center" wrapText="1" shrinkToFit="1"/>
    </xf>
    <xf numFmtId="0" fontId="52" fillId="0" borderId="0" xfId="0" applyFont="1"/>
    <xf numFmtId="0" fontId="53" fillId="0" borderId="12" xfId="0" applyFont="1" applyBorder="1" applyAlignment="1">
      <alignment vertical="center" wrapText="1"/>
    </xf>
    <xf numFmtId="167" fontId="53" fillId="0" borderId="12" xfId="1" applyNumberFormat="1" applyFont="1" applyBorder="1" applyAlignment="1">
      <alignment vertical="center"/>
    </xf>
    <xf numFmtId="3" fontId="53" fillId="2" borderId="8" xfId="0" applyNumberFormat="1" applyFont="1" applyFill="1" applyBorder="1" applyAlignment="1" applyProtection="1">
      <alignment horizontal="center" vertical="center" wrapText="1" shrinkToFit="1"/>
    </xf>
    <xf numFmtId="3" fontId="53" fillId="2" borderId="13" xfId="0" applyNumberFormat="1" applyFont="1" applyFill="1" applyBorder="1" applyAlignment="1" applyProtection="1">
      <alignment horizontal="center" vertical="center" wrapText="1" shrinkToFit="1"/>
    </xf>
    <xf numFmtId="49" fontId="54" fillId="2" borderId="29" xfId="0" applyNumberFormat="1" applyFont="1" applyFill="1" applyBorder="1" applyAlignment="1" applyProtection="1">
      <alignment vertical="center" wrapText="1" shrinkToFit="1"/>
    </xf>
    <xf numFmtId="3" fontId="54" fillId="2" borderId="2" xfId="0" applyNumberFormat="1" applyFont="1" applyFill="1" applyBorder="1" applyAlignment="1" applyProtection="1">
      <alignment vertical="center" wrapText="1" shrinkToFit="1"/>
    </xf>
    <xf numFmtId="3" fontId="54" fillId="2" borderId="3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/>
    <xf numFmtId="0" fontId="55" fillId="0" borderId="0" xfId="0" applyFont="1"/>
    <xf numFmtId="0" fontId="56" fillId="0" borderId="0" xfId="0" applyFont="1" applyBorder="1" applyAlignment="1"/>
    <xf numFmtId="0" fontId="3" fillId="0" borderId="0" xfId="0" applyFont="1" applyAlignment="1">
      <alignment horizontal="center"/>
    </xf>
    <xf numFmtId="0" fontId="30" fillId="0" borderId="19" xfId="0" applyFont="1" applyFill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/>
    </xf>
    <xf numFmtId="3" fontId="0" fillId="0" borderId="0" xfId="0" applyNumberFormat="1" applyFont="1"/>
    <xf numFmtId="0" fontId="0" fillId="0" borderId="0" xfId="0" applyFont="1"/>
    <xf numFmtId="0" fontId="43" fillId="0" borderId="24" xfId="0" applyFont="1" applyFill="1" applyBorder="1" applyAlignment="1">
      <alignment vertical="center" wrapText="1"/>
    </xf>
    <xf numFmtId="3" fontId="43" fillId="0" borderId="7" xfId="0" applyNumberFormat="1" applyFont="1" applyFill="1" applyBorder="1" applyAlignment="1">
      <alignment horizontal="right" vertical="center" wrapText="1"/>
    </xf>
    <xf numFmtId="3" fontId="43" fillId="7" borderId="7" xfId="0" applyNumberFormat="1" applyFont="1" applyFill="1" applyBorder="1" applyAlignment="1">
      <alignment horizontal="right" vertical="center" wrapText="1"/>
    </xf>
    <xf numFmtId="1" fontId="59" fillId="0" borderId="8" xfId="0" applyNumberFormat="1" applyFont="1" applyBorder="1" applyAlignment="1">
      <alignment horizontal="center" vertical="center"/>
    </xf>
    <xf numFmtId="0" fontId="43" fillId="0" borderId="25" xfId="0" applyFont="1" applyFill="1" applyBorder="1" applyAlignment="1">
      <alignment vertical="center" wrapText="1"/>
    </xf>
    <xf numFmtId="3" fontId="43" fillId="0" borderId="12" xfId="0" applyNumberFormat="1" applyFont="1" applyFill="1" applyBorder="1" applyAlignment="1">
      <alignment horizontal="right" vertical="center" wrapText="1"/>
    </xf>
    <xf numFmtId="1" fontId="59" fillId="0" borderId="13" xfId="0" applyNumberFormat="1" applyFont="1" applyBorder="1" applyAlignment="1">
      <alignment horizontal="center" vertical="center"/>
    </xf>
    <xf numFmtId="0" fontId="60" fillId="0" borderId="25" xfId="0" applyFont="1" applyFill="1" applyBorder="1" applyAlignment="1">
      <alignment vertical="center" wrapText="1"/>
    </xf>
    <xf numFmtId="0" fontId="60" fillId="0" borderId="14" xfId="0" applyFont="1" applyFill="1" applyBorder="1" applyAlignment="1">
      <alignment vertical="center" wrapText="1"/>
    </xf>
    <xf numFmtId="3" fontId="60" fillId="0" borderId="12" xfId="0" applyNumberFormat="1" applyFont="1" applyFill="1" applyBorder="1" applyAlignment="1">
      <alignment horizontal="left" vertical="center" wrapText="1"/>
    </xf>
    <xf numFmtId="0" fontId="60" fillId="0" borderId="28" xfId="0" applyFont="1" applyFill="1" applyBorder="1" applyAlignment="1">
      <alignment vertical="center" wrapText="1"/>
    </xf>
    <xf numFmtId="0" fontId="60" fillId="0" borderId="4" xfId="0" applyFont="1" applyFill="1" applyBorder="1" applyAlignment="1">
      <alignment vertical="center" wrapText="1"/>
    </xf>
    <xf numFmtId="1" fontId="59" fillId="0" borderId="6" xfId="0" applyNumberFormat="1" applyFont="1" applyBorder="1" applyAlignment="1">
      <alignment horizontal="center" vertical="center"/>
    </xf>
    <xf numFmtId="0" fontId="30" fillId="0" borderId="19" xfId="0" applyFont="1" applyFill="1" applyBorder="1" applyAlignment="1">
      <alignment vertical="center" wrapText="1"/>
    </xf>
    <xf numFmtId="3" fontId="30" fillId="0" borderId="44" xfId="0" applyNumberFormat="1" applyFont="1" applyFill="1" applyBorder="1" applyAlignment="1">
      <alignment vertical="center" wrapText="1"/>
    </xf>
    <xf numFmtId="3" fontId="30" fillId="0" borderId="20" xfId="0" applyNumberFormat="1" applyFont="1" applyFill="1" applyBorder="1" applyAlignment="1">
      <alignment horizontal="right" vertical="center" wrapText="1"/>
    </xf>
    <xf numFmtId="1" fontId="58" fillId="0" borderId="21" xfId="0" applyNumberFormat="1" applyFont="1" applyBorder="1" applyAlignment="1">
      <alignment horizontal="center" vertical="center"/>
    </xf>
    <xf numFmtId="49" fontId="30" fillId="2" borderId="56" xfId="0" applyNumberFormat="1" applyFont="1" applyFill="1" applyBorder="1" applyAlignment="1" applyProtection="1">
      <alignment horizontal="center" vertical="center" wrapText="1" shrinkToFit="1"/>
    </xf>
    <xf numFmtId="49" fontId="30" fillId="2" borderId="57" xfId="0" applyNumberFormat="1" applyFont="1" applyFill="1" applyBorder="1" applyAlignment="1" applyProtection="1">
      <alignment horizontal="center" vertical="center" wrapText="1" shrinkToFit="1"/>
    </xf>
    <xf numFmtId="3" fontId="61" fillId="2" borderId="12" xfId="0" applyNumberFormat="1" applyFont="1" applyFill="1" applyBorder="1" applyAlignment="1" applyProtection="1">
      <alignment vertical="center" wrapText="1"/>
    </xf>
    <xf numFmtId="3" fontId="61" fillId="2" borderId="13" xfId="0" applyNumberFormat="1" applyFont="1" applyFill="1" applyBorder="1" applyAlignment="1" applyProtection="1">
      <alignment horizontal="center" vertical="center" wrapText="1"/>
    </xf>
    <xf numFmtId="49" fontId="60" fillId="2" borderId="25" xfId="0" applyNumberFormat="1" applyFont="1" applyFill="1" applyBorder="1" applyAlignment="1" applyProtection="1">
      <alignment vertical="center" wrapText="1" shrinkToFit="1"/>
    </xf>
    <xf numFmtId="3" fontId="62" fillId="2" borderId="12" xfId="0" applyNumberFormat="1" applyFont="1" applyFill="1" applyBorder="1" applyAlignment="1" applyProtection="1">
      <alignment horizontal="left" vertical="center" wrapText="1"/>
    </xf>
    <xf numFmtId="3" fontId="63" fillId="2" borderId="13" xfId="0" applyNumberFormat="1" applyFont="1" applyFill="1" applyBorder="1" applyAlignment="1" applyProtection="1">
      <alignment horizontal="center" vertical="center" wrapText="1"/>
    </xf>
    <xf numFmtId="49" fontId="61" fillId="2" borderId="25" xfId="0" applyNumberFormat="1" applyFont="1" applyFill="1" applyBorder="1" applyAlignment="1" applyProtection="1">
      <alignment vertical="center" wrapText="1"/>
    </xf>
    <xf numFmtId="49" fontId="64" fillId="0" borderId="54" xfId="0" applyNumberFormat="1" applyFont="1" applyBorder="1" applyAlignment="1" applyProtection="1">
      <alignment horizontal="left" vertical="center" wrapText="1"/>
    </xf>
    <xf numFmtId="3" fontId="64" fillId="0" borderId="52" xfId="0" applyNumberFormat="1" applyFont="1" applyBorder="1" applyAlignment="1" applyProtection="1">
      <alignment horizontal="right" vertical="center" wrapText="1"/>
    </xf>
    <xf numFmtId="3" fontId="61" fillId="2" borderId="58" xfId="0" applyNumberFormat="1" applyFont="1" applyFill="1" applyBorder="1" applyAlignment="1" applyProtection="1">
      <alignment horizontal="center" vertical="center" wrapText="1"/>
    </xf>
    <xf numFmtId="49" fontId="64" fillId="0" borderId="28" xfId="0" applyNumberFormat="1" applyFont="1" applyBorder="1" applyAlignment="1" applyProtection="1">
      <alignment horizontal="left" vertical="center" wrapText="1"/>
    </xf>
    <xf numFmtId="3" fontId="64" fillId="0" borderId="5" xfId="0" applyNumberFormat="1" applyFont="1" applyBorder="1" applyAlignment="1" applyProtection="1">
      <alignment horizontal="right" vertical="center" wrapText="1"/>
    </xf>
    <xf numFmtId="3" fontId="61" fillId="2" borderId="6" xfId="0" applyNumberFormat="1" applyFont="1" applyFill="1" applyBorder="1" applyAlignment="1" applyProtection="1">
      <alignment horizontal="center" vertical="center" wrapText="1"/>
    </xf>
    <xf numFmtId="49" fontId="61" fillId="0" borderId="24" xfId="0" applyNumberFormat="1" applyFont="1" applyBorder="1" applyAlignment="1" applyProtection="1">
      <alignment vertical="center" wrapText="1"/>
    </xf>
    <xf numFmtId="3" fontId="61" fillId="2" borderId="7" xfId="0" applyNumberFormat="1" applyFont="1" applyFill="1" applyBorder="1" applyAlignment="1" applyProtection="1">
      <alignment vertical="center" wrapText="1"/>
    </xf>
    <xf numFmtId="3" fontId="61" fillId="2" borderId="8" xfId="0" applyNumberFormat="1" applyFont="1" applyFill="1" applyBorder="1" applyAlignment="1" applyProtection="1">
      <alignment horizontal="center" vertical="center" wrapText="1"/>
    </xf>
    <xf numFmtId="3" fontId="62" fillId="2" borderId="13" xfId="0" applyNumberFormat="1" applyFont="1" applyFill="1" applyBorder="1" applyAlignment="1" applyProtection="1">
      <alignment horizontal="center" vertical="center" wrapText="1"/>
    </xf>
    <xf numFmtId="49" fontId="60" fillId="2" borderId="25" xfId="0" applyNumberFormat="1" applyFont="1" applyFill="1" applyBorder="1" applyAlignment="1" applyProtection="1">
      <alignment horizontal="left" vertical="center" wrapText="1" shrinkToFit="1"/>
    </xf>
    <xf numFmtId="3" fontId="60" fillId="2" borderId="12" xfId="0" applyNumberFormat="1" applyFont="1" applyFill="1" applyBorder="1" applyAlignment="1" applyProtection="1">
      <alignment horizontal="left" vertical="center" wrapText="1" shrinkToFit="1"/>
    </xf>
    <xf numFmtId="49" fontId="61" fillId="0" borderId="28" xfId="0" applyNumberFormat="1" applyFont="1" applyBorder="1" applyAlignment="1" applyProtection="1">
      <alignment vertical="center" wrapText="1"/>
    </xf>
    <xf numFmtId="49" fontId="64" fillId="0" borderId="19" xfId="0" applyNumberFormat="1" applyFont="1" applyBorder="1" applyAlignment="1" applyProtection="1">
      <alignment horizontal="left" vertical="center" wrapText="1"/>
    </xf>
    <xf numFmtId="3" fontId="61" fillId="0" borderId="20" xfId="0" applyNumberFormat="1" applyFont="1" applyBorder="1" applyAlignment="1" applyProtection="1">
      <alignment vertical="center" wrapText="1"/>
    </xf>
    <xf numFmtId="3" fontId="61" fillId="2" borderId="21" xfId="0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3" fontId="63" fillId="2" borderId="12" xfId="0" applyNumberFormat="1" applyFont="1" applyFill="1" applyBorder="1" applyAlignment="1" applyProtection="1">
      <alignment vertical="center" wrapText="1"/>
    </xf>
    <xf numFmtId="49" fontId="65" fillId="0" borderId="25" xfId="0" applyNumberFormat="1" applyFont="1" applyBorder="1" applyAlignment="1" applyProtection="1">
      <alignment horizontal="left" vertical="center" wrapText="1"/>
    </xf>
    <xf numFmtId="3" fontId="65" fillId="0" borderId="12" xfId="0" applyNumberFormat="1" applyFont="1" applyBorder="1" applyAlignment="1" applyProtection="1">
      <alignment horizontal="right" vertical="center" wrapText="1"/>
    </xf>
    <xf numFmtId="49" fontId="65" fillId="0" borderId="1" xfId="0" applyNumberFormat="1" applyFont="1" applyBorder="1" applyAlignment="1" applyProtection="1">
      <alignment horizontal="left" vertical="center" wrapText="1"/>
    </xf>
    <xf numFmtId="3" fontId="65" fillId="0" borderId="2" xfId="0" applyNumberFormat="1" applyFont="1" applyBorder="1" applyAlignment="1" applyProtection="1">
      <alignment horizontal="right" vertical="center" wrapText="1"/>
    </xf>
    <xf numFmtId="3" fontId="63" fillId="2" borderId="3" xfId="0" applyNumberFormat="1" applyFont="1" applyFill="1" applyBorder="1" applyAlignment="1" applyProtection="1">
      <alignment horizontal="center" vertical="center" wrapText="1"/>
    </xf>
    <xf numFmtId="3" fontId="43" fillId="0" borderId="0" xfId="0" applyNumberFormat="1" applyFont="1"/>
    <xf numFmtId="3" fontId="30" fillId="0" borderId="0" xfId="3" applyNumberFormat="1" applyFont="1" applyFill="1" applyBorder="1" applyAlignment="1" applyProtection="1">
      <alignment horizontal="center" vertical="center"/>
      <protection locked="0"/>
    </xf>
    <xf numFmtId="3" fontId="30" fillId="0" borderId="0" xfId="0" applyNumberFormat="1" applyFont="1" applyFill="1" applyBorder="1" applyAlignment="1">
      <alignment vertical="center"/>
    </xf>
    <xf numFmtId="1" fontId="35" fillId="0" borderId="0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29" fillId="0" borderId="28" xfId="0" applyNumberFormat="1" applyFont="1" applyBorder="1" applyAlignment="1">
      <alignment horizontal="center"/>
    </xf>
    <xf numFmtId="3" fontId="29" fillId="0" borderId="15" xfId="0" applyNumberFormat="1" applyFont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5" fillId="5" borderId="49" xfId="0" applyFont="1" applyFill="1" applyBorder="1" applyAlignment="1">
      <alignment horizontal="center"/>
    </xf>
    <xf numFmtId="0" fontId="15" fillId="4" borderId="50" xfId="0" applyFont="1" applyFill="1" applyBorder="1" applyAlignment="1">
      <alignment horizontal="center"/>
    </xf>
    <xf numFmtId="0" fontId="27" fillId="4" borderId="48" xfId="0" applyFont="1" applyFill="1" applyBorder="1" applyAlignment="1" applyProtection="1">
      <alignment horizontal="center" vertical="center" wrapText="1" shrinkToFit="1"/>
    </xf>
    <xf numFmtId="3" fontId="29" fillId="0" borderId="25" xfId="0" applyNumberFormat="1" applyFont="1" applyBorder="1" applyAlignment="1">
      <alignment horizontal="center"/>
    </xf>
    <xf numFmtId="3" fontId="29" fillId="0" borderId="11" xfId="0" applyNumberFormat="1" applyFont="1" applyBorder="1" applyAlignment="1">
      <alignment horizontal="center"/>
    </xf>
    <xf numFmtId="3" fontId="29" fillId="0" borderId="22" xfId="0" applyNumberFormat="1" applyFont="1" applyBorder="1" applyAlignment="1">
      <alignment horizontal="center"/>
    </xf>
    <xf numFmtId="3" fontId="29" fillId="0" borderId="48" xfId="0" applyNumberFormat="1" applyFont="1" applyBorder="1" applyAlignment="1">
      <alignment horizontal="center"/>
    </xf>
    <xf numFmtId="0" fontId="15" fillId="4" borderId="3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15" fillId="4" borderId="48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49" fontId="61" fillId="2" borderId="1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30" fillId="2" borderId="22" xfId="0" applyNumberFormat="1" applyFont="1" applyFill="1" applyBorder="1" applyAlignment="1" applyProtection="1">
      <alignment horizontal="center" vertical="center" wrapText="1" shrinkToFit="1"/>
    </xf>
    <xf numFmtId="49" fontId="30" fillId="2" borderId="9" xfId="0" applyNumberFormat="1" applyFont="1" applyFill="1" applyBorder="1" applyAlignment="1" applyProtection="1">
      <alignment horizontal="center" vertical="center" wrapText="1" shrinkToFit="1"/>
    </xf>
    <xf numFmtId="49" fontId="30" fillId="2" borderId="10" xfId="0" applyNumberFormat="1" applyFont="1" applyFill="1" applyBorder="1" applyAlignment="1" applyProtection="1">
      <alignment horizontal="center" vertical="center" wrapText="1" shrinkToFit="1"/>
    </xf>
    <xf numFmtId="0" fontId="38" fillId="0" borderId="12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5" fillId="0" borderId="2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3" fontId="67" fillId="0" borderId="0" xfId="0" applyNumberFormat="1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3" fontId="67" fillId="6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center" wrapText="1" shrinkToFit="1"/>
    </xf>
    <xf numFmtId="0" fontId="1" fillId="2" borderId="36" xfId="0" applyFont="1" applyFill="1" applyBorder="1" applyAlignment="1" applyProtection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1" fillId="2" borderId="2" xfId="0" applyFont="1" applyFill="1" applyBorder="1" applyAlignment="1" applyProtection="1">
      <alignment horizontal="center" vertical="center" wrapText="1" shrinkToFit="1"/>
    </xf>
    <xf numFmtId="0" fontId="1" fillId="2" borderId="3" xfId="0" applyFont="1" applyFill="1" applyBorder="1" applyAlignment="1" applyProtection="1">
      <alignment horizontal="center" vertical="center" wrapText="1" shrinkToFit="1"/>
    </xf>
    <xf numFmtId="0" fontId="1" fillId="2" borderId="43" xfId="0" applyFont="1" applyFill="1" applyBorder="1" applyAlignment="1" applyProtection="1">
      <alignment horizontal="center" vertical="center" wrapText="1" shrinkToFit="1"/>
    </xf>
    <xf numFmtId="0" fontId="35" fillId="0" borderId="0" xfId="0" applyFont="1"/>
    <xf numFmtId="0" fontId="29" fillId="0" borderId="30" xfId="0" applyFont="1" applyBorder="1" applyAlignment="1">
      <alignment wrapText="1"/>
    </xf>
    <xf numFmtId="0" fontId="29" fillId="0" borderId="26" xfId="0" applyFont="1" applyBorder="1" applyAlignment="1">
      <alignment wrapText="1"/>
    </xf>
    <xf numFmtId="0" fontId="68" fillId="0" borderId="24" xfId="0" applyFont="1" applyBorder="1" applyAlignment="1">
      <alignment vertical="center" wrapText="1"/>
    </xf>
    <xf numFmtId="3" fontId="43" fillId="0" borderId="12" xfId="0" applyNumberFormat="1" applyFont="1" applyBorder="1" applyAlignment="1">
      <alignment horizontal="right" vertical="center"/>
    </xf>
    <xf numFmtId="3" fontId="43" fillId="2" borderId="8" xfId="0" applyNumberFormat="1" applyFont="1" applyFill="1" applyBorder="1" applyAlignment="1" applyProtection="1">
      <alignment horizontal="center" vertical="center" wrapText="1" shrinkToFit="1"/>
    </xf>
    <xf numFmtId="0" fontId="68" fillId="0" borderId="25" xfId="0" applyFont="1" applyBorder="1" applyAlignment="1">
      <alignment vertical="center" wrapText="1"/>
    </xf>
    <xf numFmtId="3" fontId="43" fillId="2" borderId="13" xfId="0" applyNumberFormat="1" applyFont="1" applyFill="1" applyBorder="1" applyAlignment="1" applyProtection="1">
      <alignment horizontal="center" vertical="center" wrapText="1" shrinkToFit="1"/>
    </xf>
    <xf numFmtId="0" fontId="68" fillId="0" borderId="28" xfId="0" applyFont="1" applyBorder="1" applyAlignment="1">
      <alignment vertical="center" wrapText="1"/>
    </xf>
    <xf numFmtId="3" fontId="43" fillId="2" borderId="6" xfId="0" applyNumberFormat="1" applyFont="1" applyFill="1" applyBorder="1" applyAlignment="1" applyProtection="1">
      <alignment horizontal="center" vertical="center" wrapText="1" shrinkToFit="1"/>
    </xf>
    <xf numFmtId="49" fontId="30" fillId="2" borderId="19" xfId="0" applyNumberFormat="1" applyFont="1" applyFill="1" applyBorder="1" applyAlignment="1" applyProtection="1">
      <alignment vertical="center" wrapText="1" shrinkToFit="1"/>
    </xf>
    <xf numFmtId="3" fontId="30" fillId="2" borderId="20" xfId="0" applyNumberFormat="1" applyFont="1" applyFill="1" applyBorder="1" applyAlignment="1" applyProtection="1">
      <alignment vertical="center" wrapText="1" shrinkToFit="1"/>
    </xf>
    <xf numFmtId="3" fontId="30" fillId="2" borderId="21" xfId="0" applyNumberFormat="1" applyFont="1" applyFill="1" applyBorder="1" applyAlignment="1" applyProtection="1">
      <alignment horizontal="center" vertical="center" wrapText="1" shrinkToFit="1"/>
    </xf>
    <xf numFmtId="49" fontId="43" fillId="2" borderId="7" xfId="0" applyNumberFormat="1" applyFont="1" applyFill="1" applyBorder="1" applyAlignment="1" applyProtection="1">
      <alignment vertical="center" wrapText="1" shrinkToFit="1"/>
    </xf>
    <xf numFmtId="3" fontId="43" fillId="2" borderId="7" xfId="0" applyNumberFormat="1" applyFont="1" applyFill="1" applyBorder="1" applyAlignment="1" applyProtection="1">
      <alignment vertical="center" wrapText="1" shrinkToFit="1"/>
    </xf>
    <xf numFmtId="3" fontId="43" fillId="2" borderId="7" xfId="0" applyNumberFormat="1" applyFont="1" applyFill="1" applyBorder="1" applyAlignment="1" applyProtection="1">
      <alignment horizontal="center" vertical="center" wrapText="1" shrinkToFit="1"/>
    </xf>
    <xf numFmtId="49" fontId="30" fillId="0" borderId="12" xfId="0" applyNumberFormat="1" applyFont="1" applyBorder="1" applyAlignment="1" applyProtection="1">
      <alignment vertical="center" wrapText="1" shrinkToFit="1"/>
    </xf>
    <xf numFmtId="3" fontId="30" fillId="2" borderId="12" xfId="0" applyNumberFormat="1" applyFont="1" applyFill="1" applyBorder="1" applyAlignment="1" applyProtection="1">
      <alignment vertical="center" wrapText="1" shrinkToFit="1"/>
    </xf>
    <xf numFmtId="3" fontId="30" fillId="0" borderId="12" xfId="0" applyNumberFormat="1" applyFont="1" applyBorder="1" applyAlignment="1" applyProtection="1">
      <alignment horizontal="center" vertical="center" wrapText="1" shrinkToFit="1"/>
    </xf>
    <xf numFmtId="49" fontId="60" fillId="0" borderId="12" xfId="0" applyNumberFormat="1" applyFont="1" applyBorder="1" applyAlignment="1" applyProtection="1">
      <alignment vertical="center" wrapText="1" shrinkToFit="1"/>
    </xf>
    <xf numFmtId="3" fontId="60" fillId="0" borderId="12" xfId="0" applyNumberFormat="1" applyFont="1" applyBorder="1" applyAlignment="1" applyProtection="1">
      <alignment horizontal="left" vertical="center" wrapText="1" shrinkToFit="1"/>
    </xf>
    <xf numFmtId="3" fontId="69" fillId="3" borderId="12" xfId="0" applyNumberFormat="1" applyFont="1" applyFill="1" applyBorder="1" applyAlignment="1" applyProtection="1">
      <alignment horizontal="left" vertical="center" wrapText="1" shrinkToFit="1"/>
    </xf>
    <xf numFmtId="3" fontId="60" fillId="0" borderId="12" xfId="0" applyNumberFormat="1" applyFont="1" applyBorder="1" applyAlignment="1" applyProtection="1">
      <alignment horizontal="center" vertical="center" wrapText="1" shrinkToFit="1"/>
    </xf>
    <xf numFmtId="49" fontId="60" fillId="2" borderId="12" xfId="0" applyNumberFormat="1" applyFont="1" applyFill="1" applyBorder="1" applyAlignment="1" applyProtection="1">
      <alignment vertical="center" wrapText="1" shrinkToFit="1"/>
    </xf>
    <xf numFmtId="49" fontId="30" fillId="2" borderId="12" xfId="0" applyNumberFormat="1" applyFont="1" applyFill="1" applyBorder="1" applyAlignment="1" applyProtection="1">
      <alignment vertical="center" wrapText="1" shrinkToFit="1"/>
    </xf>
    <xf numFmtId="3" fontId="30" fillId="2" borderId="12" xfId="0" applyNumberFormat="1" applyFont="1" applyFill="1" applyBorder="1" applyAlignment="1" applyProtection="1">
      <alignment horizontal="left" vertical="center" wrapText="1" shrinkToFit="1"/>
    </xf>
    <xf numFmtId="3" fontId="30" fillId="2" borderId="12" xfId="0" applyNumberFormat="1" applyFont="1" applyFill="1" applyBorder="1" applyAlignment="1" applyProtection="1">
      <alignment horizontal="center" vertical="center" wrapText="1" shrinkToFit="1"/>
    </xf>
    <xf numFmtId="0" fontId="56" fillId="0" borderId="0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8" xfId="0" applyFont="1" applyFill="1" applyBorder="1"/>
    <xf numFmtId="0" fontId="1" fillId="3" borderId="25" xfId="0" applyFont="1" applyFill="1" applyBorder="1"/>
    <xf numFmtId="0" fontId="1" fillId="9" borderId="13" xfId="0" applyFont="1" applyFill="1" applyBorder="1"/>
    <xf numFmtId="0" fontId="1" fillId="2" borderId="25" xfId="0" applyFont="1" applyFill="1" applyBorder="1"/>
    <xf numFmtId="0" fontId="1" fillId="2" borderId="13" xfId="0" applyFont="1" applyFill="1" applyBorder="1"/>
    <xf numFmtId="0" fontId="1" fillId="2" borderId="28" xfId="0" applyFont="1" applyFill="1" applyBorder="1"/>
    <xf numFmtId="0" fontId="1" fillId="2" borderId="6" xfId="0" applyFont="1" applyFill="1" applyBorder="1"/>
    <xf numFmtId="0" fontId="1" fillId="2" borderId="19" xfId="0" applyFont="1" applyFill="1" applyBorder="1"/>
    <xf numFmtId="0" fontId="1" fillId="2" borderId="21" xfId="0" applyFont="1" applyFill="1" applyBorder="1"/>
    <xf numFmtId="0" fontId="1" fillId="2" borderId="0" xfId="0" applyFont="1" applyFill="1"/>
    <xf numFmtId="0" fontId="25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3" borderId="32" xfId="0" applyFont="1" applyFill="1" applyBorder="1"/>
    <xf numFmtId="3" fontId="1" fillId="3" borderId="32" xfId="0" applyNumberFormat="1" applyFont="1" applyFill="1" applyBorder="1"/>
    <xf numFmtId="0" fontId="1" fillId="0" borderId="35" xfId="0" applyFont="1" applyBorder="1" applyAlignment="1">
      <alignment horizontal="right"/>
    </xf>
    <xf numFmtId="0" fontId="1" fillId="0" borderId="36" xfId="0" applyFont="1" applyBorder="1"/>
    <xf numFmtId="3" fontId="1" fillId="0" borderId="37" xfId="0" applyNumberFormat="1" applyFont="1" applyBorder="1"/>
    <xf numFmtId="0" fontId="1" fillId="0" borderId="38" xfId="0" applyFont="1" applyBorder="1"/>
    <xf numFmtId="0" fontId="1" fillId="0" borderId="16" xfId="0" applyFont="1" applyBorder="1"/>
    <xf numFmtId="3" fontId="1" fillId="0" borderId="16" xfId="0" applyNumberFormat="1" applyFont="1" applyBorder="1"/>
    <xf numFmtId="0" fontId="1" fillId="0" borderId="33" xfId="0" applyFont="1" applyBorder="1"/>
  </cellXfs>
  <cellStyles count="4">
    <cellStyle name="Ezres" xfId="1" builtinId="3"/>
    <cellStyle name="Magyarázó szöveg" xfId="2" builtinId="53" customBuiltin="1"/>
    <cellStyle name="Normál" xfId="0" builtinId="0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26"/>
  <sheetViews>
    <sheetView zoomScaleNormal="100" workbookViewId="0">
      <selection sqref="A1:H1"/>
    </sheetView>
  </sheetViews>
  <sheetFormatPr defaultColWidth="8.5703125" defaultRowHeight="12.75" x14ac:dyDescent="0.2"/>
  <cols>
    <col min="1" max="1" width="43" customWidth="1"/>
    <col min="2" max="4" width="11.5703125" bestFit="1" customWidth="1"/>
    <col min="5" max="5" width="45.5703125" customWidth="1"/>
    <col min="6" max="6" width="9.140625" style="1" customWidth="1"/>
    <col min="7" max="7" width="9.5703125" customWidth="1"/>
    <col min="8" max="8" width="9.140625" customWidth="1"/>
    <col min="9" max="9" width="11" customWidth="1"/>
    <col min="10" max="11" width="10.140625" customWidth="1"/>
    <col min="12" max="12" width="5.85546875" customWidth="1"/>
    <col min="13" max="13" width="9.85546875" customWidth="1"/>
  </cols>
  <sheetData>
    <row r="1" spans="1:14" s="4" customFormat="1" ht="15.75" customHeight="1" x14ac:dyDescent="0.25">
      <c r="A1" s="465" t="s">
        <v>383</v>
      </c>
      <c r="B1" s="465"/>
      <c r="C1" s="465"/>
      <c r="D1" s="465"/>
      <c r="E1" s="465"/>
      <c r="F1" s="465"/>
      <c r="G1" s="465"/>
      <c r="H1" s="465"/>
      <c r="I1" s="2"/>
      <c r="J1" s="2"/>
      <c r="K1" s="2"/>
      <c r="L1" s="2"/>
      <c r="M1" s="3"/>
      <c r="N1" s="3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5.75" x14ac:dyDescent="0.25">
      <c r="A3" s="506" t="s">
        <v>0</v>
      </c>
      <c r="B3" s="506"/>
      <c r="C3" s="506"/>
      <c r="D3" s="506"/>
      <c r="E3" s="506"/>
      <c r="F3" s="506"/>
      <c r="G3" s="506"/>
      <c r="H3" s="506"/>
      <c r="I3" s="6"/>
      <c r="J3" s="6"/>
      <c r="K3" s="6"/>
      <c r="L3" s="6"/>
    </row>
    <row r="4" spans="1:14" ht="15.75" x14ac:dyDescent="0.25">
      <c r="A4" s="507" t="s">
        <v>264</v>
      </c>
      <c r="B4" s="507"/>
      <c r="C4" s="507"/>
      <c r="D4" s="507"/>
      <c r="E4" s="507"/>
      <c r="F4" s="507"/>
      <c r="G4" s="507"/>
      <c r="H4" s="507"/>
      <c r="I4" s="6"/>
      <c r="J4" s="6"/>
      <c r="K4" s="6"/>
      <c r="L4" s="6"/>
    </row>
    <row r="5" spans="1:14" ht="15.75" x14ac:dyDescent="0.2">
      <c r="A5" s="508" t="s">
        <v>1</v>
      </c>
      <c r="B5" s="508"/>
      <c r="C5" s="508"/>
      <c r="D5" s="508"/>
      <c r="E5" s="508"/>
      <c r="F5" s="508"/>
      <c r="G5" s="508"/>
      <c r="H5" s="508"/>
      <c r="I5" s="6"/>
      <c r="J5" s="6"/>
      <c r="K5" s="6"/>
      <c r="L5" s="6"/>
    </row>
    <row r="6" spans="1:14" ht="18.75" thickBot="1" x14ac:dyDescent="0.3">
      <c r="A6" s="7"/>
      <c r="B6" s="7"/>
      <c r="C6" s="7"/>
      <c r="D6" s="7"/>
      <c r="E6" s="7"/>
      <c r="F6"/>
      <c r="G6" s="5"/>
      <c r="H6" s="8" t="s">
        <v>2</v>
      </c>
      <c r="I6" s="6"/>
      <c r="J6" s="6"/>
      <c r="K6" s="6"/>
      <c r="L6" s="6"/>
    </row>
    <row r="7" spans="1:14" ht="15" x14ac:dyDescent="0.2">
      <c r="A7" s="462" t="s">
        <v>3</v>
      </c>
      <c r="B7" s="462"/>
      <c r="C7" s="462"/>
      <c r="D7" s="463"/>
      <c r="E7" s="462" t="s">
        <v>4</v>
      </c>
      <c r="F7" s="464"/>
      <c r="G7" s="464"/>
      <c r="H7" s="464"/>
      <c r="I7" s="6"/>
      <c r="J7" s="6"/>
      <c r="K7" s="6"/>
      <c r="L7" s="6"/>
    </row>
    <row r="8" spans="1:14" ht="15.75" thickBot="1" x14ac:dyDescent="0.35">
      <c r="A8" s="297"/>
      <c r="B8" s="9" t="s">
        <v>5</v>
      </c>
      <c r="C8" s="9" t="s">
        <v>6</v>
      </c>
      <c r="D8" s="332" t="s">
        <v>7</v>
      </c>
      <c r="E8" s="341"/>
      <c r="F8" s="9" t="s">
        <v>5</v>
      </c>
      <c r="G8" s="9" t="s">
        <v>6</v>
      </c>
      <c r="H8" s="10" t="s">
        <v>7</v>
      </c>
      <c r="I8" s="6"/>
      <c r="J8" s="6"/>
      <c r="K8" s="6"/>
      <c r="L8" s="6"/>
    </row>
    <row r="9" spans="1:14" ht="13.5" x14ac:dyDescent="0.25">
      <c r="A9" s="300" t="s">
        <v>8</v>
      </c>
      <c r="B9" s="301">
        <v>147653</v>
      </c>
      <c r="C9" s="302">
        <v>149410</v>
      </c>
      <c r="D9" s="333">
        <v>149410</v>
      </c>
      <c r="E9" s="342" t="s">
        <v>9</v>
      </c>
      <c r="F9" s="11">
        <v>128886</v>
      </c>
      <c r="G9" s="303">
        <v>147259</v>
      </c>
      <c r="H9" s="12">
        <v>142961</v>
      </c>
      <c r="I9" s="6"/>
      <c r="J9" s="6"/>
      <c r="K9" s="6"/>
      <c r="L9" s="6"/>
    </row>
    <row r="10" spans="1:14" ht="13.5" x14ac:dyDescent="0.25">
      <c r="A10" s="304" t="s">
        <v>10</v>
      </c>
      <c r="B10" s="13">
        <v>4400</v>
      </c>
      <c r="C10" s="298">
        <v>21816</v>
      </c>
      <c r="D10" s="21">
        <v>21805</v>
      </c>
      <c r="E10" s="22" t="s">
        <v>11</v>
      </c>
      <c r="F10" s="14">
        <v>26811</v>
      </c>
      <c r="G10" s="299">
        <v>28894</v>
      </c>
      <c r="H10" s="15">
        <v>27517</v>
      </c>
      <c r="I10" s="6"/>
      <c r="J10" s="6"/>
      <c r="K10" s="6"/>
      <c r="L10" s="6"/>
    </row>
    <row r="11" spans="1:14" ht="13.5" x14ac:dyDescent="0.25">
      <c r="A11" s="304" t="s">
        <v>12</v>
      </c>
      <c r="B11" s="13">
        <v>72450</v>
      </c>
      <c r="C11" s="298">
        <v>90487</v>
      </c>
      <c r="D11" s="21">
        <v>90487</v>
      </c>
      <c r="E11" s="22" t="s">
        <v>13</v>
      </c>
      <c r="F11" s="14">
        <v>66398</v>
      </c>
      <c r="G11" s="299">
        <v>82446</v>
      </c>
      <c r="H11" s="15">
        <v>66107</v>
      </c>
      <c r="I11" s="6"/>
      <c r="J11" s="6"/>
      <c r="K11" s="6"/>
      <c r="L11" s="6"/>
    </row>
    <row r="12" spans="1:14" ht="13.5" x14ac:dyDescent="0.25">
      <c r="A12" s="304" t="s">
        <v>14</v>
      </c>
      <c r="B12" s="13">
        <v>9777</v>
      </c>
      <c r="C12" s="298">
        <v>15412</v>
      </c>
      <c r="D12" s="21">
        <v>12786</v>
      </c>
      <c r="E12" s="22" t="s">
        <v>15</v>
      </c>
      <c r="F12" s="14">
        <v>10707</v>
      </c>
      <c r="G12" s="299">
        <v>10162</v>
      </c>
      <c r="H12" s="15">
        <v>9221</v>
      </c>
      <c r="I12" s="6"/>
      <c r="J12" s="6"/>
      <c r="K12" s="6"/>
      <c r="L12" s="6"/>
    </row>
    <row r="13" spans="1:14" ht="13.5" x14ac:dyDescent="0.25">
      <c r="A13" s="305" t="s">
        <v>16</v>
      </c>
      <c r="B13" s="13"/>
      <c r="C13" s="298">
        <v>6034</v>
      </c>
      <c r="D13" s="21">
        <v>6034</v>
      </c>
      <c r="E13" s="22" t="s">
        <v>17</v>
      </c>
      <c r="F13" s="14">
        <v>6956</v>
      </c>
      <c r="G13" s="299">
        <v>8187</v>
      </c>
      <c r="H13" s="15">
        <v>6576</v>
      </c>
      <c r="I13" s="6"/>
      <c r="J13" s="345"/>
      <c r="K13" s="6"/>
      <c r="L13" s="6"/>
    </row>
    <row r="14" spans="1:14" ht="13.5" x14ac:dyDescent="0.25">
      <c r="A14" s="305" t="s">
        <v>329</v>
      </c>
      <c r="B14" s="13"/>
      <c r="C14" s="298">
        <v>21466</v>
      </c>
      <c r="D14" s="334">
        <v>21466</v>
      </c>
      <c r="E14" s="22" t="s">
        <v>18</v>
      </c>
      <c r="F14" s="14">
        <v>6297</v>
      </c>
      <c r="G14" s="299">
        <v>6547</v>
      </c>
      <c r="H14" s="15">
        <v>6547</v>
      </c>
      <c r="I14" s="6"/>
      <c r="J14" s="6"/>
      <c r="K14" s="6"/>
      <c r="L14" s="6"/>
    </row>
    <row r="15" spans="1:14" ht="13.5" x14ac:dyDescent="0.25">
      <c r="A15" s="305" t="s">
        <v>19</v>
      </c>
      <c r="B15" s="13">
        <v>1500</v>
      </c>
      <c r="C15" s="298">
        <v>1500</v>
      </c>
      <c r="D15" s="21">
        <v>1500</v>
      </c>
      <c r="E15" s="22"/>
      <c r="F15" s="14"/>
      <c r="G15" s="295"/>
      <c r="H15" s="15"/>
      <c r="I15" s="6"/>
      <c r="J15" s="6"/>
      <c r="K15" s="6"/>
      <c r="L15" s="6"/>
    </row>
    <row r="16" spans="1:14" ht="14.25" thickBot="1" x14ac:dyDescent="0.3">
      <c r="A16" s="306" t="s">
        <v>20</v>
      </c>
      <c r="B16" s="307">
        <v>133953</v>
      </c>
      <c r="C16" s="308">
        <v>135813</v>
      </c>
      <c r="D16" s="335">
        <v>131672</v>
      </c>
      <c r="E16" s="343" t="s">
        <v>21</v>
      </c>
      <c r="F16" s="307">
        <v>133953</v>
      </c>
      <c r="G16" s="310">
        <v>135813</v>
      </c>
      <c r="H16" s="311">
        <v>131672</v>
      </c>
      <c r="I16" s="6"/>
      <c r="J16" s="6"/>
      <c r="K16" s="6"/>
      <c r="L16" s="6"/>
    </row>
    <row r="17" spans="1:12" ht="14.25" thickBot="1" x14ac:dyDescent="0.3">
      <c r="A17" s="23" t="s">
        <v>22</v>
      </c>
      <c r="B17" s="292">
        <f>SUM(B9:B16)</f>
        <v>369733</v>
      </c>
      <c r="C17" s="293">
        <f>SUM(C9:C16)</f>
        <v>441938</v>
      </c>
      <c r="D17" s="336">
        <f>SUM(D9:D16)</f>
        <v>435160</v>
      </c>
      <c r="E17" s="16" t="s">
        <v>23</v>
      </c>
      <c r="F17" s="17">
        <f>SUM(F9:F16)</f>
        <v>380008</v>
      </c>
      <c r="G17" s="296">
        <f>SUM(G9:G16)</f>
        <v>419308</v>
      </c>
      <c r="H17" s="346">
        <f>SUM(H9:H16)</f>
        <v>390601</v>
      </c>
      <c r="I17" s="6"/>
      <c r="J17" s="6"/>
      <c r="K17" s="6"/>
      <c r="L17" s="6"/>
    </row>
    <row r="18" spans="1:12" ht="13.5" x14ac:dyDescent="0.25">
      <c r="A18" s="312" t="s">
        <v>24</v>
      </c>
      <c r="B18" s="313"/>
      <c r="C18" s="314">
        <v>5358</v>
      </c>
      <c r="D18" s="337">
        <v>5358</v>
      </c>
      <c r="E18" s="18" t="s">
        <v>25</v>
      </c>
      <c r="F18" s="19">
        <v>370</v>
      </c>
      <c r="G18" s="315">
        <v>26023</v>
      </c>
      <c r="H18" s="347">
        <v>25144</v>
      </c>
      <c r="I18" s="6"/>
      <c r="J18" s="6"/>
      <c r="K18" s="6"/>
      <c r="L18" s="6"/>
    </row>
    <row r="19" spans="1:12" ht="13.5" x14ac:dyDescent="0.25">
      <c r="A19" s="20" t="s">
        <v>26</v>
      </c>
      <c r="B19" s="13">
        <v>193167</v>
      </c>
      <c r="C19" s="294">
        <v>195167</v>
      </c>
      <c r="D19" s="21">
        <v>195167</v>
      </c>
      <c r="E19" s="22" t="s">
        <v>27</v>
      </c>
      <c r="F19" s="14">
        <v>31850</v>
      </c>
      <c r="G19" s="299">
        <v>159438</v>
      </c>
      <c r="H19" s="348">
        <v>100293</v>
      </c>
      <c r="I19" s="6"/>
      <c r="J19" s="6"/>
      <c r="K19" s="6"/>
      <c r="L19" s="6"/>
    </row>
    <row r="20" spans="1:12" ht="13.5" x14ac:dyDescent="0.25">
      <c r="A20" s="20" t="s">
        <v>28</v>
      </c>
      <c r="B20" s="13">
        <v>38</v>
      </c>
      <c r="C20" s="298">
        <v>38</v>
      </c>
      <c r="D20" s="21">
        <v>38</v>
      </c>
      <c r="E20" s="22" t="s">
        <v>328</v>
      </c>
      <c r="F20" s="14"/>
      <c r="G20" s="295">
        <v>1000</v>
      </c>
      <c r="H20" s="348">
        <v>1000</v>
      </c>
      <c r="I20" s="6"/>
      <c r="J20" s="6"/>
      <c r="K20" s="6"/>
      <c r="L20" s="6"/>
    </row>
    <row r="21" spans="1:12" ht="13.5" x14ac:dyDescent="0.25">
      <c r="A21" s="20" t="s">
        <v>29</v>
      </c>
      <c r="B21" s="13">
        <v>146</v>
      </c>
      <c r="C21" s="298">
        <v>146</v>
      </c>
      <c r="D21" s="21">
        <v>146</v>
      </c>
      <c r="E21" s="20" t="s">
        <v>30</v>
      </c>
      <c r="F21" s="14"/>
      <c r="G21" s="295">
        <v>5321</v>
      </c>
      <c r="H21" s="349">
        <v>5321</v>
      </c>
      <c r="I21" s="6"/>
      <c r="J21" s="6"/>
      <c r="K21" s="6"/>
      <c r="L21" s="6"/>
    </row>
    <row r="22" spans="1:12" ht="14.25" thickBot="1" x14ac:dyDescent="0.3">
      <c r="A22" s="316" t="s">
        <v>31</v>
      </c>
      <c r="B22" s="307">
        <v>118</v>
      </c>
      <c r="C22" s="308">
        <v>272</v>
      </c>
      <c r="D22" s="335">
        <v>272</v>
      </c>
      <c r="E22" s="343" t="s">
        <v>32</v>
      </c>
      <c r="F22" s="309">
        <v>150974</v>
      </c>
      <c r="G22" s="317">
        <v>31829</v>
      </c>
      <c r="H22" s="318"/>
      <c r="I22" s="6"/>
      <c r="J22" s="6"/>
      <c r="K22" s="6"/>
      <c r="L22" s="6"/>
    </row>
    <row r="23" spans="1:12" ht="13.5" thickBot="1" x14ac:dyDescent="0.25">
      <c r="A23" s="325" t="s">
        <v>33</v>
      </c>
      <c r="B23" s="326">
        <f>SUM(B17:B22)</f>
        <v>563202</v>
      </c>
      <c r="C23" s="327">
        <f>SUM(C17:C22)</f>
        <v>642919</v>
      </c>
      <c r="D23" s="338">
        <f>SUM(D17:D22)</f>
        <v>636141</v>
      </c>
      <c r="E23" s="344" t="s">
        <v>33</v>
      </c>
      <c r="F23" s="326">
        <f>SUM(F17:F22)</f>
        <v>563202</v>
      </c>
      <c r="G23" s="328">
        <f>SUM(G17:G22)</f>
        <v>642919</v>
      </c>
      <c r="H23" s="329">
        <f>SUM(H17:H22)</f>
        <v>522359</v>
      </c>
      <c r="I23" s="6"/>
      <c r="J23" s="6"/>
      <c r="K23" s="6"/>
      <c r="L23" s="6"/>
    </row>
    <row r="24" spans="1:12" ht="13.5" thickBot="1" x14ac:dyDescent="0.25">
      <c r="A24" s="23" t="s">
        <v>34</v>
      </c>
      <c r="B24" s="24">
        <v>-133953</v>
      </c>
      <c r="C24" s="330">
        <v>-135813</v>
      </c>
      <c r="D24" s="339">
        <v>-131672</v>
      </c>
      <c r="E24" s="23" t="s">
        <v>34</v>
      </c>
      <c r="F24" s="24">
        <v>-133953</v>
      </c>
      <c r="G24" s="330">
        <v>-135813</v>
      </c>
      <c r="H24" s="331">
        <v>-131672</v>
      </c>
      <c r="I24" s="6"/>
      <c r="J24" s="6"/>
      <c r="K24" s="6"/>
      <c r="L24" s="6"/>
    </row>
    <row r="25" spans="1:12" ht="13.5" thickBot="1" x14ac:dyDescent="0.25">
      <c r="A25" s="319" t="s">
        <v>35</v>
      </c>
      <c r="B25" s="320">
        <f>SUM(B23:B24)</f>
        <v>429249</v>
      </c>
      <c r="C25" s="321">
        <f>SUM(C23:C24)</f>
        <v>507106</v>
      </c>
      <c r="D25" s="340">
        <f>SUM(D23:D24)</f>
        <v>504469</v>
      </c>
      <c r="E25" s="319" t="s">
        <v>35</v>
      </c>
      <c r="F25" s="322">
        <f>SUM(F23:F24)</f>
        <v>429249</v>
      </c>
      <c r="G25" s="323">
        <f>SUM(G23:G24)</f>
        <v>507106</v>
      </c>
      <c r="H25" s="324">
        <f>SUM(H23:H24)</f>
        <v>390687</v>
      </c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25"/>
      <c r="G26" s="6"/>
      <c r="H26" s="6"/>
      <c r="I26" s="6"/>
      <c r="J26" s="6"/>
      <c r="K26" s="6"/>
      <c r="L26" s="6"/>
    </row>
  </sheetData>
  <mergeCells count="6">
    <mergeCell ref="A7:D7"/>
    <mergeCell ref="E7:H7"/>
    <mergeCell ref="A1:H1"/>
    <mergeCell ref="A3:H3"/>
    <mergeCell ref="A4:H4"/>
    <mergeCell ref="A5:H5"/>
  </mergeCells>
  <phoneticPr fontId="28" type="noConversion"/>
  <pageMargins left="0.59055118110236227" right="0.59055118110236227" top="0.78740157480314965" bottom="0.59055118110236227" header="0.51181102362204722" footer="0.51181102362204722"/>
  <pageSetup paperSize="9" scale="90" firstPageNumber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27"/>
  <sheetViews>
    <sheetView zoomScaleNormal="100" workbookViewId="0">
      <selection activeCell="A17" sqref="A17:E17"/>
    </sheetView>
  </sheetViews>
  <sheetFormatPr defaultColWidth="8.5703125" defaultRowHeight="12.75" x14ac:dyDescent="0.2"/>
  <cols>
    <col min="1" max="1" width="13.28515625" style="98" customWidth="1"/>
    <col min="2" max="2" width="39.28515625" style="98" customWidth="1"/>
    <col min="3" max="16384" width="8.5703125" style="98"/>
  </cols>
  <sheetData>
    <row r="1" spans="1:5" ht="15.75" customHeight="1" x14ac:dyDescent="0.25">
      <c r="A1" s="465" t="s">
        <v>390</v>
      </c>
      <c r="B1" s="465"/>
      <c r="C1" s="465"/>
      <c r="D1" s="465"/>
      <c r="E1" s="465"/>
    </row>
    <row r="2" spans="1:5" ht="15.75" customHeight="1" x14ac:dyDescent="0.2"/>
    <row r="3" spans="1:5" s="516" customFormat="1" ht="15.75" customHeight="1" x14ac:dyDescent="0.25">
      <c r="A3" s="543" t="s">
        <v>144</v>
      </c>
      <c r="B3" s="543"/>
      <c r="C3" s="543"/>
      <c r="D3" s="543"/>
      <c r="E3" s="543"/>
    </row>
    <row r="4" spans="1:5" s="516" customFormat="1" ht="15.75" customHeight="1" x14ac:dyDescent="0.25">
      <c r="A4" s="543">
        <v>2018</v>
      </c>
      <c r="B4" s="543"/>
      <c r="C4" s="543"/>
      <c r="D4" s="543"/>
      <c r="E4" s="543"/>
    </row>
    <row r="5" spans="1:5" ht="15.75" customHeight="1" x14ac:dyDescent="0.2"/>
    <row r="6" spans="1:5" ht="15.75" customHeight="1" x14ac:dyDescent="0.2">
      <c r="B6" s="544" t="s">
        <v>145</v>
      </c>
      <c r="C6" s="545" t="s">
        <v>2</v>
      </c>
    </row>
    <row r="7" spans="1:5" ht="15.75" customHeight="1" x14ac:dyDescent="0.2">
      <c r="B7" s="546" t="s">
        <v>146</v>
      </c>
      <c r="C7" s="547">
        <v>0</v>
      </c>
    </row>
    <row r="8" spans="1:5" ht="15.75" customHeight="1" x14ac:dyDescent="0.2">
      <c r="B8" s="548" t="s">
        <v>147</v>
      </c>
      <c r="C8" s="549">
        <v>585</v>
      </c>
    </row>
    <row r="9" spans="1:5" ht="15.75" customHeight="1" x14ac:dyDescent="0.2">
      <c r="B9" s="550" t="s">
        <v>148</v>
      </c>
      <c r="C9" s="551">
        <v>0</v>
      </c>
    </row>
    <row r="10" spans="1:5" ht="15.75" customHeight="1" x14ac:dyDescent="0.2">
      <c r="B10" s="552" t="s">
        <v>149</v>
      </c>
      <c r="C10" s="553">
        <v>0</v>
      </c>
    </row>
    <row r="11" spans="1:5" ht="15.75" customHeight="1" x14ac:dyDescent="0.2">
      <c r="B11" s="554" t="s">
        <v>150</v>
      </c>
      <c r="C11" s="555">
        <f>SUM(C8:C10)</f>
        <v>585</v>
      </c>
    </row>
    <row r="12" spans="1:5" ht="15.75" customHeight="1" x14ac:dyDescent="0.2">
      <c r="B12" s="556"/>
      <c r="C12" s="556"/>
    </row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spans="1:5" ht="15.75" customHeight="1" x14ac:dyDescent="0.25">
      <c r="A17" s="465" t="s">
        <v>391</v>
      </c>
      <c r="B17" s="465"/>
      <c r="C17" s="465"/>
      <c r="D17" s="465"/>
      <c r="E17" s="465"/>
    </row>
    <row r="18" spans="1:5" ht="15.75" customHeight="1" x14ac:dyDescent="0.2"/>
    <row r="19" spans="1:5" ht="15.75" customHeight="1" x14ac:dyDescent="0.2">
      <c r="A19" s="557" t="s">
        <v>151</v>
      </c>
      <c r="B19" s="557"/>
      <c r="C19" s="557"/>
      <c r="D19" s="557"/>
      <c r="E19" s="557"/>
    </row>
    <row r="20" spans="1:5" ht="15.75" customHeight="1" x14ac:dyDescent="0.2">
      <c r="A20" s="557">
        <v>2018</v>
      </c>
      <c r="B20" s="557"/>
      <c r="C20" s="557"/>
      <c r="D20" s="557"/>
      <c r="E20" s="557"/>
    </row>
    <row r="21" spans="1:5" ht="15.75" customHeight="1" x14ac:dyDescent="0.2">
      <c r="D21" s="112" t="s">
        <v>152</v>
      </c>
    </row>
    <row r="22" spans="1:5" ht="15.75" customHeight="1" x14ac:dyDescent="0.2"/>
    <row r="23" spans="1:5" ht="15.75" customHeight="1" x14ac:dyDescent="0.2">
      <c r="B23" s="558" t="s">
        <v>153</v>
      </c>
      <c r="C23" s="558" t="s">
        <v>154</v>
      </c>
      <c r="D23" s="559" t="s">
        <v>155</v>
      </c>
    </row>
    <row r="24" spans="1:5" ht="15.75" customHeight="1" x14ac:dyDescent="0.2">
      <c r="B24" s="560"/>
      <c r="C24" s="560"/>
      <c r="D24" s="561"/>
    </row>
    <row r="25" spans="1:5" ht="15.75" customHeight="1" x14ac:dyDescent="0.2">
      <c r="B25" s="562" t="s">
        <v>156</v>
      </c>
      <c r="C25" s="563">
        <v>0</v>
      </c>
      <c r="D25" s="564"/>
    </row>
    <row r="26" spans="1:5" ht="15.75" customHeight="1" x14ac:dyDescent="0.2">
      <c r="B26" s="565"/>
      <c r="C26" s="566"/>
      <c r="D26" s="567"/>
    </row>
    <row r="27" spans="1:5" ht="15.75" customHeight="1" x14ac:dyDescent="0.2">
      <c r="B27" s="568" t="s">
        <v>150</v>
      </c>
      <c r="C27" s="569">
        <f>SUM(C25:C26)</f>
        <v>0</v>
      </c>
      <c r="D27" s="570"/>
    </row>
  </sheetData>
  <mergeCells count="6">
    <mergeCell ref="A20:E20"/>
    <mergeCell ref="A1:E1"/>
    <mergeCell ref="A3:E3"/>
    <mergeCell ref="A4:E4"/>
    <mergeCell ref="A17:E17"/>
    <mergeCell ref="A19:E19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J69"/>
  <sheetViews>
    <sheetView topLeftCell="A31" zoomScaleNormal="100" workbookViewId="0">
      <selection activeCell="M13" sqref="M13"/>
    </sheetView>
  </sheetViews>
  <sheetFormatPr defaultColWidth="8.5703125" defaultRowHeight="12.75" x14ac:dyDescent="0.2"/>
  <cols>
    <col min="1" max="1" width="30.28515625" customWidth="1"/>
    <col min="2" max="2" width="11" customWidth="1"/>
    <col min="3" max="4" width="10.7109375" customWidth="1"/>
    <col min="5" max="5" width="5.7109375" customWidth="1"/>
    <col min="6" max="6" width="28.28515625" customWidth="1"/>
    <col min="7" max="7" width="11.5703125" customWidth="1"/>
    <col min="8" max="8" width="11" bestFit="1" customWidth="1"/>
    <col min="9" max="9" width="11.28515625" customWidth="1"/>
    <col min="10" max="10" width="5.140625" customWidth="1"/>
  </cols>
  <sheetData>
    <row r="1" spans="1:10" ht="15" x14ac:dyDescent="0.25">
      <c r="A1" s="465" t="s">
        <v>395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0" x14ac:dyDescent="0.2">
      <c r="A2" s="494" t="s">
        <v>0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0" x14ac:dyDescent="0.2">
      <c r="A3" s="494" t="s">
        <v>279</v>
      </c>
      <c r="B3" s="494"/>
      <c r="C3" s="494"/>
      <c r="D3" s="494"/>
      <c r="E3" s="494"/>
      <c r="F3" s="494"/>
      <c r="G3" s="494"/>
      <c r="H3" s="494"/>
      <c r="I3" s="494"/>
      <c r="J3" s="494"/>
    </row>
    <row r="4" spans="1:10" ht="13.5" thickBot="1" x14ac:dyDescent="0.25">
      <c r="A4" s="96"/>
      <c r="B4" s="96"/>
      <c r="C4" s="96"/>
      <c r="D4" s="96"/>
      <c r="E4" s="96"/>
      <c r="F4" s="96"/>
      <c r="G4" s="96"/>
      <c r="H4" s="96"/>
      <c r="I4" s="97"/>
      <c r="J4" s="98" t="s">
        <v>2</v>
      </c>
    </row>
    <row r="5" spans="1:10" ht="18.75" x14ac:dyDescent="0.2">
      <c r="A5" s="499" t="s">
        <v>3</v>
      </c>
      <c r="B5" s="492"/>
      <c r="C5" s="492"/>
      <c r="D5" s="492"/>
      <c r="E5" s="492"/>
      <c r="F5" s="492" t="s">
        <v>4</v>
      </c>
      <c r="G5" s="492"/>
      <c r="H5" s="492"/>
      <c r="I5" s="492"/>
      <c r="J5" s="493"/>
    </row>
    <row r="6" spans="1:10" ht="26.25" thickBot="1" x14ac:dyDescent="0.3">
      <c r="A6" s="190"/>
      <c r="B6" s="191" t="s">
        <v>157</v>
      </c>
      <c r="C6" s="191" t="s">
        <v>271</v>
      </c>
      <c r="D6" s="191" t="s">
        <v>39</v>
      </c>
      <c r="E6" s="192" t="s">
        <v>40</v>
      </c>
      <c r="F6" s="193"/>
      <c r="G6" s="191" t="s">
        <v>157</v>
      </c>
      <c r="H6" s="191" t="s">
        <v>271</v>
      </c>
      <c r="I6" s="191" t="s">
        <v>39</v>
      </c>
      <c r="J6" s="194" t="s">
        <v>40</v>
      </c>
    </row>
    <row r="7" spans="1:10" ht="16.5" x14ac:dyDescent="0.2">
      <c r="A7" s="202"/>
      <c r="B7" s="195"/>
      <c r="C7" s="196"/>
      <c r="D7" s="196"/>
      <c r="E7" s="196"/>
      <c r="F7" s="197"/>
      <c r="G7" s="197"/>
      <c r="H7" s="198"/>
      <c r="I7" s="198"/>
      <c r="J7" s="199"/>
    </row>
    <row r="8" spans="1:10" x14ac:dyDescent="0.2">
      <c r="A8" s="203" t="s">
        <v>272</v>
      </c>
      <c r="B8" s="213">
        <v>147653</v>
      </c>
      <c r="C8" s="213">
        <v>149410</v>
      </c>
      <c r="D8" s="213">
        <v>149411</v>
      </c>
      <c r="E8" s="221">
        <f>D8/C8*100</f>
        <v>100.0006692992437</v>
      </c>
      <c r="F8" s="207" t="s">
        <v>77</v>
      </c>
      <c r="G8" s="213">
        <v>29168</v>
      </c>
      <c r="H8" s="213">
        <v>46096</v>
      </c>
      <c r="I8" s="213">
        <v>43636</v>
      </c>
      <c r="J8" s="217">
        <f>I8/H8*100</f>
        <v>94.663311350225626</v>
      </c>
    </row>
    <row r="9" spans="1:10" x14ac:dyDescent="0.2">
      <c r="A9" s="203" t="s">
        <v>159</v>
      </c>
      <c r="B9" s="213">
        <v>4400</v>
      </c>
      <c r="C9" s="213">
        <v>19587</v>
      </c>
      <c r="D9" s="213">
        <v>19576</v>
      </c>
      <c r="E9" s="221">
        <f t="shared" ref="E9:E19" si="0">D9/C9*100</f>
        <v>99.943840302241284</v>
      </c>
      <c r="F9" s="207" t="s">
        <v>78</v>
      </c>
      <c r="G9" s="213">
        <v>5963</v>
      </c>
      <c r="H9" s="213">
        <v>7899</v>
      </c>
      <c r="I9" s="213">
        <v>7565</v>
      </c>
      <c r="J9" s="217">
        <f t="shared" ref="J9:J19" si="1">I9/H9*100</f>
        <v>95.771616660336761</v>
      </c>
    </row>
    <row r="10" spans="1:10" x14ac:dyDescent="0.2">
      <c r="A10" s="203" t="s">
        <v>51</v>
      </c>
      <c r="B10" s="213">
        <v>72450</v>
      </c>
      <c r="C10" s="213">
        <v>90487</v>
      </c>
      <c r="D10" s="213">
        <v>90487</v>
      </c>
      <c r="E10" s="221">
        <f t="shared" si="0"/>
        <v>100</v>
      </c>
      <c r="F10" s="207" t="s">
        <v>79</v>
      </c>
      <c r="G10" s="213">
        <v>51479</v>
      </c>
      <c r="H10" s="213">
        <v>66075</v>
      </c>
      <c r="I10" s="213">
        <v>52063</v>
      </c>
      <c r="J10" s="217">
        <f t="shared" si="1"/>
        <v>78.793794930003784</v>
      </c>
    </row>
    <row r="11" spans="1:10" x14ac:dyDescent="0.2">
      <c r="A11" s="203" t="s">
        <v>161</v>
      </c>
      <c r="B11" s="213">
        <v>9677</v>
      </c>
      <c r="C11" s="213">
        <v>14191</v>
      </c>
      <c r="D11" s="213">
        <v>11565</v>
      </c>
      <c r="E11" s="221">
        <f t="shared" si="0"/>
        <v>81.495313931364961</v>
      </c>
      <c r="F11" s="207" t="s">
        <v>273</v>
      </c>
      <c r="G11" s="213">
        <v>10707</v>
      </c>
      <c r="H11" s="213">
        <v>10162</v>
      </c>
      <c r="I11" s="213">
        <v>9221</v>
      </c>
      <c r="J11" s="217">
        <f t="shared" si="1"/>
        <v>90.740011808699066</v>
      </c>
    </row>
    <row r="12" spans="1:10" x14ac:dyDescent="0.2">
      <c r="A12" s="203" t="s">
        <v>59</v>
      </c>
      <c r="B12" s="213"/>
      <c r="C12" s="213">
        <v>27500</v>
      </c>
      <c r="D12" s="213">
        <v>27500</v>
      </c>
      <c r="E12" s="221">
        <f t="shared" si="0"/>
        <v>100</v>
      </c>
      <c r="F12" s="207" t="s">
        <v>274</v>
      </c>
      <c r="G12" s="213">
        <v>13253</v>
      </c>
      <c r="H12" s="213">
        <v>14734</v>
      </c>
      <c r="I12" s="213">
        <v>13123</v>
      </c>
      <c r="J12" s="217">
        <f t="shared" si="1"/>
        <v>89.066105606081166</v>
      </c>
    </row>
    <row r="13" spans="1:10" ht="13.5" thickBot="1" x14ac:dyDescent="0.25">
      <c r="A13" s="204"/>
      <c r="B13" s="214"/>
      <c r="C13" s="214"/>
      <c r="D13" s="214"/>
      <c r="E13" s="222"/>
      <c r="F13" s="208" t="s">
        <v>275</v>
      </c>
      <c r="G13" s="214">
        <v>133953</v>
      </c>
      <c r="H13" s="214">
        <v>135813</v>
      </c>
      <c r="I13" s="214">
        <v>131672</v>
      </c>
      <c r="J13" s="218">
        <f t="shared" si="1"/>
        <v>96.950954621427996</v>
      </c>
    </row>
    <row r="14" spans="1:10" ht="13.5" thickBot="1" x14ac:dyDescent="0.25">
      <c r="A14" s="205" t="s">
        <v>22</v>
      </c>
      <c r="B14" s="215">
        <f>SUM(B8:B13)</f>
        <v>234180</v>
      </c>
      <c r="C14" s="215">
        <f>SUM(C8:C13)</f>
        <v>301175</v>
      </c>
      <c r="D14" s="215">
        <f>SUM(D8:D13)</f>
        <v>298539</v>
      </c>
      <c r="E14" s="223">
        <f t="shared" si="0"/>
        <v>99.124761351373792</v>
      </c>
      <c r="F14" s="209" t="s">
        <v>23</v>
      </c>
      <c r="G14" s="215">
        <f>SUM(G8:G13)</f>
        <v>244523</v>
      </c>
      <c r="H14" s="215">
        <f>SUM(H8:H13)</f>
        <v>280779</v>
      </c>
      <c r="I14" s="215">
        <f>SUM(I8:I13)</f>
        <v>257280</v>
      </c>
      <c r="J14" s="219">
        <f t="shared" si="1"/>
        <v>91.630784353530714</v>
      </c>
    </row>
    <row r="15" spans="1:10" x14ac:dyDescent="0.2">
      <c r="A15" s="206"/>
      <c r="B15" s="216"/>
      <c r="C15" s="216"/>
      <c r="D15" s="216"/>
      <c r="E15" s="224"/>
      <c r="F15" s="210" t="s">
        <v>162</v>
      </c>
      <c r="G15" s="216">
        <v>31850</v>
      </c>
      <c r="H15" s="216">
        <v>182771</v>
      </c>
      <c r="I15" s="216">
        <v>122900</v>
      </c>
      <c r="J15" s="220">
        <f t="shared" si="1"/>
        <v>67.242615075695809</v>
      </c>
    </row>
    <row r="16" spans="1:10" x14ac:dyDescent="0.2">
      <c r="A16" s="203" t="s">
        <v>276</v>
      </c>
      <c r="B16" s="213">
        <v>193167</v>
      </c>
      <c r="C16" s="213">
        <v>195167</v>
      </c>
      <c r="D16" s="213">
        <v>195167</v>
      </c>
      <c r="E16" s="221">
        <f t="shared" si="0"/>
        <v>100</v>
      </c>
      <c r="F16" s="207" t="s">
        <v>277</v>
      </c>
      <c r="G16" s="213"/>
      <c r="H16" s="213">
        <v>5321</v>
      </c>
      <c r="I16" s="213">
        <v>5321</v>
      </c>
      <c r="J16" s="217">
        <f t="shared" si="1"/>
        <v>100</v>
      </c>
    </row>
    <row r="17" spans="1:10" ht="25.5" x14ac:dyDescent="0.2">
      <c r="A17" s="207" t="s">
        <v>24</v>
      </c>
      <c r="B17" s="213"/>
      <c r="C17" s="213">
        <v>5358</v>
      </c>
      <c r="D17" s="213">
        <v>5358</v>
      </c>
      <c r="E17" s="221">
        <f t="shared" si="0"/>
        <v>100</v>
      </c>
      <c r="F17" s="211" t="s">
        <v>278</v>
      </c>
      <c r="G17" s="213"/>
      <c r="H17" s="213">
        <v>1000</v>
      </c>
      <c r="I17" s="213">
        <v>1000</v>
      </c>
      <c r="J17" s="217">
        <f t="shared" si="1"/>
        <v>100</v>
      </c>
    </row>
    <row r="18" spans="1:10" ht="13.5" thickBot="1" x14ac:dyDescent="0.25">
      <c r="A18" s="204"/>
      <c r="B18" s="214"/>
      <c r="C18" s="214"/>
      <c r="D18" s="214"/>
      <c r="E18" s="222"/>
      <c r="F18" s="212" t="s">
        <v>163</v>
      </c>
      <c r="G18" s="214">
        <v>150974</v>
      </c>
      <c r="H18" s="214">
        <v>31829</v>
      </c>
      <c r="I18" s="214"/>
      <c r="J18" s="218">
        <f t="shared" si="1"/>
        <v>0</v>
      </c>
    </row>
    <row r="19" spans="1:10" ht="13.5" thickBot="1" x14ac:dyDescent="0.25">
      <c r="A19" s="205" t="s">
        <v>33</v>
      </c>
      <c r="B19" s="200">
        <f>SUM(B14:B18)</f>
        <v>427347</v>
      </c>
      <c r="C19" s="200">
        <f>SUM(C14:C18)</f>
        <v>501700</v>
      </c>
      <c r="D19" s="200">
        <f>SUM(D14:D18)</f>
        <v>499064</v>
      </c>
      <c r="E19" s="225">
        <f t="shared" si="0"/>
        <v>99.474586406218862</v>
      </c>
      <c r="F19" s="209" t="s">
        <v>33</v>
      </c>
      <c r="G19" s="200">
        <f>SUM(G14:G18)</f>
        <v>427347</v>
      </c>
      <c r="H19" s="200">
        <f>SUM(H14:H18)</f>
        <v>501700</v>
      </c>
      <c r="I19" s="200">
        <f>SUM(I14:I18)</f>
        <v>386501</v>
      </c>
      <c r="J19" s="201">
        <f t="shared" si="1"/>
        <v>77.038269882399845</v>
      </c>
    </row>
    <row r="20" spans="1:10" x14ac:dyDescent="0.2">
      <c r="A20" s="236"/>
      <c r="B20" s="237"/>
      <c r="C20" s="237"/>
      <c r="D20" s="237"/>
      <c r="E20" s="459"/>
      <c r="F20" s="460"/>
      <c r="G20" s="237"/>
      <c r="H20" s="237"/>
      <c r="I20" s="237"/>
      <c r="J20" s="461"/>
    </row>
    <row r="21" spans="1:10" x14ac:dyDescent="0.2">
      <c r="A21" s="236"/>
      <c r="B21" s="237"/>
      <c r="C21" s="237"/>
      <c r="D21" s="237"/>
      <c r="E21" s="459"/>
      <c r="F21" s="460"/>
      <c r="G21" s="237"/>
      <c r="H21" s="237"/>
      <c r="I21" s="237"/>
      <c r="J21" s="461"/>
    </row>
    <row r="22" spans="1:10" x14ac:dyDescent="0.2">
      <c r="A22" s="108"/>
      <c r="B22" s="109"/>
      <c r="C22" s="109"/>
      <c r="D22" s="109"/>
      <c r="E22" s="110"/>
      <c r="F22" s="109"/>
      <c r="G22" s="109"/>
      <c r="H22" s="109"/>
      <c r="I22" s="109"/>
      <c r="J22" s="111"/>
    </row>
    <row r="23" spans="1:10" ht="15" x14ac:dyDescent="0.25">
      <c r="A23" s="465" t="s">
        <v>392</v>
      </c>
      <c r="B23" s="465"/>
      <c r="C23" s="465"/>
      <c r="D23" s="465"/>
      <c r="E23" s="465"/>
      <c r="F23" s="465"/>
      <c r="G23" s="465"/>
      <c r="H23" s="465"/>
      <c r="I23" s="465"/>
      <c r="J23" s="465"/>
    </row>
    <row r="24" spans="1:10" x14ac:dyDescent="0.2">
      <c r="A24" s="494" t="s">
        <v>164</v>
      </c>
      <c r="B24" s="494"/>
      <c r="C24" s="494"/>
      <c r="D24" s="494"/>
      <c r="E24" s="494"/>
      <c r="F24" s="494"/>
      <c r="G24" s="494"/>
      <c r="H24" s="494"/>
      <c r="I24" s="494"/>
      <c r="J24" s="494"/>
    </row>
    <row r="25" spans="1:10" x14ac:dyDescent="0.2">
      <c r="A25" s="494" t="s">
        <v>264</v>
      </c>
      <c r="B25" s="494"/>
      <c r="C25" s="494"/>
      <c r="D25" s="494"/>
      <c r="E25" s="494"/>
      <c r="F25" s="494"/>
      <c r="G25" s="494"/>
      <c r="H25" s="494"/>
      <c r="I25" s="494"/>
      <c r="J25" s="494"/>
    </row>
    <row r="26" spans="1:10" ht="13.5" thickBot="1" x14ac:dyDescent="0.25">
      <c r="A26" s="188"/>
      <c r="B26" s="188"/>
      <c r="C26" s="188"/>
      <c r="D26" s="188"/>
      <c r="E26" s="188"/>
      <c r="F26" s="188"/>
      <c r="G26" s="188"/>
      <c r="H26" s="98"/>
      <c r="I26" s="98"/>
      <c r="J26" s="112" t="s">
        <v>2</v>
      </c>
    </row>
    <row r="27" spans="1:10" ht="18.75" x14ac:dyDescent="0.2">
      <c r="A27" s="499" t="s">
        <v>3</v>
      </c>
      <c r="B27" s="492"/>
      <c r="C27" s="492"/>
      <c r="D27" s="492"/>
      <c r="E27" s="492"/>
      <c r="F27" s="492" t="s">
        <v>4</v>
      </c>
      <c r="G27" s="492"/>
      <c r="H27" s="492"/>
      <c r="I27" s="492"/>
      <c r="J27" s="493"/>
    </row>
    <row r="28" spans="1:10" ht="26.25" thickBot="1" x14ac:dyDescent="0.3">
      <c r="A28" s="228"/>
      <c r="B28" s="229" t="s">
        <v>157</v>
      </c>
      <c r="C28" s="229" t="s">
        <v>271</v>
      </c>
      <c r="D28" s="229" t="s">
        <v>39</v>
      </c>
      <c r="E28" s="230" t="s">
        <v>40</v>
      </c>
      <c r="F28" s="231"/>
      <c r="G28" s="229" t="s">
        <v>157</v>
      </c>
      <c r="H28" s="229" t="s">
        <v>271</v>
      </c>
      <c r="I28" s="229" t="s">
        <v>39</v>
      </c>
      <c r="J28" s="232" t="s">
        <v>40</v>
      </c>
    </row>
    <row r="29" spans="1:10" x14ac:dyDescent="0.2">
      <c r="A29" s="244" t="s">
        <v>159</v>
      </c>
      <c r="B29" s="233">
        <v>1500</v>
      </c>
      <c r="C29" s="233">
        <v>2858</v>
      </c>
      <c r="D29" s="233">
        <v>2859</v>
      </c>
      <c r="E29" s="221">
        <f t="shared" ref="E29:E34" si="2">D29/C29*100</f>
        <v>100.03498950314906</v>
      </c>
      <c r="F29" s="207" t="s">
        <v>77</v>
      </c>
      <c r="G29" s="233">
        <v>48944</v>
      </c>
      <c r="H29" s="233">
        <v>50251</v>
      </c>
      <c r="I29" s="233">
        <v>48990</v>
      </c>
      <c r="J29" s="245">
        <f>I29/H29*100</f>
        <v>97.49059720204572</v>
      </c>
    </row>
    <row r="30" spans="1:10" x14ac:dyDescent="0.2">
      <c r="A30" s="244" t="s">
        <v>161</v>
      </c>
      <c r="B30" s="234"/>
      <c r="C30" s="234">
        <v>40</v>
      </c>
      <c r="D30" s="234">
        <v>38</v>
      </c>
      <c r="E30" s="221">
        <f t="shared" si="2"/>
        <v>95</v>
      </c>
      <c r="F30" s="207" t="s">
        <v>78</v>
      </c>
      <c r="G30" s="234">
        <v>10557</v>
      </c>
      <c r="H30" s="234">
        <v>10776</v>
      </c>
      <c r="I30" s="234">
        <v>9952</v>
      </c>
      <c r="J30" s="245">
        <f>I30/H30*100</f>
        <v>92.353377876763176</v>
      </c>
    </row>
    <row r="31" spans="1:10" ht="13.5" thickBot="1" x14ac:dyDescent="0.25">
      <c r="A31" s="246" t="s">
        <v>142</v>
      </c>
      <c r="B31" s="235">
        <v>60383</v>
      </c>
      <c r="C31" s="235">
        <v>60578</v>
      </c>
      <c r="D31" s="235">
        <v>58482</v>
      </c>
      <c r="E31" s="222">
        <f t="shared" si="2"/>
        <v>96.539998019082844</v>
      </c>
      <c r="F31" s="208" t="s">
        <v>79</v>
      </c>
      <c r="G31" s="235">
        <v>2500</v>
      </c>
      <c r="H31" s="235">
        <v>2721</v>
      </c>
      <c r="I31" s="235">
        <v>1892</v>
      </c>
      <c r="J31" s="247">
        <f>I31/H31*100</f>
        <v>69.533259830944502</v>
      </c>
    </row>
    <row r="32" spans="1:10" ht="13.5" thickBot="1" x14ac:dyDescent="0.25">
      <c r="A32" s="205" t="s">
        <v>22</v>
      </c>
      <c r="B32" s="215">
        <f>SUM(B29:B31)</f>
        <v>61883</v>
      </c>
      <c r="C32" s="215">
        <f t="shared" ref="C32:D32" si="3">SUM(C29:C31)</f>
        <v>63476</v>
      </c>
      <c r="D32" s="215">
        <f t="shared" si="3"/>
        <v>61379</v>
      </c>
      <c r="E32" s="223">
        <f t="shared" si="2"/>
        <v>96.696389186464174</v>
      </c>
      <c r="F32" s="205" t="s">
        <v>23</v>
      </c>
      <c r="G32" s="215">
        <f>SUM(G29:G31)</f>
        <v>62001</v>
      </c>
      <c r="H32" s="215">
        <f>SUM(H29:H31)</f>
        <v>63748</v>
      </c>
      <c r="I32" s="215">
        <f>SUM(I29:I31)</f>
        <v>60834</v>
      </c>
      <c r="J32" s="241">
        <f>I32/H32*100</f>
        <v>95.428876200037649</v>
      </c>
    </row>
    <row r="33" spans="1:10" ht="16.5" thickBot="1" x14ac:dyDescent="0.3">
      <c r="A33" s="248" t="s">
        <v>165</v>
      </c>
      <c r="B33" s="239">
        <v>118</v>
      </c>
      <c r="C33" s="239">
        <v>272</v>
      </c>
      <c r="D33" s="239">
        <v>272</v>
      </c>
      <c r="E33" s="243">
        <f t="shared" si="2"/>
        <v>100</v>
      </c>
      <c r="F33" s="242"/>
      <c r="G33" s="240"/>
      <c r="H33" s="240"/>
      <c r="I33" s="240"/>
      <c r="J33" s="249"/>
    </row>
    <row r="34" spans="1:10" ht="13.5" thickBot="1" x14ac:dyDescent="0.25">
      <c r="A34" s="205" t="s">
        <v>33</v>
      </c>
      <c r="B34" s="200">
        <f>SUM(B32:B33)</f>
        <v>62001</v>
      </c>
      <c r="C34" s="200">
        <f t="shared" ref="C34:D34" si="4">SUM(C32:C33)</f>
        <v>63748</v>
      </c>
      <c r="D34" s="200">
        <f t="shared" si="4"/>
        <v>61651</v>
      </c>
      <c r="E34" s="223">
        <f t="shared" si="2"/>
        <v>96.710485034824629</v>
      </c>
      <c r="F34" s="205" t="s">
        <v>33</v>
      </c>
      <c r="G34" s="200">
        <f>SUM(G32:G33)</f>
        <v>62001</v>
      </c>
      <c r="H34" s="200">
        <f>SUM(H32:H33)</f>
        <v>63748</v>
      </c>
      <c r="I34" s="200">
        <f>SUM(I32:I33)</f>
        <v>60834</v>
      </c>
      <c r="J34" s="241">
        <f>I34/H34*100</f>
        <v>95.428876200037649</v>
      </c>
    </row>
    <row r="35" spans="1:10" x14ac:dyDescent="0.2">
      <c r="A35" s="236"/>
      <c r="B35" s="237"/>
      <c r="C35" s="237"/>
      <c r="D35" s="237"/>
      <c r="E35" s="238"/>
      <c r="F35" s="236"/>
      <c r="G35" s="237"/>
      <c r="H35" s="237"/>
      <c r="I35" s="237"/>
      <c r="J35" s="238"/>
    </row>
    <row r="36" spans="1:10" x14ac:dyDescent="0.2">
      <c r="A36" s="108"/>
      <c r="B36" s="109"/>
      <c r="C36" s="109"/>
      <c r="D36" s="109"/>
      <c r="E36" s="110"/>
      <c r="F36" s="109"/>
      <c r="G36" s="109"/>
      <c r="H36" s="109"/>
      <c r="I36" s="109"/>
      <c r="J36" s="111"/>
    </row>
    <row r="37" spans="1:10" x14ac:dyDescent="0.2">
      <c r="A37" s="108"/>
      <c r="B37" s="109"/>
      <c r="C37" s="109"/>
      <c r="D37" s="109"/>
      <c r="E37" s="110"/>
      <c r="F37" s="109"/>
      <c r="G37" s="109"/>
      <c r="H37" s="109"/>
      <c r="I37" s="109"/>
      <c r="J37" s="111"/>
    </row>
    <row r="38" spans="1:10" x14ac:dyDescent="0.2">
      <c r="A38" s="108"/>
      <c r="B38" s="109"/>
      <c r="C38" s="109"/>
      <c r="D38" s="109"/>
      <c r="E38" s="110"/>
      <c r="F38" s="109"/>
      <c r="G38" s="109"/>
      <c r="H38" s="109"/>
      <c r="I38" s="109"/>
      <c r="J38" s="111"/>
    </row>
    <row r="39" spans="1:10" ht="15" x14ac:dyDescent="0.25">
      <c r="A39" s="465" t="s">
        <v>393</v>
      </c>
      <c r="B39" s="465"/>
      <c r="C39" s="465"/>
      <c r="D39" s="465"/>
      <c r="E39" s="465"/>
      <c r="F39" s="465"/>
      <c r="G39" s="465"/>
      <c r="H39" s="465"/>
      <c r="I39" s="465"/>
      <c r="J39" s="465"/>
    </row>
    <row r="40" spans="1:10" x14ac:dyDescent="0.2">
      <c r="A40" s="494" t="s">
        <v>166</v>
      </c>
      <c r="B40" s="494"/>
      <c r="C40" s="494"/>
      <c r="D40" s="494"/>
      <c r="E40" s="494"/>
      <c r="F40" s="494"/>
      <c r="G40" s="494"/>
      <c r="H40" s="494"/>
      <c r="I40" s="494"/>
      <c r="J40" s="494"/>
    </row>
    <row r="41" spans="1:10" x14ac:dyDescent="0.2">
      <c r="A41" s="494" t="s">
        <v>264</v>
      </c>
      <c r="B41" s="494"/>
      <c r="C41" s="494"/>
      <c r="D41" s="494"/>
      <c r="E41" s="494"/>
      <c r="F41" s="494"/>
      <c r="G41" s="494"/>
      <c r="H41" s="494"/>
      <c r="I41" s="494"/>
      <c r="J41" s="494"/>
    </row>
    <row r="42" spans="1:10" x14ac:dyDescent="0.2">
      <c r="A42" s="95"/>
      <c r="B42" s="95"/>
      <c r="C42" s="95"/>
      <c r="D42" s="95"/>
      <c r="E42" s="95"/>
      <c r="F42" s="95"/>
      <c r="G42" s="95"/>
      <c r="H42" s="98"/>
      <c r="I42" s="98"/>
      <c r="J42" s="112" t="s">
        <v>2</v>
      </c>
    </row>
    <row r="43" spans="1:10" ht="20.25" customHeight="1" x14ac:dyDescent="0.2">
      <c r="A43" s="497" t="s">
        <v>3</v>
      </c>
      <c r="B43" s="497"/>
      <c r="C43" s="497"/>
      <c r="D43" s="497"/>
      <c r="E43" s="497"/>
      <c r="F43" s="498" t="s">
        <v>4</v>
      </c>
      <c r="G43" s="498"/>
      <c r="H43" s="498"/>
      <c r="I43" s="498"/>
      <c r="J43" s="498"/>
    </row>
    <row r="44" spans="1:10" ht="20.25" customHeight="1" thickBot="1" x14ac:dyDescent="0.25">
      <c r="A44" s="103"/>
      <c r="B44" s="252" t="s">
        <v>157</v>
      </c>
      <c r="C44" s="252" t="s">
        <v>158</v>
      </c>
      <c r="D44" s="252" t="s">
        <v>39</v>
      </c>
      <c r="E44" s="252" t="s">
        <v>40</v>
      </c>
      <c r="F44" s="101"/>
      <c r="G44" s="252" t="s">
        <v>157</v>
      </c>
      <c r="H44" s="252" t="s">
        <v>158</v>
      </c>
      <c r="I44" s="252" t="s">
        <v>39</v>
      </c>
      <c r="J44" s="253" t="s">
        <v>40</v>
      </c>
    </row>
    <row r="45" spans="1:10" ht="16.5" customHeight="1" x14ac:dyDescent="0.2">
      <c r="A45" s="202" t="s">
        <v>44</v>
      </c>
      <c r="B45" s="115">
        <v>100</v>
      </c>
      <c r="C45" s="226">
        <v>105</v>
      </c>
      <c r="D45" s="226">
        <v>105</v>
      </c>
      <c r="E45" s="264">
        <f t="shared" ref="E45:E50" si="5">D45/C45*100</f>
        <v>100</v>
      </c>
      <c r="F45" s="265" t="s">
        <v>77</v>
      </c>
      <c r="G45" s="226">
        <v>7054</v>
      </c>
      <c r="H45" s="226">
        <v>7352</v>
      </c>
      <c r="I45" s="226">
        <v>6893</v>
      </c>
      <c r="J45" s="227">
        <f t="shared" ref="J45:J50" si="6">I45/H45*100</f>
        <v>93.756800870511427</v>
      </c>
    </row>
    <row r="46" spans="1:10" ht="16.5" customHeight="1" x14ac:dyDescent="0.2">
      <c r="A46" s="203" t="s">
        <v>49</v>
      </c>
      <c r="B46" s="100"/>
      <c r="C46" s="100">
        <v>150</v>
      </c>
      <c r="D46" s="100">
        <v>150</v>
      </c>
      <c r="E46" s="250">
        <f t="shared" si="5"/>
        <v>100</v>
      </c>
      <c r="F46" s="254" t="s">
        <v>160</v>
      </c>
      <c r="G46" s="100">
        <v>1445</v>
      </c>
      <c r="H46" s="100">
        <v>1503</v>
      </c>
      <c r="I46" s="100">
        <v>1348</v>
      </c>
      <c r="J46" s="266">
        <f t="shared" si="6"/>
        <v>89.687292082501671</v>
      </c>
    </row>
    <row r="47" spans="1:10" ht="16.5" customHeight="1" thickBot="1" x14ac:dyDescent="0.25">
      <c r="A47" s="204" t="s">
        <v>34</v>
      </c>
      <c r="B47" s="101">
        <v>13387</v>
      </c>
      <c r="C47" s="101">
        <v>13921</v>
      </c>
      <c r="D47" s="101">
        <v>12372</v>
      </c>
      <c r="E47" s="251">
        <f t="shared" si="5"/>
        <v>88.872925795560661</v>
      </c>
      <c r="F47" s="255" t="s">
        <v>79</v>
      </c>
      <c r="G47" s="105">
        <v>4764</v>
      </c>
      <c r="H47" s="105">
        <v>4778</v>
      </c>
      <c r="I47" s="105">
        <v>3894</v>
      </c>
      <c r="J47" s="267">
        <f t="shared" si="6"/>
        <v>81.498534951862695</v>
      </c>
    </row>
    <row r="48" spans="1:10" ht="16.5" customHeight="1" thickBot="1" x14ac:dyDescent="0.25">
      <c r="A48" s="205" t="s">
        <v>22</v>
      </c>
      <c r="B48" s="106">
        <f>SUM(B45:B47)</f>
        <v>13487</v>
      </c>
      <c r="C48" s="106">
        <f>SUM(C45:C47)</f>
        <v>14176</v>
      </c>
      <c r="D48" s="106">
        <f>SUM(D45:D47)</f>
        <v>12627</v>
      </c>
      <c r="E48" s="260">
        <f t="shared" si="5"/>
        <v>89.073081264108353</v>
      </c>
      <c r="F48" s="261" t="s">
        <v>23</v>
      </c>
      <c r="G48" s="106">
        <f>SUM(G45:G47)</f>
        <v>13263</v>
      </c>
      <c r="H48" s="106">
        <f>SUM(H45:H47)</f>
        <v>13633</v>
      </c>
      <c r="I48" s="106">
        <f>SUM(I45:I47)</f>
        <v>12135</v>
      </c>
      <c r="J48" s="177">
        <f t="shared" si="6"/>
        <v>89.011956282549704</v>
      </c>
    </row>
    <row r="49" spans="1:10" ht="16.5" customHeight="1" thickBot="1" x14ac:dyDescent="0.25">
      <c r="A49" s="262" t="s">
        <v>167</v>
      </c>
      <c r="B49" s="256">
        <v>146</v>
      </c>
      <c r="C49" s="257">
        <v>147</v>
      </c>
      <c r="D49" s="257">
        <v>147</v>
      </c>
      <c r="E49" s="258">
        <f t="shared" si="5"/>
        <v>100</v>
      </c>
      <c r="F49" s="263" t="s">
        <v>162</v>
      </c>
      <c r="G49" s="256">
        <v>370</v>
      </c>
      <c r="H49" s="257">
        <v>690</v>
      </c>
      <c r="I49" s="257">
        <v>536</v>
      </c>
      <c r="J49" s="176">
        <f t="shared" si="6"/>
        <v>77.681159420289859</v>
      </c>
    </row>
    <row r="50" spans="1:10" ht="16.5" customHeight="1" thickBot="1" x14ac:dyDescent="0.25">
      <c r="A50" s="205" t="s">
        <v>33</v>
      </c>
      <c r="B50" s="106">
        <f>SUM(B48:B49)</f>
        <v>13633</v>
      </c>
      <c r="C50" s="106">
        <f>SUM(C48:C49)</f>
        <v>14323</v>
      </c>
      <c r="D50" s="106">
        <f>SUM(D48:D49)</f>
        <v>12774</v>
      </c>
      <c r="E50" s="181">
        <f t="shared" si="5"/>
        <v>89.185226558681848</v>
      </c>
      <c r="F50" s="205" t="s">
        <v>33</v>
      </c>
      <c r="G50" s="106">
        <f>SUM(G48:G49)</f>
        <v>13633</v>
      </c>
      <c r="H50" s="106">
        <f>SUM(H48:H49)</f>
        <v>14323</v>
      </c>
      <c r="I50" s="106">
        <f>SUM(I48:I49)</f>
        <v>12671</v>
      </c>
      <c r="J50" s="177">
        <f t="shared" si="6"/>
        <v>88.466103469943448</v>
      </c>
    </row>
    <row r="51" spans="1:10" ht="16.5" customHeight="1" x14ac:dyDescent="0.2">
      <c r="A51" s="236"/>
      <c r="B51" s="109"/>
      <c r="C51" s="109"/>
      <c r="D51" s="109"/>
      <c r="E51" s="268"/>
      <c r="F51" s="236"/>
      <c r="G51" s="109"/>
      <c r="H51" s="109"/>
      <c r="I51" s="109"/>
      <c r="J51" s="269"/>
    </row>
    <row r="52" spans="1:10" x14ac:dyDescent="0.2">
      <c r="A52" s="108"/>
      <c r="B52" s="109"/>
      <c r="C52" s="109"/>
      <c r="D52" s="109"/>
      <c r="E52" s="109"/>
      <c r="F52" s="108"/>
      <c r="G52" s="109"/>
      <c r="H52" s="109"/>
      <c r="I52" s="109"/>
      <c r="J52" s="111"/>
    </row>
    <row r="53" spans="1:10" ht="15" x14ac:dyDescent="0.25">
      <c r="A53" s="465" t="s">
        <v>394</v>
      </c>
      <c r="B53" s="465"/>
      <c r="C53" s="465"/>
      <c r="D53" s="465"/>
      <c r="E53" s="465"/>
      <c r="F53" s="465"/>
      <c r="G53" s="465"/>
      <c r="H53" s="465"/>
      <c r="I53" s="465"/>
      <c r="J53" s="465"/>
    </row>
    <row r="54" spans="1:10" x14ac:dyDescent="0.2">
      <c r="A54" s="494" t="s">
        <v>168</v>
      </c>
      <c r="B54" s="494"/>
      <c r="C54" s="494"/>
      <c r="D54" s="494"/>
      <c r="E54" s="494"/>
      <c r="F54" s="494"/>
      <c r="G54" s="494"/>
      <c r="H54" s="494"/>
      <c r="I54" s="494"/>
      <c r="J54" s="494"/>
    </row>
    <row r="55" spans="1:10" x14ac:dyDescent="0.2">
      <c r="A55" s="494" t="s">
        <v>264</v>
      </c>
      <c r="B55" s="494"/>
      <c r="C55" s="494"/>
      <c r="D55" s="494"/>
      <c r="E55" s="494"/>
      <c r="F55" s="494"/>
      <c r="G55" s="494"/>
      <c r="H55" s="494"/>
      <c r="I55" s="494"/>
      <c r="J55" s="494"/>
    </row>
    <row r="56" spans="1:10" ht="13.5" thickBot="1" x14ac:dyDescent="0.25">
      <c r="A56" s="96"/>
      <c r="B56" s="96"/>
      <c r="C56" s="96"/>
      <c r="D56" s="96"/>
      <c r="E56" s="96"/>
      <c r="F56" s="96"/>
      <c r="G56" s="96"/>
      <c r="H56" s="98"/>
      <c r="I56" s="98"/>
      <c r="J56" s="112" t="s">
        <v>2</v>
      </c>
    </row>
    <row r="57" spans="1:10" x14ac:dyDescent="0.2">
      <c r="A57" s="495" t="s">
        <v>3</v>
      </c>
      <c r="B57" s="496"/>
      <c r="C57" s="496"/>
      <c r="D57" s="189"/>
      <c r="E57" s="189"/>
      <c r="F57" s="496" t="s">
        <v>4</v>
      </c>
      <c r="G57" s="496"/>
      <c r="H57" s="496"/>
      <c r="I57" s="115"/>
      <c r="J57" s="116"/>
    </row>
    <row r="58" spans="1:10" ht="13.5" thickBot="1" x14ac:dyDescent="0.25">
      <c r="A58" s="113"/>
      <c r="B58" s="230" t="s">
        <v>157</v>
      </c>
      <c r="C58" s="230" t="s">
        <v>158</v>
      </c>
      <c r="D58" s="230" t="s">
        <v>39</v>
      </c>
      <c r="E58" s="117" t="s">
        <v>40</v>
      </c>
      <c r="F58" s="114"/>
      <c r="G58" s="230" t="s">
        <v>157</v>
      </c>
      <c r="H58" s="230" t="s">
        <v>158</v>
      </c>
      <c r="I58" s="230" t="s">
        <v>39</v>
      </c>
      <c r="J58" s="118" t="s">
        <v>40</v>
      </c>
    </row>
    <row r="59" spans="1:10" x14ac:dyDescent="0.2">
      <c r="A59" s="206" t="s">
        <v>44</v>
      </c>
      <c r="B59" s="119"/>
      <c r="C59" s="119">
        <v>106</v>
      </c>
      <c r="D59" s="119">
        <v>106</v>
      </c>
      <c r="E59" s="178">
        <f t="shared" ref="E59:E65" si="7">D59/C59*100</f>
        <v>100</v>
      </c>
      <c r="F59" s="259" t="s">
        <v>77</v>
      </c>
      <c r="G59" s="99">
        <v>43720</v>
      </c>
      <c r="H59" s="120">
        <v>43559</v>
      </c>
      <c r="I59" s="120">
        <v>43443</v>
      </c>
      <c r="J59" s="270">
        <f>I59/H59*100</f>
        <v>99.733694529259168</v>
      </c>
    </row>
    <row r="60" spans="1:10" x14ac:dyDescent="0.2">
      <c r="A60" s="203" t="s">
        <v>49</v>
      </c>
      <c r="B60" s="102"/>
      <c r="C60" s="102">
        <v>821</v>
      </c>
      <c r="D60" s="102">
        <v>821</v>
      </c>
      <c r="E60" s="179">
        <f t="shared" si="7"/>
        <v>100</v>
      </c>
      <c r="F60" s="254" t="s">
        <v>160</v>
      </c>
      <c r="G60" s="100">
        <v>8846</v>
      </c>
      <c r="H60" s="122">
        <v>8716</v>
      </c>
      <c r="I60" s="122">
        <v>8652</v>
      </c>
      <c r="J60" s="121">
        <f>I60/H60*100</f>
        <v>99.26571821936669</v>
      </c>
    </row>
    <row r="61" spans="1:10" x14ac:dyDescent="0.2">
      <c r="A61" s="203" t="s">
        <v>280</v>
      </c>
      <c r="B61" s="102"/>
      <c r="C61" s="102">
        <v>870</v>
      </c>
      <c r="D61" s="102">
        <v>870</v>
      </c>
      <c r="E61" s="179">
        <f t="shared" si="7"/>
        <v>100</v>
      </c>
      <c r="F61" s="254" t="s">
        <v>79</v>
      </c>
      <c r="G61" s="100">
        <v>7655</v>
      </c>
      <c r="H61" s="123">
        <v>8872</v>
      </c>
      <c r="I61" s="122">
        <v>8258</v>
      </c>
      <c r="J61" s="121">
        <f>I61/H61*100</f>
        <v>93.079350766456272</v>
      </c>
    </row>
    <row r="62" spans="1:10" ht="13.5" thickBot="1" x14ac:dyDescent="0.25">
      <c r="A62" s="204" t="s">
        <v>34</v>
      </c>
      <c r="B62" s="104">
        <v>60183</v>
      </c>
      <c r="C62" s="104">
        <v>61313</v>
      </c>
      <c r="D62" s="104">
        <v>60817</v>
      </c>
      <c r="E62" s="180">
        <f t="shared" si="7"/>
        <v>99.191036158726533</v>
      </c>
      <c r="F62" s="105"/>
      <c r="G62" s="105"/>
      <c r="H62" s="124"/>
      <c r="I62" s="271"/>
      <c r="J62" s="272"/>
    </row>
    <row r="63" spans="1:10" ht="13.5" thickBot="1" x14ac:dyDescent="0.25">
      <c r="A63" s="205" t="s">
        <v>22</v>
      </c>
      <c r="B63" s="273">
        <f>SUM(B59:B62)</f>
        <v>60183</v>
      </c>
      <c r="C63" s="273">
        <f>SUM(C59:C62)</f>
        <v>63110</v>
      </c>
      <c r="D63" s="273">
        <f>SUM(D59:D62)</f>
        <v>62614</v>
      </c>
      <c r="E63" s="107">
        <f t="shared" si="7"/>
        <v>99.21407067025828</v>
      </c>
      <c r="F63" s="261" t="s">
        <v>23</v>
      </c>
      <c r="G63" s="273">
        <f>SUM(G59:G61)</f>
        <v>60221</v>
      </c>
      <c r="H63" s="274">
        <f>SUM(H59:H61)</f>
        <v>61147</v>
      </c>
      <c r="I63" s="274">
        <f>SUM(I59:I61)</f>
        <v>60353</v>
      </c>
      <c r="J63" s="125">
        <f>I63/H63*100</f>
        <v>98.701489852323093</v>
      </c>
    </row>
    <row r="64" spans="1:10" ht="13.5" thickBot="1" x14ac:dyDescent="0.25">
      <c r="A64" s="206" t="s">
        <v>165</v>
      </c>
      <c r="B64" s="275">
        <v>38</v>
      </c>
      <c r="C64" s="275">
        <v>38</v>
      </c>
      <c r="D64" s="275">
        <v>38</v>
      </c>
      <c r="E64" s="175">
        <f t="shared" si="7"/>
        <v>100</v>
      </c>
      <c r="F64" s="263" t="s">
        <v>162</v>
      </c>
      <c r="G64" s="256"/>
      <c r="H64" s="276">
        <v>2001</v>
      </c>
      <c r="I64" s="257">
        <v>2000</v>
      </c>
      <c r="J64" s="277">
        <f>I64/H64*100</f>
        <v>99.950024987506254</v>
      </c>
    </row>
    <row r="65" spans="1:10" ht="13.5" thickBot="1" x14ac:dyDescent="0.25">
      <c r="A65" s="205" t="s">
        <v>33</v>
      </c>
      <c r="B65" s="106">
        <f>SUM(B63:B64)</f>
        <v>60221</v>
      </c>
      <c r="C65" s="106">
        <f>SUM(C63:C64)</f>
        <v>63148</v>
      </c>
      <c r="D65" s="106">
        <f>SUM(D63:D64)</f>
        <v>62652</v>
      </c>
      <c r="E65" s="107">
        <f t="shared" si="7"/>
        <v>99.214543611832511</v>
      </c>
      <c r="F65" s="261" t="s">
        <v>33</v>
      </c>
      <c r="G65" s="106">
        <f>SUM(G63:G64)</f>
        <v>60221</v>
      </c>
      <c r="H65" s="106">
        <f>SUM(H63:H64)</f>
        <v>63148</v>
      </c>
      <c r="I65" s="106">
        <f>SUM(I63:I64)</f>
        <v>62353</v>
      </c>
      <c r="J65" s="125">
        <f>I65/H65*100</f>
        <v>98.741052764933173</v>
      </c>
    </row>
    <row r="69" spans="1:10" x14ac:dyDescent="0.2">
      <c r="A69" s="51"/>
    </row>
  </sheetData>
  <mergeCells count="20">
    <mergeCell ref="A39:J39"/>
    <mergeCell ref="A40:J40"/>
    <mergeCell ref="A27:E27"/>
    <mergeCell ref="F27:J27"/>
    <mergeCell ref="A5:E5"/>
    <mergeCell ref="A57:C57"/>
    <mergeCell ref="F57:H57"/>
    <mergeCell ref="A41:J41"/>
    <mergeCell ref="A43:E43"/>
    <mergeCell ref="F43:J43"/>
    <mergeCell ref="A53:J53"/>
    <mergeCell ref="A54:J54"/>
    <mergeCell ref="A55:J55"/>
    <mergeCell ref="F5:J5"/>
    <mergeCell ref="A23:J23"/>
    <mergeCell ref="A24:J24"/>
    <mergeCell ref="A25:J25"/>
    <mergeCell ref="A1:J1"/>
    <mergeCell ref="A2:J2"/>
    <mergeCell ref="A3:J3"/>
  </mergeCells>
  <phoneticPr fontId="28" type="noConversion"/>
  <pageMargins left="0.59055118110236227" right="0.59055118110236227" top="0.78740157480314965" bottom="0.59055118110236227" header="0.51181102362204722" footer="0.51181102362204722"/>
  <pageSetup paperSize="9" firstPageNumber="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3"/>
  <sheetViews>
    <sheetView tabSelected="1" workbookViewId="0">
      <selection activeCell="B17" sqref="B17"/>
    </sheetView>
  </sheetViews>
  <sheetFormatPr defaultRowHeight="12.75" x14ac:dyDescent="0.2"/>
  <cols>
    <col min="1" max="1" width="3" customWidth="1"/>
    <col min="2" max="2" width="30.28515625" customWidth="1"/>
    <col min="3" max="3" width="17.28515625" customWidth="1"/>
    <col min="4" max="4" width="10.85546875" customWidth="1"/>
    <col min="5" max="5" width="13.28515625" customWidth="1"/>
  </cols>
  <sheetData>
    <row r="1" spans="1:11" ht="15.75" x14ac:dyDescent="0.25">
      <c r="A1" s="465" t="s">
        <v>396</v>
      </c>
      <c r="B1" s="465"/>
      <c r="C1" s="465"/>
      <c r="D1" s="465"/>
      <c r="E1" s="465"/>
      <c r="F1" s="465"/>
      <c r="G1" s="465"/>
      <c r="H1" s="174"/>
      <c r="I1" s="174"/>
      <c r="J1" s="174"/>
      <c r="K1" s="174"/>
    </row>
    <row r="2" spans="1:11" x14ac:dyDescent="0.2">
      <c r="B2" s="494"/>
      <c r="C2" s="494"/>
      <c r="D2" s="494"/>
      <c r="E2" s="494"/>
      <c r="F2" s="494"/>
      <c r="G2" s="494"/>
      <c r="H2" s="183"/>
      <c r="I2" s="183"/>
      <c r="J2" s="183"/>
      <c r="K2" s="183"/>
    </row>
    <row r="3" spans="1:11" x14ac:dyDescent="0.2">
      <c r="A3" s="494" t="s">
        <v>264</v>
      </c>
      <c r="B3" s="494"/>
      <c r="C3" s="494"/>
      <c r="D3" s="494"/>
      <c r="E3" s="494"/>
      <c r="F3" s="494"/>
      <c r="G3" s="494"/>
      <c r="H3" s="183"/>
      <c r="I3" s="183"/>
      <c r="J3" s="183"/>
      <c r="K3" s="183"/>
    </row>
    <row r="4" spans="1:11" x14ac:dyDescent="0.2"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2"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x14ac:dyDescent="0.2">
      <c r="A6" s="494" t="s">
        <v>258</v>
      </c>
      <c r="B6" s="494"/>
      <c r="C6" s="494"/>
      <c r="D6" s="494"/>
      <c r="E6" s="494"/>
      <c r="F6" s="494"/>
      <c r="G6" s="494"/>
      <c r="H6" s="95"/>
      <c r="I6" s="95"/>
      <c r="J6" s="95"/>
      <c r="K6" s="95"/>
    </row>
    <row r="7" spans="1:11" x14ac:dyDescent="0.2"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13.5" thickBot="1" x14ac:dyDescent="0.25">
      <c r="B8" s="95"/>
      <c r="C8" s="95"/>
      <c r="D8" s="95"/>
      <c r="E8" s="95"/>
      <c r="F8" s="278" t="s">
        <v>2</v>
      </c>
      <c r="G8" s="95"/>
      <c r="H8" s="95"/>
      <c r="I8" s="95"/>
      <c r="J8" s="95"/>
      <c r="K8" s="95"/>
    </row>
    <row r="9" spans="1:11" ht="29.25" customHeight="1" thickBot="1" x14ac:dyDescent="0.25">
      <c r="B9" s="504" t="s">
        <v>257</v>
      </c>
      <c r="C9" s="502" t="s">
        <v>252</v>
      </c>
      <c r="D9" s="502" t="s">
        <v>251</v>
      </c>
      <c r="E9" s="500" t="s">
        <v>256</v>
      </c>
      <c r="F9" s="501"/>
    </row>
    <row r="10" spans="1:11" ht="26.25" thickBot="1" x14ac:dyDescent="0.25">
      <c r="B10" s="505"/>
      <c r="C10" s="503"/>
      <c r="D10" s="503"/>
      <c r="E10" s="281" t="s">
        <v>282</v>
      </c>
      <c r="F10" s="282" t="s">
        <v>253</v>
      </c>
    </row>
    <row r="11" spans="1:11" ht="18.75" customHeight="1" x14ac:dyDescent="0.2">
      <c r="B11" s="283" t="s">
        <v>254</v>
      </c>
      <c r="C11" s="284">
        <v>42489</v>
      </c>
      <c r="D11" s="284">
        <v>42837</v>
      </c>
      <c r="E11" s="285">
        <v>46295</v>
      </c>
      <c r="F11" s="286">
        <v>14000</v>
      </c>
    </row>
    <row r="12" spans="1:11" ht="18.75" customHeight="1" x14ac:dyDescent="0.2">
      <c r="B12" s="184" t="s">
        <v>255</v>
      </c>
      <c r="C12" s="182">
        <v>42633</v>
      </c>
      <c r="D12" s="182">
        <v>42685</v>
      </c>
      <c r="E12" s="279"/>
      <c r="F12" s="280">
        <v>37000</v>
      </c>
    </row>
    <row r="13" spans="1:11" ht="18.75" customHeight="1" thickBot="1" x14ac:dyDescent="0.25">
      <c r="B13" s="287" t="s">
        <v>281</v>
      </c>
      <c r="C13" s="185">
        <v>43333</v>
      </c>
      <c r="D13" s="288">
        <v>43378</v>
      </c>
      <c r="E13" s="289">
        <v>1476</v>
      </c>
      <c r="F13" s="290">
        <v>123</v>
      </c>
    </row>
  </sheetData>
  <mergeCells count="8">
    <mergeCell ref="A1:G1"/>
    <mergeCell ref="A3:G3"/>
    <mergeCell ref="A6:G6"/>
    <mergeCell ref="B2:G2"/>
    <mergeCell ref="E9:F9"/>
    <mergeCell ref="D9:D10"/>
    <mergeCell ref="C9:C10"/>
    <mergeCell ref="B9:B10"/>
  </mergeCells>
  <phoneticPr fontId="28" type="noConversion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43"/>
  <sheetViews>
    <sheetView zoomScaleNormal="100" workbookViewId="0">
      <selection activeCell="A2" sqref="A2:E2"/>
    </sheetView>
  </sheetViews>
  <sheetFormatPr defaultColWidth="8.5703125" defaultRowHeight="12.75" x14ac:dyDescent="0.2"/>
  <cols>
    <col min="1" max="1" width="50.28515625" customWidth="1"/>
    <col min="2" max="2" width="11.140625" customWidth="1"/>
    <col min="3" max="3" width="10.85546875" customWidth="1"/>
    <col min="4" max="4" width="10.42578125" customWidth="1"/>
    <col min="5" max="5" width="5" customWidth="1"/>
    <col min="6" max="6" width="8.5703125" customWidth="1"/>
    <col min="7" max="9" width="10.42578125" bestFit="1" customWidth="1"/>
  </cols>
  <sheetData>
    <row r="1" spans="1:11" ht="14.25" customHeight="1" x14ac:dyDescent="0.25">
      <c r="A1" s="465" t="s">
        <v>384</v>
      </c>
      <c r="B1" s="465"/>
      <c r="C1" s="465"/>
      <c r="D1" s="465"/>
      <c r="E1" s="465"/>
      <c r="F1" s="28"/>
      <c r="G1" s="28"/>
      <c r="H1" s="28"/>
      <c r="I1" s="28"/>
      <c r="J1" s="28"/>
      <c r="K1" s="28"/>
    </row>
    <row r="2" spans="1:11" ht="16.5" customHeight="1" x14ac:dyDescent="0.25">
      <c r="A2" s="467" t="s">
        <v>0</v>
      </c>
      <c r="B2" s="467"/>
      <c r="C2" s="467"/>
      <c r="D2" s="467"/>
      <c r="E2" s="467"/>
      <c r="F2" s="29"/>
      <c r="G2" s="29"/>
      <c r="H2" s="29"/>
      <c r="I2" s="28"/>
      <c r="J2" s="28"/>
      <c r="K2" s="28"/>
    </row>
    <row r="3" spans="1:11" ht="14.25" customHeight="1" x14ac:dyDescent="0.25">
      <c r="A3" s="466" t="s">
        <v>265</v>
      </c>
      <c r="B3" s="466"/>
      <c r="C3" s="466"/>
      <c r="D3" s="466"/>
      <c r="E3" s="466"/>
      <c r="F3" s="28"/>
      <c r="G3" s="28"/>
      <c r="H3" s="28"/>
      <c r="I3" s="28"/>
      <c r="J3" s="28"/>
      <c r="K3" s="28"/>
    </row>
    <row r="4" spans="1:11" ht="14.25" customHeight="1" x14ac:dyDescent="0.25">
      <c r="A4" s="386"/>
      <c r="B4" s="386"/>
      <c r="C4" s="386"/>
      <c r="D4" s="386"/>
      <c r="E4" s="386"/>
      <c r="F4" s="28"/>
      <c r="G4" s="28"/>
      <c r="H4" s="28"/>
      <c r="I4" s="28"/>
      <c r="J4" s="28"/>
      <c r="K4" s="28"/>
    </row>
    <row r="5" spans="1:11" ht="14.25" customHeight="1" x14ac:dyDescent="0.25">
      <c r="A5" s="30"/>
      <c r="B5" s="30"/>
      <c r="C5" s="30"/>
      <c r="D5" s="30"/>
      <c r="E5" s="31" t="s">
        <v>36</v>
      </c>
      <c r="F5" s="28"/>
      <c r="G5" s="28"/>
      <c r="H5" s="28"/>
      <c r="I5" s="28"/>
      <c r="J5" s="28"/>
      <c r="K5" s="28"/>
    </row>
    <row r="6" spans="1:11" ht="24" x14ac:dyDescent="0.25">
      <c r="A6" s="32"/>
      <c r="B6" s="33" t="s">
        <v>37</v>
      </c>
      <c r="C6" s="33" t="s">
        <v>38</v>
      </c>
      <c r="D6" s="33" t="s">
        <v>39</v>
      </c>
      <c r="E6" s="34" t="s">
        <v>40</v>
      </c>
      <c r="G6" s="6"/>
      <c r="H6" s="6"/>
      <c r="I6" s="6"/>
      <c r="J6" s="6"/>
      <c r="K6" s="6"/>
    </row>
    <row r="7" spans="1:11" ht="15" x14ac:dyDescent="0.2">
      <c r="A7" s="35" t="s">
        <v>41</v>
      </c>
      <c r="B7" s="36"/>
      <c r="C7" s="36"/>
      <c r="D7" s="36"/>
      <c r="E7" s="37"/>
      <c r="G7" s="6"/>
      <c r="H7" s="6"/>
      <c r="I7" s="6"/>
      <c r="J7" s="6"/>
      <c r="K7" s="6"/>
    </row>
    <row r="8" spans="1:11" x14ac:dyDescent="0.2">
      <c r="A8" s="38" t="s">
        <v>42</v>
      </c>
      <c r="B8" s="39">
        <v>450000</v>
      </c>
      <c r="C8" s="39">
        <v>450000</v>
      </c>
      <c r="D8" s="39">
        <v>77000</v>
      </c>
      <c r="E8" s="53">
        <f>D8/C8*100</f>
        <v>17.111111111111111</v>
      </c>
      <c r="G8" s="6"/>
      <c r="H8" s="6"/>
      <c r="I8" s="6"/>
      <c r="J8" s="6"/>
      <c r="K8" s="6"/>
    </row>
    <row r="9" spans="1:11" x14ac:dyDescent="0.2">
      <c r="A9" s="38" t="s">
        <v>43</v>
      </c>
      <c r="B9" s="39">
        <v>150000</v>
      </c>
      <c r="C9" s="39">
        <v>269000</v>
      </c>
      <c r="D9" s="39">
        <v>268795</v>
      </c>
      <c r="E9" s="53">
        <f>D9/C9*100</f>
        <v>99.923791821561338</v>
      </c>
      <c r="G9" s="353"/>
      <c r="H9" s="353"/>
      <c r="I9" s="353"/>
      <c r="J9" s="6"/>
      <c r="K9" s="6"/>
    </row>
    <row r="10" spans="1:11" x14ac:dyDescent="0.2">
      <c r="A10" s="38" t="s">
        <v>44</v>
      </c>
      <c r="B10" s="39">
        <v>1300000</v>
      </c>
      <c r="C10" s="39">
        <v>5475500</v>
      </c>
      <c r="D10" s="39">
        <v>5474652</v>
      </c>
      <c r="E10" s="53">
        <f t="shared" ref="E10:E15" si="0">D10/C10*100</f>
        <v>99.984512829878554</v>
      </c>
      <c r="G10" s="353"/>
      <c r="H10" s="353"/>
      <c r="I10" s="353"/>
      <c r="J10" s="6"/>
      <c r="K10" s="6"/>
    </row>
    <row r="11" spans="1:11" x14ac:dyDescent="0.2">
      <c r="A11" s="38" t="s">
        <v>45</v>
      </c>
      <c r="B11" s="39">
        <v>4517638</v>
      </c>
      <c r="C11" s="39">
        <v>4517638</v>
      </c>
      <c r="D11" s="39">
        <v>3238702</v>
      </c>
      <c r="E11" s="53">
        <f t="shared" si="0"/>
        <v>71.690161982876887</v>
      </c>
      <c r="G11" s="353"/>
      <c r="H11" s="353"/>
      <c r="I11" s="353"/>
      <c r="J11" s="6"/>
      <c r="K11" s="6"/>
    </row>
    <row r="12" spans="1:11" x14ac:dyDescent="0.2">
      <c r="A12" s="38" t="s">
        <v>46</v>
      </c>
      <c r="B12" s="39">
        <v>1219762</v>
      </c>
      <c r="C12" s="39">
        <v>1219762</v>
      </c>
      <c r="D12" s="39">
        <v>874448</v>
      </c>
      <c r="E12" s="53">
        <f t="shared" si="0"/>
        <v>71.690051009951119</v>
      </c>
      <c r="G12" s="345"/>
      <c r="H12" s="345"/>
      <c r="I12" s="345"/>
      <c r="J12" s="6"/>
      <c r="K12" s="6"/>
    </row>
    <row r="13" spans="1:11" x14ac:dyDescent="0.2">
      <c r="A13" s="38" t="s">
        <v>47</v>
      </c>
      <c r="B13" s="39">
        <v>500000</v>
      </c>
      <c r="C13" s="39">
        <v>500000</v>
      </c>
      <c r="D13" s="39">
        <v>0</v>
      </c>
      <c r="E13" s="53">
        <f t="shared" si="0"/>
        <v>0</v>
      </c>
      <c r="G13" s="6"/>
      <c r="H13" s="6"/>
      <c r="I13" s="352"/>
      <c r="J13" s="6"/>
      <c r="K13" s="6"/>
    </row>
    <row r="14" spans="1:11" ht="16.5" customHeight="1" x14ac:dyDescent="0.2">
      <c r="A14" s="38" t="s">
        <v>48</v>
      </c>
      <c r="B14" s="39">
        <v>200000</v>
      </c>
      <c r="C14" s="39">
        <v>239676</v>
      </c>
      <c r="D14" s="39">
        <v>45554</v>
      </c>
      <c r="E14" s="53">
        <f t="shared" si="0"/>
        <v>19.006492097665181</v>
      </c>
      <c r="G14" s="6"/>
      <c r="H14" s="6"/>
      <c r="I14" s="6"/>
      <c r="J14" s="6"/>
      <c r="K14" s="6"/>
    </row>
    <row r="15" spans="1:11" ht="18" customHeight="1" x14ac:dyDescent="0.2">
      <c r="A15" s="38" t="s">
        <v>49</v>
      </c>
      <c r="B15" s="39">
        <v>1440000</v>
      </c>
      <c r="C15" s="39">
        <v>2741000</v>
      </c>
      <c r="D15" s="39">
        <v>2805610</v>
      </c>
      <c r="E15" s="53">
        <f t="shared" si="0"/>
        <v>102.35716891645386</v>
      </c>
      <c r="G15" s="6"/>
      <c r="H15" s="6"/>
      <c r="I15" s="6"/>
      <c r="J15" s="6"/>
      <c r="K15" s="6"/>
    </row>
    <row r="16" spans="1:11" ht="13.5" x14ac:dyDescent="0.25">
      <c r="A16" s="40" t="s">
        <v>50</v>
      </c>
      <c r="B16" s="41">
        <f>SUM(B8:B15)</f>
        <v>9777400</v>
      </c>
      <c r="C16" s="41">
        <f>SUM(C8:C15)</f>
        <v>15412576</v>
      </c>
      <c r="D16" s="41">
        <f>SUM(D8:D15)</f>
        <v>12784761</v>
      </c>
      <c r="E16" s="128">
        <f>D16/C16*100</f>
        <v>82.950189507581342</v>
      </c>
      <c r="G16" s="6"/>
      <c r="H16" s="354"/>
      <c r="I16" s="355"/>
      <c r="J16" s="354"/>
      <c r="K16" s="6"/>
    </row>
    <row r="17" spans="1:9" ht="11.25" customHeight="1" x14ac:dyDescent="0.25">
      <c r="A17" s="42"/>
      <c r="B17" s="43"/>
      <c r="C17" s="43"/>
      <c r="D17" s="43"/>
      <c r="E17" s="53"/>
    </row>
    <row r="18" spans="1:9" ht="15.75" x14ac:dyDescent="0.25">
      <c r="A18" s="40" t="s">
        <v>51</v>
      </c>
      <c r="B18" s="44"/>
      <c r="C18" s="45"/>
      <c r="D18" s="45"/>
      <c r="E18" s="53"/>
    </row>
    <row r="19" spans="1:9" x14ac:dyDescent="0.2">
      <c r="A19" s="38" t="s">
        <v>52</v>
      </c>
      <c r="B19" s="39">
        <v>6000000</v>
      </c>
      <c r="C19" s="39">
        <v>6146000</v>
      </c>
      <c r="D19" s="39">
        <v>6145413</v>
      </c>
      <c r="E19" s="53">
        <f t="shared" ref="E19:E24" si="1">D19/C19*100</f>
        <v>99.990449072567529</v>
      </c>
    </row>
    <row r="20" spans="1:9" ht="23.25" customHeight="1" x14ac:dyDescent="0.2">
      <c r="A20" s="38" t="s">
        <v>53</v>
      </c>
      <c r="B20" s="39">
        <v>60000000</v>
      </c>
      <c r="C20" s="39">
        <v>76208000</v>
      </c>
      <c r="D20" s="39">
        <v>76207203</v>
      </c>
      <c r="E20" s="53">
        <f t="shared" si="1"/>
        <v>99.998954178039043</v>
      </c>
      <c r="F20" s="356"/>
      <c r="G20" s="356"/>
    </row>
    <row r="21" spans="1:9" ht="16.5" customHeight="1" x14ac:dyDescent="0.2">
      <c r="A21" s="38" t="s">
        <v>54</v>
      </c>
      <c r="B21" s="39">
        <v>6000000</v>
      </c>
      <c r="C21" s="39">
        <v>6716000</v>
      </c>
      <c r="D21" s="39">
        <v>6715322</v>
      </c>
      <c r="E21" s="53">
        <f t="shared" si="1"/>
        <v>99.989904705181658</v>
      </c>
      <c r="F21" s="356"/>
      <c r="G21" s="356"/>
    </row>
    <row r="22" spans="1:9" x14ac:dyDescent="0.2">
      <c r="A22" s="38" t="s">
        <v>55</v>
      </c>
      <c r="B22" s="39">
        <v>250000</v>
      </c>
      <c r="C22" s="39">
        <v>362000</v>
      </c>
      <c r="D22" s="39">
        <v>361800</v>
      </c>
      <c r="E22" s="53">
        <f t="shared" si="1"/>
        <v>99.944751381215468</v>
      </c>
      <c r="F22" s="356"/>
      <c r="G22" s="356"/>
    </row>
    <row r="23" spans="1:9" x14ac:dyDescent="0.2">
      <c r="A23" s="38" t="s">
        <v>56</v>
      </c>
      <c r="B23" s="39">
        <v>200000</v>
      </c>
      <c r="C23" s="39">
        <v>1054980</v>
      </c>
      <c r="D23" s="39">
        <v>1057242</v>
      </c>
      <c r="E23" s="53">
        <f t="shared" si="1"/>
        <v>100.21441164761417</v>
      </c>
      <c r="F23" s="356"/>
      <c r="G23" s="356"/>
    </row>
    <row r="24" spans="1:9" x14ac:dyDescent="0.2">
      <c r="A24" s="40" t="s">
        <v>57</v>
      </c>
      <c r="B24" s="41">
        <f>SUM(B19:B23)</f>
        <v>72450000</v>
      </c>
      <c r="C24" s="41">
        <f>SUM(C19:C23)</f>
        <v>90486980</v>
      </c>
      <c r="D24" s="41">
        <f>SUM(D19:D23)</f>
        <v>90486980</v>
      </c>
      <c r="E24" s="128">
        <f t="shared" si="1"/>
        <v>100</v>
      </c>
      <c r="F24" s="356"/>
      <c r="G24" s="356"/>
    </row>
    <row r="25" spans="1:9" ht="15.75" x14ac:dyDescent="0.25">
      <c r="A25" s="46"/>
      <c r="B25" s="47"/>
      <c r="C25" s="45"/>
      <c r="D25" s="45"/>
      <c r="E25" s="53"/>
      <c r="F25" s="356"/>
      <c r="G25" s="356"/>
    </row>
    <row r="26" spans="1:9" ht="15.75" x14ac:dyDescent="0.25">
      <c r="A26" s="40"/>
      <c r="B26" s="44"/>
      <c r="C26" s="45"/>
      <c r="D26" s="45"/>
      <c r="E26" s="53"/>
      <c r="F26" s="356"/>
      <c r="G26" s="350"/>
      <c r="H26" s="350"/>
      <c r="I26" s="350"/>
    </row>
    <row r="27" spans="1:9" x14ac:dyDescent="0.2">
      <c r="A27" s="40" t="s">
        <v>58</v>
      </c>
      <c r="B27" s="41">
        <v>147652791</v>
      </c>
      <c r="C27" s="41">
        <v>149410171</v>
      </c>
      <c r="D27" s="41">
        <v>149410171</v>
      </c>
      <c r="E27" s="128">
        <f>D27/C27*100</f>
        <v>100</v>
      </c>
      <c r="F27" s="356"/>
      <c r="G27" s="351"/>
      <c r="H27" s="351"/>
      <c r="I27" s="351"/>
    </row>
    <row r="28" spans="1:9" x14ac:dyDescent="0.2">
      <c r="A28" s="40"/>
      <c r="B28" s="41"/>
      <c r="C28" s="41"/>
      <c r="D28" s="41"/>
      <c r="E28" s="128"/>
      <c r="F28" s="356"/>
      <c r="G28" s="350"/>
      <c r="H28" s="350"/>
      <c r="I28" s="350"/>
    </row>
    <row r="29" spans="1:9" ht="15" x14ac:dyDescent="0.25">
      <c r="A29" s="40" t="s">
        <v>59</v>
      </c>
      <c r="B29" s="47"/>
      <c r="C29" s="47"/>
      <c r="D29" s="47"/>
      <c r="E29" s="53"/>
      <c r="F29" s="356"/>
      <c r="G29" s="356"/>
    </row>
    <row r="30" spans="1:9" x14ac:dyDescent="0.2">
      <c r="A30" s="38" t="s">
        <v>332</v>
      </c>
      <c r="B30" s="127"/>
      <c r="C30" s="127">
        <v>21466000</v>
      </c>
      <c r="D30" s="127">
        <v>21466000</v>
      </c>
      <c r="E30" s="53">
        <f>D30/C30*100</f>
        <v>100</v>
      </c>
      <c r="F30" s="356"/>
      <c r="G30" s="356"/>
    </row>
    <row r="31" spans="1:9" x14ac:dyDescent="0.2">
      <c r="A31" s="38" t="s">
        <v>330</v>
      </c>
      <c r="B31" s="127"/>
      <c r="C31" s="39">
        <v>6015998</v>
      </c>
      <c r="D31" s="39">
        <v>6015998</v>
      </c>
      <c r="E31" s="53">
        <f t="shared" ref="E31:E32" si="2">D31/C31*100</f>
        <v>100</v>
      </c>
      <c r="F31" s="356"/>
      <c r="G31" s="356"/>
    </row>
    <row r="32" spans="1:9" ht="25.5" x14ac:dyDescent="0.2">
      <c r="A32" s="38" t="s">
        <v>331</v>
      </c>
      <c r="B32" s="127"/>
      <c r="C32" s="39">
        <v>18335</v>
      </c>
      <c r="D32" s="39">
        <v>18335</v>
      </c>
      <c r="E32" s="53">
        <f t="shared" si="2"/>
        <v>100</v>
      </c>
      <c r="F32" s="356"/>
      <c r="G32" s="356"/>
    </row>
    <row r="33" spans="1:7" x14ac:dyDescent="0.2">
      <c r="A33" s="40" t="s">
        <v>169</v>
      </c>
      <c r="B33" s="41"/>
      <c r="C33" s="41">
        <f>SUM(C30:C32)</f>
        <v>27500333</v>
      </c>
      <c r="D33" s="41">
        <f>SUM(D30:D32)</f>
        <v>27500333</v>
      </c>
      <c r="E33" s="128">
        <f>D33/C33*100</f>
        <v>100</v>
      </c>
      <c r="F33" s="356"/>
      <c r="G33" s="356"/>
    </row>
    <row r="34" spans="1:7" ht="15.75" x14ac:dyDescent="0.25">
      <c r="A34" s="46"/>
      <c r="B34" s="47"/>
      <c r="C34" s="45"/>
      <c r="D34" s="45"/>
      <c r="E34" s="53"/>
      <c r="F34" s="356"/>
      <c r="G34" s="356"/>
    </row>
    <row r="35" spans="1:7" x14ac:dyDescent="0.2">
      <c r="A35" s="126" t="s">
        <v>60</v>
      </c>
      <c r="B35" s="127"/>
      <c r="C35" s="127">
        <v>15746170</v>
      </c>
      <c r="D35" s="127">
        <v>15746170</v>
      </c>
      <c r="E35" s="53">
        <f t="shared" ref="E35:E40" si="3">D35/C35*100</f>
        <v>100</v>
      </c>
      <c r="F35" s="356"/>
      <c r="G35" s="356"/>
    </row>
    <row r="36" spans="1:7" x14ac:dyDescent="0.2">
      <c r="A36" s="126" t="s">
        <v>61</v>
      </c>
      <c r="B36" s="127">
        <v>4400000</v>
      </c>
      <c r="C36" s="127">
        <v>4400000</v>
      </c>
      <c r="D36" s="127">
        <v>4389800</v>
      </c>
      <c r="E36" s="53">
        <f t="shared" si="3"/>
        <v>99.768181818181816</v>
      </c>
      <c r="F36" s="356"/>
      <c r="G36" s="356"/>
    </row>
    <row r="37" spans="1:7" x14ac:dyDescent="0.2">
      <c r="A37" s="126" t="s">
        <v>333</v>
      </c>
      <c r="B37" s="127"/>
      <c r="C37" s="127">
        <v>210000</v>
      </c>
      <c r="D37" s="127">
        <v>210000</v>
      </c>
      <c r="E37" s="53">
        <f t="shared" si="3"/>
        <v>100</v>
      </c>
      <c r="F37" s="356"/>
      <c r="G37" s="356"/>
    </row>
    <row r="38" spans="1:7" x14ac:dyDescent="0.2">
      <c r="A38" s="126" t="s">
        <v>334</v>
      </c>
      <c r="B38" s="127"/>
      <c r="C38" s="127">
        <v>1358632</v>
      </c>
      <c r="D38" s="127">
        <v>1358632</v>
      </c>
      <c r="E38" s="53">
        <f t="shared" si="3"/>
        <v>100</v>
      </c>
      <c r="F38" s="356"/>
      <c r="G38" s="356"/>
    </row>
    <row r="39" spans="1:7" x14ac:dyDescent="0.2">
      <c r="A39" s="126" t="s">
        <v>170</v>
      </c>
      <c r="B39" s="127"/>
      <c r="C39" s="127">
        <v>100000</v>
      </c>
      <c r="D39" s="127">
        <v>100000</v>
      </c>
      <c r="E39" s="53">
        <f t="shared" si="3"/>
        <v>100</v>
      </c>
      <c r="F39" s="356"/>
      <c r="G39" s="356"/>
    </row>
    <row r="40" spans="1:7" x14ac:dyDescent="0.2">
      <c r="A40" s="49" t="s">
        <v>62</v>
      </c>
      <c r="B40" s="50">
        <f>SUM(B35:B39)</f>
        <v>4400000</v>
      </c>
      <c r="C40" s="50">
        <f>SUM(C35:C39)</f>
        <v>21814802</v>
      </c>
      <c r="D40" s="50">
        <f>SUM(D35:D39)</f>
        <v>21804602</v>
      </c>
      <c r="E40" s="129">
        <f t="shared" si="3"/>
        <v>99.953242756913411</v>
      </c>
      <c r="F40" s="356"/>
      <c r="G40" s="356"/>
    </row>
    <row r="41" spans="1:7" x14ac:dyDescent="0.2">
      <c r="F41" s="356"/>
      <c r="G41" s="356"/>
    </row>
    <row r="42" spans="1:7" x14ac:dyDescent="0.2">
      <c r="F42" s="356"/>
      <c r="G42" s="356"/>
    </row>
    <row r="43" spans="1:7" x14ac:dyDescent="0.2">
      <c r="F43" s="356"/>
      <c r="G43" s="356"/>
    </row>
  </sheetData>
  <mergeCells count="3">
    <mergeCell ref="A1:E1"/>
    <mergeCell ref="A2:E2"/>
    <mergeCell ref="A3:E3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20"/>
  <sheetViews>
    <sheetView zoomScaleNormal="100" workbookViewId="0">
      <selection activeCell="A2" sqref="A2"/>
    </sheetView>
  </sheetViews>
  <sheetFormatPr defaultColWidth="8.5703125" defaultRowHeight="12.75" x14ac:dyDescent="0.2"/>
  <cols>
    <col min="1" max="1" width="54.85546875" customWidth="1"/>
    <col min="2" max="4" width="14" bestFit="1" customWidth="1"/>
    <col min="5" max="5" width="5.7109375" style="1" customWidth="1"/>
  </cols>
  <sheetData>
    <row r="1" spans="1:11" ht="15.75" x14ac:dyDescent="0.25">
      <c r="A1" s="465" t="s">
        <v>385</v>
      </c>
      <c r="B1" s="465"/>
      <c r="C1" s="465"/>
      <c r="D1" s="465"/>
      <c r="E1" s="465"/>
      <c r="F1" s="28"/>
      <c r="G1" s="28"/>
      <c r="H1" s="28"/>
      <c r="I1" s="28"/>
      <c r="J1" s="28"/>
      <c r="K1" s="28"/>
    </row>
    <row r="2" spans="1:11" ht="10.5" customHeight="1" x14ac:dyDescent="0.25">
      <c r="A2" s="30"/>
      <c r="B2" s="30"/>
      <c r="C2" s="30"/>
      <c r="D2" s="30"/>
      <c r="E2" s="30"/>
      <c r="F2" s="28"/>
      <c r="G2" s="28"/>
      <c r="H2" s="28"/>
      <c r="I2" s="28"/>
      <c r="J2" s="28"/>
      <c r="K2" s="28"/>
    </row>
    <row r="3" spans="1:11" ht="18" customHeight="1" x14ac:dyDescent="0.25">
      <c r="A3" s="467" t="s">
        <v>0</v>
      </c>
      <c r="B3" s="467"/>
      <c r="C3" s="467"/>
      <c r="D3" s="467"/>
      <c r="E3" s="467"/>
      <c r="F3" s="28"/>
      <c r="G3" s="28"/>
      <c r="H3" s="28"/>
      <c r="I3" s="28"/>
      <c r="J3" s="28"/>
      <c r="K3" s="28"/>
    </row>
    <row r="4" spans="1:11" ht="15.75" x14ac:dyDescent="0.25">
      <c r="A4" s="467" t="s">
        <v>266</v>
      </c>
      <c r="B4" s="467"/>
      <c r="C4" s="467"/>
      <c r="D4" s="467"/>
      <c r="E4" s="467"/>
      <c r="F4" s="28"/>
      <c r="G4" s="28"/>
      <c r="H4" s="28"/>
      <c r="I4" s="28"/>
      <c r="J4" s="28"/>
      <c r="K4" s="28"/>
    </row>
    <row r="5" spans="1:11" ht="15.75" customHeight="1" x14ac:dyDescent="0.25">
      <c r="A5" s="467" t="s">
        <v>63</v>
      </c>
      <c r="B5" s="467"/>
      <c r="C5" s="467"/>
      <c r="D5" s="467"/>
      <c r="E5" s="467"/>
    </row>
    <row r="6" spans="1:11" x14ac:dyDescent="0.2">
      <c r="D6" s="52"/>
      <c r="E6" s="52" t="s">
        <v>36</v>
      </c>
    </row>
    <row r="7" spans="1:11" x14ac:dyDescent="0.2">
      <c r="E7"/>
    </row>
    <row r="8" spans="1:11" s="391" customFormat="1" ht="28.5" x14ac:dyDescent="0.2">
      <c r="A8" s="388" t="s">
        <v>64</v>
      </c>
      <c r="B8" s="389" t="s">
        <v>37</v>
      </c>
      <c r="C8" s="389" t="s">
        <v>38</v>
      </c>
      <c r="D8" s="389" t="s">
        <v>39</v>
      </c>
      <c r="E8" s="390" t="s">
        <v>40</v>
      </c>
    </row>
    <row r="9" spans="1:11" s="391" customFormat="1" ht="30" customHeight="1" x14ac:dyDescent="0.2">
      <c r="A9" s="392" t="s">
        <v>335</v>
      </c>
      <c r="B9" s="393">
        <v>68033425</v>
      </c>
      <c r="C9" s="393">
        <v>68092351</v>
      </c>
      <c r="D9" s="393">
        <v>68092351</v>
      </c>
      <c r="E9" s="394">
        <f t="shared" ref="E9:E14" si="0">D9/C9*100</f>
        <v>100</v>
      </c>
    </row>
    <row r="10" spans="1:11" s="391" customFormat="1" ht="30" customHeight="1" x14ac:dyDescent="0.2">
      <c r="A10" s="392" t="s">
        <v>336</v>
      </c>
      <c r="B10" s="393">
        <v>42450466</v>
      </c>
      <c r="C10" s="393">
        <v>41915966</v>
      </c>
      <c r="D10" s="393">
        <v>41915966</v>
      </c>
      <c r="E10" s="395">
        <f t="shared" si="0"/>
        <v>100</v>
      </c>
    </row>
    <row r="11" spans="1:11" s="391" customFormat="1" ht="30" customHeight="1" x14ac:dyDescent="0.2">
      <c r="A11" s="392" t="s">
        <v>337</v>
      </c>
      <c r="B11" s="393">
        <v>34163260</v>
      </c>
      <c r="C11" s="393">
        <v>30854450</v>
      </c>
      <c r="D11" s="393">
        <v>30854450</v>
      </c>
      <c r="E11" s="395">
        <f t="shared" si="0"/>
        <v>100</v>
      </c>
    </row>
    <row r="12" spans="1:11" s="391" customFormat="1" ht="30" customHeight="1" x14ac:dyDescent="0.2">
      <c r="A12" s="392" t="s">
        <v>338</v>
      </c>
      <c r="B12" s="393">
        <v>3005640</v>
      </c>
      <c r="C12" s="393">
        <v>3539741</v>
      </c>
      <c r="D12" s="393">
        <v>3539741</v>
      </c>
      <c r="E12" s="395">
        <f t="shared" si="0"/>
        <v>100</v>
      </c>
    </row>
    <row r="13" spans="1:11" s="391" customFormat="1" ht="30" customHeight="1" x14ac:dyDescent="0.2">
      <c r="A13" s="392" t="s">
        <v>339</v>
      </c>
      <c r="B13" s="393">
        <v>0</v>
      </c>
      <c r="C13" s="393">
        <v>5007663</v>
      </c>
      <c r="D13" s="393">
        <v>5007663</v>
      </c>
      <c r="E13" s="395">
        <f t="shared" si="0"/>
        <v>100</v>
      </c>
    </row>
    <row r="14" spans="1:11" s="391" customFormat="1" ht="30" customHeight="1" x14ac:dyDescent="0.2">
      <c r="A14" s="396" t="s">
        <v>58</v>
      </c>
      <c r="B14" s="397">
        <f>SUM(B9:B13)</f>
        <v>147652791</v>
      </c>
      <c r="C14" s="397">
        <f>SUM(C9:C13)</f>
        <v>149410171</v>
      </c>
      <c r="D14" s="397">
        <f>SUM(D9:D13)</f>
        <v>149410171</v>
      </c>
      <c r="E14" s="398">
        <f t="shared" si="0"/>
        <v>100</v>
      </c>
    </row>
    <row r="20" spans="1:1" x14ac:dyDescent="0.2">
      <c r="A20" s="51"/>
    </row>
  </sheetData>
  <mergeCells count="4">
    <mergeCell ref="A1:E1"/>
    <mergeCell ref="A3:E3"/>
    <mergeCell ref="A4:E4"/>
    <mergeCell ref="A5:E5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scale="87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24"/>
  <sheetViews>
    <sheetView zoomScaleNormal="100" workbookViewId="0">
      <selection activeCell="A2" sqref="A2"/>
    </sheetView>
  </sheetViews>
  <sheetFormatPr defaultColWidth="8.5703125" defaultRowHeight="12.75" x14ac:dyDescent="0.2"/>
  <cols>
    <col min="1" max="1" width="34.7109375" customWidth="1"/>
    <col min="2" max="2" width="8" customWidth="1"/>
    <col min="3" max="3" width="10.85546875" customWidth="1"/>
    <col min="4" max="4" width="8.5703125" customWidth="1"/>
    <col min="5" max="5" width="8" customWidth="1"/>
    <col min="6" max="7" width="8.28515625" customWidth="1"/>
    <col min="8" max="8" width="8.7109375" customWidth="1"/>
    <col min="9" max="9" width="11.28515625" customWidth="1"/>
    <col min="10" max="10" width="15.28515625" customWidth="1"/>
  </cols>
  <sheetData>
    <row r="1" spans="1:12" ht="15.75" x14ac:dyDescent="0.25">
      <c r="A1" s="465" t="s">
        <v>386</v>
      </c>
      <c r="B1" s="465"/>
      <c r="C1" s="465"/>
      <c r="D1" s="465"/>
      <c r="E1" s="465"/>
      <c r="F1" s="465"/>
      <c r="G1" s="465"/>
      <c r="H1" s="465"/>
      <c r="I1" s="465"/>
      <c r="J1" s="28"/>
    </row>
    <row r="2" spans="1:12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2" s="399" customFormat="1" ht="15.75" x14ac:dyDescent="0.25">
      <c r="A3" s="467" t="s">
        <v>0</v>
      </c>
      <c r="B3" s="467"/>
      <c r="C3" s="467"/>
      <c r="D3" s="467"/>
      <c r="E3" s="467"/>
      <c r="F3" s="467"/>
      <c r="G3" s="467"/>
      <c r="H3" s="467"/>
      <c r="I3" s="467"/>
      <c r="J3" s="30"/>
    </row>
    <row r="4" spans="1:12" s="399" customFormat="1" ht="15.75" x14ac:dyDescent="0.25">
      <c r="A4" s="467" t="s">
        <v>266</v>
      </c>
      <c r="B4" s="467"/>
      <c r="C4" s="467"/>
      <c r="D4" s="467"/>
      <c r="E4" s="467"/>
      <c r="F4" s="467"/>
      <c r="G4" s="467"/>
      <c r="H4" s="467"/>
      <c r="I4" s="467"/>
      <c r="J4" s="30"/>
    </row>
    <row r="5" spans="1:12" s="399" customFormat="1" ht="15.75" x14ac:dyDescent="0.25">
      <c r="A5" s="400"/>
      <c r="B5" s="400"/>
      <c r="C5" s="400"/>
      <c r="D5" s="400"/>
      <c r="E5" s="400"/>
      <c r="F5" s="400"/>
      <c r="G5" s="400"/>
      <c r="H5" s="400"/>
      <c r="I5" s="30"/>
      <c r="J5" s="30"/>
    </row>
    <row r="6" spans="1:12" s="399" customFormat="1" ht="21.75" customHeight="1" x14ac:dyDescent="0.25">
      <c r="A6" s="468" t="s">
        <v>65</v>
      </c>
      <c r="B6" s="468"/>
      <c r="C6" s="468"/>
      <c r="D6" s="468"/>
      <c r="E6" s="468"/>
      <c r="F6" s="468"/>
      <c r="G6" s="468"/>
      <c r="H6" s="468"/>
      <c r="I6" s="468"/>
      <c r="J6" s="28"/>
    </row>
    <row r="7" spans="1:12" s="399" customFormat="1" ht="21.75" customHeight="1" x14ac:dyDescent="0.25">
      <c r="A7" s="387"/>
      <c r="B7" s="387"/>
      <c r="C7" s="387"/>
      <c r="D7" s="387"/>
      <c r="E7" s="387"/>
      <c r="F7" s="387"/>
      <c r="G7" s="387"/>
      <c r="H7" s="387"/>
      <c r="I7" s="387"/>
      <c r="J7" s="28"/>
    </row>
    <row r="8" spans="1:12" ht="16.5" thickBot="1" x14ac:dyDescent="0.3">
      <c r="A8" s="54"/>
      <c r="B8" s="54"/>
      <c r="C8" s="54"/>
      <c r="D8" s="54"/>
      <c r="E8" s="54"/>
      <c r="F8" s="54"/>
      <c r="G8" s="54"/>
      <c r="H8" s="54"/>
      <c r="I8" s="55" t="s">
        <v>2</v>
      </c>
      <c r="J8" s="56"/>
    </row>
    <row r="9" spans="1:12" ht="36.75" thickBot="1" x14ac:dyDescent="0.25">
      <c r="A9" s="172" t="s">
        <v>66</v>
      </c>
      <c r="B9" s="170" t="s">
        <v>67</v>
      </c>
      <c r="C9" s="57" t="s">
        <v>68</v>
      </c>
      <c r="D9" s="57" t="s">
        <v>341</v>
      </c>
      <c r="E9" s="58" t="s">
        <v>340</v>
      </c>
      <c r="F9" s="58" t="s">
        <v>69</v>
      </c>
      <c r="G9" s="58" t="s">
        <v>70</v>
      </c>
      <c r="H9" s="166" t="s">
        <v>71</v>
      </c>
      <c r="I9" s="59" t="s">
        <v>72</v>
      </c>
    </row>
    <row r="10" spans="1:12" ht="15.75" customHeight="1" x14ac:dyDescent="0.2">
      <c r="A10" s="359" t="s">
        <v>42</v>
      </c>
      <c r="B10" s="360">
        <v>77</v>
      </c>
      <c r="C10" s="361"/>
      <c r="D10" s="361"/>
      <c r="E10" s="361"/>
      <c r="F10" s="361"/>
      <c r="G10" s="361"/>
      <c r="H10" s="367"/>
      <c r="I10" s="368">
        <f t="shared" ref="I10:I17" si="0">SUM(B10:H10)</f>
        <v>77</v>
      </c>
    </row>
    <row r="11" spans="1:12" ht="30" customHeight="1" x14ac:dyDescent="0.2">
      <c r="A11" s="359" t="s">
        <v>43</v>
      </c>
      <c r="B11" s="362">
        <v>269</v>
      </c>
      <c r="C11" s="60"/>
      <c r="D11" s="60"/>
      <c r="E11" s="60"/>
      <c r="F11" s="60"/>
      <c r="G11" s="60"/>
      <c r="H11" s="167"/>
      <c r="I11" s="368">
        <f t="shared" si="0"/>
        <v>269</v>
      </c>
    </row>
    <row r="12" spans="1:12" ht="15" customHeight="1" x14ac:dyDescent="0.2">
      <c r="A12" s="359" t="s">
        <v>44</v>
      </c>
      <c r="B12" s="362">
        <v>4059</v>
      </c>
      <c r="C12" s="60">
        <v>1205</v>
      </c>
      <c r="D12" s="60"/>
      <c r="E12" s="60"/>
      <c r="F12" s="60">
        <v>105</v>
      </c>
      <c r="G12" s="60">
        <v>106</v>
      </c>
      <c r="H12" s="167"/>
      <c r="I12" s="368">
        <f t="shared" si="0"/>
        <v>5475</v>
      </c>
    </row>
    <row r="13" spans="1:12" ht="15" customHeight="1" x14ac:dyDescent="0.2">
      <c r="A13" s="359" t="s">
        <v>45</v>
      </c>
      <c r="B13" s="363"/>
      <c r="C13" s="163"/>
      <c r="D13" s="165">
        <v>404</v>
      </c>
      <c r="E13" s="165">
        <v>2835</v>
      </c>
      <c r="F13" s="60"/>
      <c r="G13" s="60"/>
      <c r="H13" s="167"/>
      <c r="I13" s="368">
        <f t="shared" si="0"/>
        <v>3239</v>
      </c>
    </row>
    <row r="14" spans="1:12" ht="27" customHeight="1" x14ac:dyDescent="0.2">
      <c r="A14" s="359" t="s">
        <v>46</v>
      </c>
      <c r="B14" s="362"/>
      <c r="C14" s="60"/>
      <c r="D14" s="165">
        <v>109</v>
      </c>
      <c r="E14" s="165">
        <v>765</v>
      </c>
      <c r="F14" s="60"/>
      <c r="G14" s="60"/>
      <c r="H14" s="167"/>
      <c r="I14" s="368">
        <f t="shared" si="0"/>
        <v>874</v>
      </c>
    </row>
    <row r="15" spans="1:12" ht="27" customHeight="1" x14ac:dyDescent="0.2">
      <c r="A15" s="359" t="s">
        <v>47</v>
      </c>
      <c r="B15" s="362"/>
      <c r="C15" s="60"/>
      <c r="D15" s="165"/>
      <c r="E15" s="165"/>
      <c r="F15" s="60"/>
      <c r="G15" s="60"/>
      <c r="H15" s="167"/>
      <c r="I15" s="368">
        <f t="shared" si="0"/>
        <v>0</v>
      </c>
      <c r="K15" s="164"/>
      <c r="L15" s="164"/>
    </row>
    <row r="16" spans="1:12" ht="27" customHeight="1" x14ac:dyDescent="0.2">
      <c r="A16" s="359" t="s">
        <v>48</v>
      </c>
      <c r="B16" s="362">
        <v>7</v>
      </c>
      <c r="C16" s="60"/>
      <c r="D16" s="60"/>
      <c r="E16" s="60"/>
      <c r="F16" s="60"/>
      <c r="G16" s="60"/>
      <c r="H16" s="167">
        <v>38</v>
      </c>
      <c r="I16" s="368">
        <f t="shared" si="0"/>
        <v>45</v>
      </c>
    </row>
    <row r="17" spans="1:9" ht="17.25" customHeight="1" thickBot="1" x14ac:dyDescent="0.25">
      <c r="A17" s="364" t="s">
        <v>49</v>
      </c>
      <c r="B17" s="365">
        <v>410</v>
      </c>
      <c r="C17" s="168">
        <v>1425</v>
      </c>
      <c r="D17" s="366"/>
      <c r="E17" s="168"/>
      <c r="F17" s="168">
        <v>150</v>
      </c>
      <c r="G17" s="168">
        <v>821</v>
      </c>
      <c r="H17" s="169"/>
      <c r="I17" s="369">
        <f t="shared" si="0"/>
        <v>2806</v>
      </c>
    </row>
    <row r="18" spans="1:9" ht="13.5" thickBot="1" x14ac:dyDescent="0.25">
      <c r="A18" s="173" t="s">
        <v>73</v>
      </c>
      <c r="B18" s="171">
        <f t="shared" ref="B18:I18" si="1">SUM(B10:B17)</f>
        <v>4822</v>
      </c>
      <c r="C18" s="61">
        <f t="shared" si="1"/>
        <v>2630</v>
      </c>
      <c r="D18" s="61">
        <f t="shared" si="1"/>
        <v>513</v>
      </c>
      <c r="E18" s="61">
        <f t="shared" si="1"/>
        <v>3600</v>
      </c>
      <c r="F18" s="357">
        <f t="shared" si="1"/>
        <v>255</v>
      </c>
      <c r="G18" s="357">
        <f t="shared" si="1"/>
        <v>927</v>
      </c>
      <c r="H18" s="358">
        <f t="shared" si="1"/>
        <v>38</v>
      </c>
      <c r="I18" s="370">
        <f t="shared" si="1"/>
        <v>12785</v>
      </c>
    </row>
    <row r="19" spans="1:9" x14ac:dyDescent="0.2">
      <c r="A19" s="6"/>
    </row>
    <row r="20" spans="1:9" x14ac:dyDescent="0.2">
      <c r="A20" s="6"/>
    </row>
    <row r="21" spans="1:9" x14ac:dyDescent="0.2">
      <c r="A21" s="6"/>
    </row>
    <row r="22" spans="1:9" x14ac:dyDescent="0.2">
      <c r="A22" s="6"/>
    </row>
    <row r="23" spans="1:9" x14ac:dyDescent="0.2">
      <c r="A23" s="6"/>
    </row>
    <row r="24" spans="1:9" x14ac:dyDescent="0.2">
      <c r="A24" s="26"/>
    </row>
  </sheetData>
  <mergeCells count="4">
    <mergeCell ref="A1:I1"/>
    <mergeCell ref="A3:I3"/>
    <mergeCell ref="A4:I4"/>
    <mergeCell ref="A6:I6"/>
  </mergeCells>
  <phoneticPr fontId="28" type="noConversion"/>
  <printOptions horizontalCentered="1" verticalCentered="1"/>
  <pageMargins left="0.78740157480314965" right="0.59055118110236227" top="0.59055118110236227" bottom="0.59055118110236227" header="0.51181102362204722" footer="0.51181102362204722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A34"/>
  <sheetViews>
    <sheetView zoomScaleNormal="100" workbookViewId="0">
      <selection activeCell="A2" sqref="A2:O2"/>
    </sheetView>
  </sheetViews>
  <sheetFormatPr defaultColWidth="8.5703125" defaultRowHeight="12.75" x14ac:dyDescent="0.2"/>
  <cols>
    <col min="1" max="1" width="6.85546875" customWidth="1"/>
    <col min="2" max="2" width="32.42578125" customWidth="1"/>
    <col min="3" max="3" width="4.5703125" customWidth="1"/>
    <col min="4" max="4" width="10.140625" style="62" customWidth="1"/>
    <col min="5" max="5" width="10.42578125" customWidth="1"/>
    <col min="6" max="6" width="10.7109375" customWidth="1"/>
    <col min="7" max="7" width="7.140625" customWidth="1"/>
    <col min="8" max="8" width="10.42578125" style="1" customWidth="1"/>
    <col min="9" max="9" width="10.42578125" customWidth="1"/>
    <col min="10" max="10" width="9.7109375" customWidth="1"/>
    <col min="11" max="11" width="9.140625" customWidth="1"/>
    <col min="12" max="13" width="10" customWidth="1"/>
    <col min="14" max="14" width="9.7109375" customWidth="1"/>
    <col min="15" max="15" width="6.7109375" customWidth="1"/>
    <col min="16" max="16" width="4.28515625" customWidth="1"/>
    <col min="17" max="19" width="8.140625" style="63" customWidth="1"/>
    <col min="20" max="20" width="5" style="63" customWidth="1"/>
    <col min="21" max="21" width="7.7109375" customWidth="1"/>
    <col min="22" max="23" width="7.5703125" customWidth="1"/>
  </cols>
  <sheetData>
    <row r="1" spans="1:27" ht="15" customHeight="1" x14ac:dyDescent="0.25">
      <c r="A1" s="465" t="s">
        <v>387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28"/>
      <c r="Q1" s="28"/>
      <c r="R1" s="28"/>
      <c r="S1" s="28"/>
      <c r="T1" s="28"/>
      <c r="W1" s="64"/>
    </row>
    <row r="2" spans="1:27" s="399" customFormat="1" ht="20.25" customHeight="1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01"/>
      <c r="Q2" s="401"/>
      <c r="R2" s="401"/>
      <c r="S2" s="401"/>
      <c r="T2" s="401"/>
      <c r="W2" s="402"/>
    </row>
    <row r="3" spans="1:27" s="399" customFormat="1" ht="18.75" customHeight="1" x14ac:dyDescent="0.25">
      <c r="A3" s="466" t="s">
        <v>74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174"/>
      <c r="Q3" s="174"/>
      <c r="R3" s="174"/>
      <c r="S3" s="174"/>
      <c r="T3" s="386"/>
      <c r="U3" s="65"/>
      <c r="V3" s="65"/>
      <c r="W3" s="65"/>
      <c r="X3" s="65"/>
      <c r="Y3" s="65"/>
      <c r="Z3" s="65"/>
      <c r="AA3" s="65"/>
    </row>
    <row r="4" spans="1:27" s="399" customFormat="1" ht="17.25" customHeight="1" x14ac:dyDescent="0.25">
      <c r="A4" s="466" t="s">
        <v>266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174"/>
      <c r="Q4" s="174"/>
      <c r="R4" s="174"/>
      <c r="S4" s="174"/>
      <c r="T4" s="386"/>
      <c r="U4" s="403"/>
      <c r="V4" s="403"/>
      <c r="W4" s="403"/>
      <c r="X4" s="403"/>
      <c r="Y4" s="403"/>
      <c r="Z4" s="403"/>
      <c r="AA4" s="403"/>
    </row>
    <row r="5" spans="1:27" ht="15.75" x14ac:dyDescent="0.25">
      <c r="A5" s="480" t="s">
        <v>75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</row>
    <row r="6" spans="1:27" ht="16.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7" t="s">
        <v>2</v>
      </c>
    </row>
    <row r="7" spans="1:27" ht="16.5" customHeight="1" x14ac:dyDescent="0.2">
      <c r="A7" s="474" t="s">
        <v>76</v>
      </c>
      <c r="B7" s="474"/>
      <c r="C7" s="152"/>
      <c r="D7" s="481" t="s">
        <v>77</v>
      </c>
      <c r="E7" s="482"/>
      <c r="F7" s="482"/>
      <c r="G7" s="483"/>
      <c r="H7" s="483" t="s">
        <v>78</v>
      </c>
      <c r="I7" s="479"/>
      <c r="J7" s="479"/>
      <c r="K7" s="481"/>
      <c r="L7" s="479" t="s">
        <v>79</v>
      </c>
      <c r="M7" s="479"/>
      <c r="N7" s="479"/>
      <c r="O7" s="479"/>
    </row>
    <row r="8" spans="1:27" s="98" customFormat="1" ht="39" thickBot="1" x14ac:dyDescent="0.25">
      <c r="A8" s="509" t="s">
        <v>80</v>
      </c>
      <c r="B8" s="510" t="s">
        <v>81</v>
      </c>
      <c r="C8" s="511" t="s">
        <v>82</v>
      </c>
      <c r="D8" s="512" t="s">
        <v>37</v>
      </c>
      <c r="E8" s="513" t="s">
        <v>38</v>
      </c>
      <c r="F8" s="513" t="s">
        <v>39</v>
      </c>
      <c r="G8" s="514" t="s">
        <v>40</v>
      </c>
      <c r="H8" s="515" t="s">
        <v>37</v>
      </c>
      <c r="I8" s="513" t="s">
        <v>38</v>
      </c>
      <c r="J8" s="513" t="s">
        <v>39</v>
      </c>
      <c r="K8" s="510" t="s">
        <v>40</v>
      </c>
      <c r="L8" s="512" t="s">
        <v>37</v>
      </c>
      <c r="M8" s="513" t="s">
        <v>38</v>
      </c>
      <c r="N8" s="513" t="s">
        <v>39</v>
      </c>
      <c r="O8" s="514" t="s">
        <v>40</v>
      </c>
      <c r="Q8" s="516"/>
      <c r="R8" s="516"/>
      <c r="S8" s="516"/>
      <c r="T8" s="516"/>
    </row>
    <row r="9" spans="1:27" ht="36" x14ac:dyDescent="0.2">
      <c r="A9" s="68" t="s">
        <v>83</v>
      </c>
      <c r="B9" s="517" t="s">
        <v>84</v>
      </c>
      <c r="C9" s="384">
        <v>1</v>
      </c>
      <c r="D9" s="371">
        <v>16314</v>
      </c>
      <c r="E9" s="372">
        <v>17752</v>
      </c>
      <c r="F9" s="372">
        <v>17554</v>
      </c>
      <c r="G9" s="131">
        <f>F9/E9*100</f>
        <v>98.884632717440297</v>
      </c>
      <c r="H9" s="373">
        <v>3362</v>
      </c>
      <c r="I9" s="372">
        <v>3670</v>
      </c>
      <c r="J9" s="372">
        <v>3664</v>
      </c>
      <c r="K9" s="130">
        <f>J9/I9*100</f>
        <v>99.836512261580381</v>
      </c>
      <c r="L9" s="371">
        <v>18378</v>
      </c>
      <c r="M9" s="372">
        <v>30374</v>
      </c>
      <c r="N9" s="372">
        <v>24418</v>
      </c>
      <c r="O9" s="132">
        <f t="shared" ref="O9:O31" si="0">N9/M9*100</f>
        <v>80.391123987621</v>
      </c>
    </row>
    <row r="10" spans="1:27" x14ac:dyDescent="0.2">
      <c r="A10" s="69" t="s">
        <v>85</v>
      </c>
      <c r="B10" s="518" t="s">
        <v>86</v>
      </c>
      <c r="C10" s="385">
        <v>4</v>
      </c>
      <c r="D10" s="374">
        <v>1000</v>
      </c>
      <c r="E10" s="375">
        <v>13354</v>
      </c>
      <c r="F10" s="375">
        <v>11234</v>
      </c>
      <c r="G10" s="138">
        <f>F10/E10*100</f>
        <v>84.124606859367972</v>
      </c>
      <c r="H10" s="376">
        <v>200</v>
      </c>
      <c r="I10" s="375">
        <v>1414</v>
      </c>
      <c r="J10" s="375">
        <v>1130</v>
      </c>
      <c r="K10" s="140">
        <f>J10/I10*100</f>
        <v>79.915134370579906</v>
      </c>
      <c r="L10" s="374"/>
      <c r="M10" s="375">
        <v>831</v>
      </c>
      <c r="N10" s="375">
        <v>831</v>
      </c>
      <c r="O10" s="142">
        <f t="shared" si="0"/>
        <v>100</v>
      </c>
    </row>
    <row r="11" spans="1:27" ht="24" x14ac:dyDescent="0.2">
      <c r="A11" s="69" t="s">
        <v>87</v>
      </c>
      <c r="B11" s="518" t="s">
        <v>88</v>
      </c>
      <c r="C11" s="385">
        <v>2</v>
      </c>
      <c r="D11" s="374">
        <v>4367</v>
      </c>
      <c r="E11" s="375">
        <v>5378</v>
      </c>
      <c r="F11" s="375">
        <v>5347</v>
      </c>
      <c r="G11" s="138">
        <f>F11/E11*100</f>
        <v>99.423577538118252</v>
      </c>
      <c r="H11" s="376">
        <v>873</v>
      </c>
      <c r="I11" s="375">
        <v>1047</v>
      </c>
      <c r="J11" s="375">
        <v>1047</v>
      </c>
      <c r="K11" s="140">
        <f>J11/I11*100</f>
        <v>100</v>
      </c>
      <c r="L11" s="374">
        <v>3581</v>
      </c>
      <c r="M11" s="375">
        <v>3396</v>
      </c>
      <c r="N11" s="375">
        <v>2472</v>
      </c>
      <c r="O11" s="142">
        <f t="shared" si="0"/>
        <v>72.791519434628967</v>
      </c>
    </row>
    <row r="12" spans="1:27" x14ac:dyDescent="0.2">
      <c r="A12" s="69" t="s">
        <v>89</v>
      </c>
      <c r="B12" s="518" t="s">
        <v>90</v>
      </c>
      <c r="C12" s="385">
        <v>1</v>
      </c>
      <c r="D12" s="374">
        <v>4754</v>
      </c>
      <c r="E12" s="375">
        <v>4999</v>
      </c>
      <c r="F12" s="375">
        <v>4929</v>
      </c>
      <c r="G12" s="138">
        <f>F12/E12*100</f>
        <v>98.599719943988788</v>
      </c>
      <c r="H12" s="376">
        <v>981</v>
      </c>
      <c r="I12" s="375">
        <v>981</v>
      </c>
      <c r="J12" s="375">
        <v>972</v>
      </c>
      <c r="K12" s="140">
        <f>J12/I12*100</f>
        <v>99.082568807339456</v>
      </c>
      <c r="L12" s="374">
        <v>600</v>
      </c>
      <c r="M12" s="375">
        <v>592</v>
      </c>
      <c r="N12" s="375">
        <v>436</v>
      </c>
      <c r="O12" s="142">
        <f t="shared" si="0"/>
        <v>73.648648648648646</v>
      </c>
    </row>
    <row r="13" spans="1:27" x14ac:dyDescent="0.2">
      <c r="A13" s="69" t="s">
        <v>342</v>
      </c>
      <c r="B13" s="518" t="s">
        <v>343</v>
      </c>
      <c r="C13" s="385"/>
      <c r="D13" s="374"/>
      <c r="E13" s="375"/>
      <c r="F13" s="375"/>
      <c r="G13" s="138"/>
      <c r="H13" s="376"/>
      <c r="I13" s="375"/>
      <c r="J13" s="375"/>
      <c r="K13" s="140"/>
      <c r="L13" s="374"/>
      <c r="M13" s="375">
        <v>127</v>
      </c>
      <c r="N13" s="375">
        <v>127</v>
      </c>
      <c r="O13" s="142">
        <f t="shared" si="0"/>
        <v>100</v>
      </c>
    </row>
    <row r="14" spans="1:27" x14ac:dyDescent="0.2">
      <c r="A14" s="69" t="s">
        <v>92</v>
      </c>
      <c r="B14" s="518" t="s">
        <v>93</v>
      </c>
      <c r="C14" s="385">
        <v>2</v>
      </c>
      <c r="D14" s="374">
        <v>2733</v>
      </c>
      <c r="E14" s="375">
        <v>2360</v>
      </c>
      <c r="F14" s="375">
        <v>2349</v>
      </c>
      <c r="G14" s="138">
        <f>F14/E14*100</f>
        <v>99.533898305084747</v>
      </c>
      <c r="H14" s="376">
        <v>547</v>
      </c>
      <c r="I14" s="375">
        <v>492</v>
      </c>
      <c r="J14" s="375">
        <v>465</v>
      </c>
      <c r="K14" s="140">
        <f>J14/I14*100</f>
        <v>94.512195121951208</v>
      </c>
      <c r="L14" s="374">
        <v>14783</v>
      </c>
      <c r="M14" s="375">
        <v>13196</v>
      </c>
      <c r="N14" s="375">
        <v>10893</v>
      </c>
      <c r="O14" s="142">
        <f t="shared" si="0"/>
        <v>82.547741739921193</v>
      </c>
    </row>
    <row r="15" spans="1:27" x14ac:dyDescent="0.2">
      <c r="A15" s="69" t="s">
        <v>94</v>
      </c>
      <c r="B15" s="518" t="s">
        <v>95</v>
      </c>
      <c r="C15" s="385"/>
      <c r="D15" s="374"/>
      <c r="E15" s="375"/>
      <c r="F15" s="375"/>
      <c r="G15" s="138"/>
      <c r="H15" s="376"/>
      <c r="I15" s="375"/>
      <c r="J15" s="375"/>
      <c r="K15" s="141"/>
      <c r="L15" s="374">
        <v>705</v>
      </c>
      <c r="M15" s="375">
        <v>708</v>
      </c>
      <c r="N15" s="375">
        <v>708</v>
      </c>
      <c r="O15" s="142">
        <f t="shared" si="0"/>
        <v>100</v>
      </c>
    </row>
    <row r="16" spans="1:27" ht="24" x14ac:dyDescent="0.2">
      <c r="A16" s="69" t="s">
        <v>96</v>
      </c>
      <c r="B16" s="518" t="s">
        <v>171</v>
      </c>
      <c r="C16" s="385"/>
      <c r="D16" s="73"/>
      <c r="E16" s="375"/>
      <c r="F16" s="375"/>
      <c r="G16" s="139"/>
      <c r="H16" s="71"/>
      <c r="I16" s="72"/>
      <c r="J16" s="72"/>
      <c r="K16" s="141"/>
      <c r="L16" s="374">
        <v>2540</v>
      </c>
      <c r="M16" s="375">
        <v>2540</v>
      </c>
      <c r="N16" s="375">
        <v>338</v>
      </c>
      <c r="O16" s="142">
        <f t="shared" si="0"/>
        <v>13.307086614173228</v>
      </c>
    </row>
    <row r="17" spans="1:15" ht="24" x14ac:dyDescent="0.2">
      <c r="A17" s="69" t="s">
        <v>97</v>
      </c>
      <c r="B17" s="518" t="s">
        <v>98</v>
      </c>
      <c r="C17" s="385"/>
      <c r="D17" s="73"/>
      <c r="E17" s="375">
        <v>494</v>
      </c>
      <c r="F17" s="375">
        <v>494</v>
      </c>
      <c r="G17" s="139"/>
      <c r="H17" s="71"/>
      <c r="I17" s="72"/>
      <c r="J17" s="72"/>
      <c r="K17" s="141"/>
      <c r="L17" s="374">
        <v>2000</v>
      </c>
      <c r="M17" s="375">
        <v>1011</v>
      </c>
      <c r="N17" s="375">
        <v>398</v>
      </c>
      <c r="O17" s="142">
        <f t="shared" si="0"/>
        <v>39.366963402571706</v>
      </c>
    </row>
    <row r="18" spans="1:15" ht="24" x14ac:dyDescent="0.2">
      <c r="A18" s="69" t="s">
        <v>99</v>
      </c>
      <c r="B18" s="518" t="s">
        <v>100</v>
      </c>
      <c r="C18" s="70"/>
      <c r="D18" s="73"/>
      <c r="E18" s="72"/>
      <c r="F18" s="72"/>
      <c r="G18" s="139"/>
      <c r="H18" s="71"/>
      <c r="I18" s="72"/>
      <c r="J18" s="72"/>
      <c r="K18" s="141"/>
      <c r="L18" s="374">
        <v>3687</v>
      </c>
      <c r="M18" s="375">
        <v>2668</v>
      </c>
      <c r="N18" s="375">
        <v>2666</v>
      </c>
      <c r="O18" s="142">
        <f t="shared" si="0"/>
        <v>99.925037481259366</v>
      </c>
    </row>
    <row r="19" spans="1:15" ht="24.75" customHeight="1" x14ac:dyDescent="0.2">
      <c r="A19" s="69" t="s">
        <v>101</v>
      </c>
      <c r="B19" s="518" t="s">
        <v>102</v>
      </c>
      <c r="C19" s="70"/>
      <c r="D19" s="73"/>
      <c r="E19" s="72"/>
      <c r="F19" s="72"/>
      <c r="G19" s="139"/>
      <c r="H19" s="71"/>
      <c r="I19" s="72"/>
      <c r="J19" s="72"/>
      <c r="K19" s="141"/>
      <c r="L19" s="374">
        <v>139</v>
      </c>
      <c r="M19" s="375">
        <v>128</v>
      </c>
      <c r="N19" s="375">
        <v>108</v>
      </c>
      <c r="O19" s="142">
        <f t="shared" si="0"/>
        <v>84.375</v>
      </c>
    </row>
    <row r="20" spans="1:15" ht="16.5" customHeight="1" x14ac:dyDescent="0.2">
      <c r="A20" s="69" t="s">
        <v>103</v>
      </c>
      <c r="B20" s="518" t="s">
        <v>104</v>
      </c>
      <c r="C20" s="70"/>
      <c r="D20" s="73"/>
      <c r="E20" s="72"/>
      <c r="F20" s="72"/>
      <c r="G20" s="139"/>
      <c r="H20" s="71"/>
      <c r="I20" s="72"/>
      <c r="J20" s="72"/>
      <c r="K20" s="141"/>
      <c r="L20" s="374"/>
      <c r="M20" s="375">
        <v>1206</v>
      </c>
      <c r="N20" s="375">
        <v>1204</v>
      </c>
      <c r="O20" s="142">
        <f t="shared" si="0"/>
        <v>99.834162520729691</v>
      </c>
    </row>
    <row r="21" spans="1:15" ht="24.75" customHeight="1" x14ac:dyDescent="0.2">
      <c r="A21" s="69" t="s">
        <v>105</v>
      </c>
      <c r="B21" s="518" t="s">
        <v>106</v>
      </c>
      <c r="C21" s="70"/>
      <c r="D21" s="73"/>
      <c r="E21" s="72"/>
      <c r="F21" s="72"/>
      <c r="G21" s="139"/>
      <c r="H21" s="71"/>
      <c r="I21" s="72"/>
      <c r="J21" s="72"/>
      <c r="K21" s="141"/>
      <c r="L21" s="374"/>
      <c r="M21" s="375">
        <v>3895</v>
      </c>
      <c r="N21" s="375">
        <v>2665</v>
      </c>
      <c r="O21" s="142">
        <f t="shared" si="0"/>
        <v>68.421052631578945</v>
      </c>
    </row>
    <row r="22" spans="1:15" x14ac:dyDescent="0.2">
      <c r="A22" s="69" t="s">
        <v>107</v>
      </c>
      <c r="B22" s="518" t="s">
        <v>108</v>
      </c>
      <c r="C22" s="70"/>
      <c r="D22" s="73"/>
      <c r="E22" s="72"/>
      <c r="F22" s="72"/>
      <c r="G22" s="139"/>
      <c r="H22" s="71"/>
      <c r="I22" s="375"/>
      <c r="J22" s="375"/>
      <c r="K22" s="141"/>
      <c r="L22" s="374">
        <v>5066</v>
      </c>
      <c r="M22" s="375">
        <v>5066</v>
      </c>
      <c r="N22" s="375">
        <v>4489</v>
      </c>
      <c r="O22" s="142">
        <f t="shared" si="0"/>
        <v>88.610343466245553</v>
      </c>
    </row>
    <row r="23" spans="1:15" x14ac:dyDescent="0.2">
      <c r="A23" s="69" t="s">
        <v>91</v>
      </c>
      <c r="B23" s="518" t="s">
        <v>344</v>
      </c>
      <c r="C23" s="70"/>
      <c r="D23" s="73"/>
      <c r="E23" s="72"/>
      <c r="F23" s="72"/>
      <c r="G23" s="139"/>
      <c r="H23" s="71"/>
      <c r="I23" s="375"/>
      <c r="J23" s="375"/>
      <c r="K23" s="141"/>
      <c r="L23" s="374"/>
      <c r="M23" s="375">
        <v>90</v>
      </c>
      <c r="N23" s="375">
        <v>89</v>
      </c>
      <c r="O23" s="142">
        <f t="shared" si="0"/>
        <v>98.888888888888886</v>
      </c>
    </row>
    <row r="24" spans="1:15" x14ac:dyDescent="0.2">
      <c r="A24" s="69" t="s">
        <v>345</v>
      </c>
      <c r="B24" s="518" t="s">
        <v>346</v>
      </c>
      <c r="C24" s="70"/>
      <c r="D24" s="73"/>
      <c r="E24" s="72">
        <v>128</v>
      </c>
      <c r="F24" s="375">
        <v>95</v>
      </c>
      <c r="G24" s="139"/>
      <c r="H24" s="71"/>
      <c r="I24" s="375"/>
      <c r="J24" s="375"/>
      <c r="K24" s="141"/>
      <c r="L24" s="374"/>
      <c r="M24" s="375"/>
      <c r="N24" s="375"/>
      <c r="O24" s="142"/>
    </row>
    <row r="25" spans="1:15" x14ac:dyDescent="0.2">
      <c r="A25" s="69" t="s">
        <v>109</v>
      </c>
      <c r="B25" s="518" t="s">
        <v>110</v>
      </c>
      <c r="C25" s="70"/>
      <c r="D25" s="73"/>
      <c r="E25" s="375">
        <v>1632</v>
      </c>
      <c r="F25" s="375">
        <v>1632</v>
      </c>
      <c r="G25" s="138">
        <f>F25/E25*100</f>
        <v>100</v>
      </c>
      <c r="H25" s="71"/>
      <c r="I25" s="375">
        <v>294</v>
      </c>
      <c r="J25" s="375">
        <v>286</v>
      </c>
      <c r="K25" s="140">
        <f t="shared" ref="K25:K31" si="1">J25/I25*100</f>
        <v>97.278911564625844</v>
      </c>
      <c r="L25" s="374"/>
      <c r="M25" s="375">
        <v>225</v>
      </c>
      <c r="N25" s="375">
        <v>200</v>
      </c>
      <c r="O25" s="142">
        <f t="shared" si="0"/>
        <v>88.888888888888886</v>
      </c>
    </row>
    <row r="26" spans="1:15" ht="13.5" thickBot="1" x14ac:dyDescent="0.25">
      <c r="A26" s="69" t="s">
        <v>111</v>
      </c>
      <c r="B26" s="518" t="s">
        <v>112</v>
      </c>
      <c r="C26" s="70"/>
      <c r="D26" s="143"/>
      <c r="E26" s="144"/>
      <c r="F26" s="144"/>
      <c r="G26" s="145"/>
      <c r="H26" s="146"/>
      <c r="I26" s="377">
        <v>1</v>
      </c>
      <c r="J26" s="377">
        <v>1</v>
      </c>
      <c r="K26" s="147">
        <f t="shared" si="1"/>
        <v>100</v>
      </c>
      <c r="L26" s="378"/>
      <c r="M26" s="377">
        <v>22</v>
      </c>
      <c r="N26" s="377">
        <v>21</v>
      </c>
      <c r="O26" s="148">
        <f t="shared" si="0"/>
        <v>95.454545454545453</v>
      </c>
    </row>
    <row r="27" spans="1:15" ht="13.5" thickBot="1" x14ac:dyDescent="0.25">
      <c r="A27" s="473" t="s">
        <v>72</v>
      </c>
      <c r="B27" s="473"/>
      <c r="C27" s="150">
        <f>SUM(C9:C26)</f>
        <v>10</v>
      </c>
      <c r="D27" s="379">
        <f>SUM(D9:D26)</f>
        <v>29168</v>
      </c>
      <c r="E27" s="380">
        <f>SUM(E9:E26)</f>
        <v>46097</v>
      </c>
      <c r="F27" s="380">
        <f>SUM(F9:F26)</f>
        <v>43634</v>
      </c>
      <c r="G27" s="153">
        <f>F27/E27*100</f>
        <v>94.656919105364778</v>
      </c>
      <c r="H27" s="380">
        <f>SUM(H9:H26)</f>
        <v>5963</v>
      </c>
      <c r="I27" s="380">
        <f>SUM(I9:I26)</f>
        <v>7899</v>
      </c>
      <c r="J27" s="380">
        <f>SUM(J9:J26)</f>
        <v>7565</v>
      </c>
      <c r="K27" s="153">
        <f t="shared" si="1"/>
        <v>95.771616660336761</v>
      </c>
      <c r="L27" s="380">
        <f>SUM(L9:L26)</f>
        <v>51479</v>
      </c>
      <c r="M27" s="380">
        <f>SUM(M9:M26)</f>
        <v>66075</v>
      </c>
      <c r="N27" s="380">
        <f>SUM(N9:N26)</f>
        <v>52063</v>
      </c>
      <c r="O27" s="154">
        <f t="shared" si="0"/>
        <v>78.793794930003784</v>
      </c>
    </row>
    <row r="28" spans="1:15" x14ac:dyDescent="0.2">
      <c r="A28" s="477" t="s">
        <v>113</v>
      </c>
      <c r="B28" s="478"/>
      <c r="C28" s="134">
        <v>13</v>
      </c>
      <c r="D28" s="373">
        <v>48944</v>
      </c>
      <c r="E28" s="372">
        <v>50251</v>
      </c>
      <c r="F28" s="372">
        <v>48989</v>
      </c>
      <c r="G28" s="137">
        <f>F28/E28*100</f>
        <v>97.488607191896676</v>
      </c>
      <c r="H28" s="372">
        <v>10557</v>
      </c>
      <c r="I28" s="372">
        <v>10776</v>
      </c>
      <c r="J28" s="372">
        <v>9952</v>
      </c>
      <c r="K28" s="137">
        <f t="shared" si="1"/>
        <v>92.353377876763176</v>
      </c>
      <c r="L28" s="372">
        <v>2500</v>
      </c>
      <c r="M28" s="372">
        <v>2721</v>
      </c>
      <c r="N28" s="372">
        <v>1892</v>
      </c>
      <c r="O28" s="132">
        <f t="shared" si="0"/>
        <v>69.533259830944502</v>
      </c>
    </row>
    <row r="29" spans="1:15" x14ac:dyDescent="0.2">
      <c r="A29" s="475" t="s">
        <v>114</v>
      </c>
      <c r="B29" s="476"/>
      <c r="C29" s="135">
        <v>2</v>
      </c>
      <c r="D29" s="376">
        <v>7054</v>
      </c>
      <c r="E29" s="375">
        <v>7352</v>
      </c>
      <c r="F29" s="375">
        <v>6894</v>
      </c>
      <c r="G29" s="133">
        <f>F29/E29*100</f>
        <v>93.77040261153428</v>
      </c>
      <c r="H29" s="375">
        <v>1445</v>
      </c>
      <c r="I29" s="372">
        <v>1503</v>
      </c>
      <c r="J29" s="375">
        <v>1348</v>
      </c>
      <c r="K29" s="133">
        <f t="shared" si="1"/>
        <v>89.687292082501671</v>
      </c>
      <c r="L29" s="375">
        <v>4764</v>
      </c>
      <c r="M29" s="375">
        <v>4778</v>
      </c>
      <c r="N29" s="375">
        <v>3894</v>
      </c>
      <c r="O29" s="142">
        <f t="shared" si="0"/>
        <v>81.498534951862695</v>
      </c>
    </row>
    <row r="30" spans="1:15" ht="13.5" thickBot="1" x14ac:dyDescent="0.25">
      <c r="A30" s="469" t="s">
        <v>347</v>
      </c>
      <c r="B30" s="470"/>
      <c r="C30" s="136">
        <v>14</v>
      </c>
      <c r="D30" s="381">
        <v>43720</v>
      </c>
      <c r="E30" s="377">
        <v>43559</v>
      </c>
      <c r="F30" s="377">
        <v>43444</v>
      </c>
      <c r="G30" s="149">
        <f>F30/E30*100</f>
        <v>99.735990266075902</v>
      </c>
      <c r="H30" s="377">
        <v>8846</v>
      </c>
      <c r="I30" s="377">
        <v>8716</v>
      </c>
      <c r="J30" s="377">
        <v>8652</v>
      </c>
      <c r="K30" s="149">
        <f t="shared" si="1"/>
        <v>99.26571821936669</v>
      </c>
      <c r="L30" s="377">
        <v>7655</v>
      </c>
      <c r="M30" s="377">
        <v>8872</v>
      </c>
      <c r="N30" s="377">
        <v>8258</v>
      </c>
      <c r="O30" s="148">
        <f t="shared" si="0"/>
        <v>93.079350766456272</v>
      </c>
    </row>
    <row r="31" spans="1:15" ht="13.5" thickBot="1" x14ac:dyDescent="0.25">
      <c r="A31" s="471" t="s">
        <v>33</v>
      </c>
      <c r="B31" s="472"/>
      <c r="C31" s="151">
        <f>SUM(C27:C30)</f>
        <v>39</v>
      </c>
      <c r="D31" s="382">
        <f>SUM(D27:D30)</f>
        <v>128886</v>
      </c>
      <c r="E31" s="380">
        <f>SUM(E27:E30)</f>
        <v>147259</v>
      </c>
      <c r="F31" s="380">
        <f>SUM(F27:F30)</f>
        <v>142961</v>
      </c>
      <c r="G31" s="153">
        <f>F31/E31*100</f>
        <v>97.081332889670577</v>
      </c>
      <c r="H31" s="380">
        <f>SUM(H27:H30)</f>
        <v>26811</v>
      </c>
      <c r="I31" s="380">
        <f>SUM(I27:I30)</f>
        <v>28894</v>
      </c>
      <c r="J31" s="380">
        <f>SUM(J27:J30)</f>
        <v>27517</v>
      </c>
      <c r="K31" s="153">
        <f t="shared" si="1"/>
        <v>95.234304699937695</v>
      </c>
      <c r="L31" s="380">
        <f>SUM(L27:L30)</f>
        <v>66398</v>
      </c>
      <c r="M31" s="380">
        <f>SUM(M27:M30)</f>
        <v>82446</v>
      </c>
      <c r="N31" s="380">
        <f>SUM(N27:N30)</f>
        <v>66107</v>
      </c>
      <c r="O31" s="154">
        <f t="shared" si="0"/>
        <v>80.18217985105403</v>
      </c>
    </row>
    <row r="34" spans="2:2" x14ac:dyDescent="0.2">
      <c r="B34" s="51"/>
    </row>
  </sheetData>
  <mergeCells count="14">
    <mergeCell ref="L7:O7"/>
    <mergeCell ref="A5:O5"/>
    <mergeCell ref="D7:G7"/>
    <mergeCell ref="A1:O1"/>
    <mergeCell ref="A2:O2"/>
    <mergeCell ref="A3:O3"/>
    <mergeCell ref="A4:O4"/>
    <mergeCell ref="H7:K7"/>
    <mergeCell ref="A30:B30"/>
    <mergeCell ref="A31:B31"/>
    <mergeCell ref="A27:B27"/>
    <mergeCell ref="A7:B7"/>
    <mergeCell ref="A29:B29"/>
    <mergeCell ref="A28:B28"/>
  </mergeCells>
  <phoneticPr fontId="28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86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G21"/>
  <sheetViews>
    <sheetView zoomScaleNormal="100" workbookViewId="0">
      <selection activeCell="A2" sqref="A2:E2"/>
    </sheetView>
  </sheetViews>
  <sheetFormatPr defaultColWidth="8.5703125" defaultRowHeight="12.75" x14ac:dyDescent="0.2"/>
  <cols>
    <col min="1" max="1" width="39" style="52" customWidth="1"/>
    <col min="2" max="2" width="10.7109375" style="52" customWidth="1"/>
    <col min="3" max="3" width="12.42578125" style="52" customWidth="1"/>
    <col min="4" max="4" width="13.42578125" style="52" customWidth="1"/>
    <col min="5" max="5" width="8.140625" style="1" customWidth="1"/>
    <col min="6" max="6" width="7.28515625" style="48" customWidth="1"/>
  </cols>
  <sheetData>
    <row r="2" spans="1:7" ht="15" customHeight="1" x14ac:dyDescent="0.25">
      <c r="A2" s="465" t="s">
        <v>382</v>
      </c>
      <c r="B2" s="465"/>
      <c r="C2" s="465"/>
      <c r="D2" s="465"/>
      <c r="E2" s="465"/>
      <c r="F2" s="174"/>
      <c r="G2" s="28"/>
    </row>
    <row r="3" spans="1:7" s="399" customFormat="1" ht="20.25" customHeight="1" x14ac:dyDescent="0.25">
      <c r="A3" s="467" t="s">
        <v>0</v>
      </c>
      <c r="B3" s="467"/>
      <c r="C3" s="467"/>
      <c r="D3" s="467"/>
      <c r="E3" s="467"/>
      <c r="F3" s="401"/>
      <c r="G3" s="401"/>
    </row>
    <row r="4" spans="1:7" s="399" customFormat="1" ht="15.75" customHeight="1" x14ac:dyDescent="0.2">
      <c r="A4" s="404"/>
      <c r="B4" s="404"/>
      <c r="C4" s="404"/>
      <c r="D4" s="404"/>
    </row>
    <row r="5" spans="1:7" s="399" customFormat="1" ht="13.5" customHeight="1" x14ac:dyDescent="0.25">
      <c r="A5" s="466" t="s">
        <v>267</v>
      </c>
      <c r="B5" s="466"/>
      <c r="C5" s="466"/>
      <c r="D5" s="466"/>
      <c r="E5" s="466"/>
      <c r="F5" s="174"/>
    </row>
    <row r="6" spans="1:7" ht="16.5" x14ac:dyDescent="0.3">
      <c r="A6" s="54"/>
      <c r="B6" s="54"/>
      <c r="C6" s="54"/>
      <c r="D6" s="54"/>
      <c r="E6" s="56"/>
      <c r="F6" s="76"/>
    </row>
    <row r="7" spans="1:7" ht="15" x14ac:dyDescent="0.3">
      <c r="A7" s="74"/>
      <c r="B7" s="74"/>
      <c r="C7" s="74"/>
      <c r="D7" s="74"/>
      <c r="E7" s="75"/>
      <c r="F7" s="76"/>
    </row>
    <row r="8" spans="1:7" ht="15.75" thickBot="1" x14ac:dyDescent="0.35">
      <c r="A8" s="74"/>
      <c r="B8" s="74"/>
      <c r="C8" s="74"/>
      <c r="D8" s="74"/>
      <c r="E8" s="76" t="s">
        <v>36</v>
      </c>
      <c r="F8" s="76"/>
    </row>
    <row r="9" spans="1:7" s="409" customFormat="1" ht="42" customHeight="1" thickBot="1" x14ac:dyDescent="0.25">
      <c r="A9" s="405" t="s">
        <v>348</v>
      </c>
      <c r="B9" s="406" t="s">
        <v>37</v>
      </c>
      <c r="C9" s="406" t="s">
        <v>38</v>
      </c>
      <c r="D9" s="406" t="s">
        <v>352</v>
      </c>
      <c r="E9" s="407" t="s">
        <v>40</v>
      </c>
      <c r="F9" s="408"/>
    </row>
    <row r="10" spans="1:7" s="409" customFormat="1" ht="20.100000000000001" customHeight="1" x14ac:dyDescent="0.2">
      <c r="A10" s="410" t="s">
        <v>349</v>
      </c>
      <c r="B10" s="411">
        <v>500000</v>
      </c>
      <c r="C10" s="411">
        <v>500000</v>
      </c>
      <c r="D10" s="412">
        <v>152400</v>
      </c>
      <c r="E10" s="413">
        <f>D10/C10*100</f>
        <v>30.48</v>
      </c>
      <c r="F10" s="408"/>
    </row>
    <row r="11" spans="1:7" s="409" customFormat="1" ht="20.100000000000001" customHeight="1" x14ac:dyDescent="0.2">
      <c r="A11" s="414" t="s">
        <v>350</v>
      </c>
      <c r="B11" s="411">
        <v>10207000</v>
      </c>
      <c r="C11" s="415">
        <f>SUM(C12:C20)</f>
        <v>9662000</v>
      </c>
      <c r="D11" s="415">
        <f>SUM(D12:D20)</f>
        <v>9068112</v>
      </c>
      <c r="E11" s="416">
        <f t="shared" ref="E11:E21" si="0">D11/C11*100</f>
        <v>93.853363692817226</v>
      </c>
      <c r="F11" s="408"/>
    </row>
    <row r="12" spans="1:7" s="409" customFormat="1" ht="20.100000000000001" customHeight="1" x14ac:dyDescent="0.2">
      <c r="A12" s="417" t="s">
        <v>351</v>
      </c>
      <c r="B12" s="418"/>
      <c r="C12" s="419">
        <v>30000</v>
      </c>
      <c r="D12" s="419">
        <v>30000</v>
      </c>
      <c r="E12" s="416">
        <f t="shared" si="0"/>
        <v>100</v>
      </c>
      <c r="F12" s="408"/>
    </row>
    <row r="13" spans="1:7" s="409" customFormat="1" ht="20.100000000000001" customHeight="1" x14ac:dyDescent="0.2">
      <c r="A13" s="417" t="s">
        <v>353</v>
      </c>
      <c r="B13" s="418"/>
      <c r="C13" s="419">
        <v>580000</v>
      </c>
      <c r="D13" s="419">
        <v>580000</v>
      </c>
      <c r="E13" s="416">
        <f t="shared" si="0"/>
        <v>100</v>
      </c>
      <c r="F13" s="408"/>
    </row>
    <row r="14" spans="1:7" s="409" customFormat="1" ht="20.100000000000001" customHeight="1" x14ac:dyDescent="0.2">
      <c r="A14" s="417" t="s">
        <v>354</v>
      </c>
      <c r="B14" s="418"/>
      <c r="C14" s="419">
        <v>380000</v>
      </c>
      <c r="D14" s="419">
        <v>380000</v>
      </c>
      <c r="E14" s="416">
        <f t="shared" si="0"/>
        <v>100</v>
      </c>
      <c r="F14" s="408"/>
    </row>
    <row r="15" spans="1:7" s="409" customFormat="1" ht="20.100000000000001" customHeight="1" x14ac:dyDescent="0.2">
      <c r="A15" s="417" t="s">
        <v>355</v>
      </c>
      <c r="B15" s="418"/>
      <c r="C15" s="419"/>
      <c r="D15" s="419"/>
      <c r="E15" s="416"/>
      <c r="F15" s="408"/>
    </row>
    <row r="16" spans="1:7" s="409" customFormat="1" ht="20.100000000000001" customHeight="1" x14ac:dyDescent="0.2">
      <c r="A16" s="417" t="s">
        <v>356</v>
      </c>
      <c r="B16" s="418"/>
      <c r="C16" s="419">
        <v>650000</v>
      </c>
      <c r="D16" s="419">
        <v>650000</v>
      </c>
      <c r="E16" s="416">
        <f t="shared" si="0"/>
        <v>100</v>
      </c>
      <c r="F16" s="408"/>
    </row>
    <row r="17" spans="1:6" s="409" customFormat="1" ht="20.100000000000001" customHeight="1" x14ac:dyDescent="0.2">
      <c r="A17" s="417" t="s">
        <v>357</v>
      </c>
      <c r="B17" s="418"/>
      <c r="C17" s="419">
        <v>140000</v>
      </c>
      <c r="D17" s="419">
        <v>140000</v>
      </c>
      <c r="E17" s="416">
        <f t="shared" si="0"/>
        <v>100</v>
      </c>
      <c r="F17" s="408"/>
    </row>
    <row r="18" spans="1:6" s="409" customFormat="1" ht="20.100000000000001" customHeight="1" x14ac:dyDescent="0.2">
      <c r="A18" s="417" t="s">
        <v>358</v>
      </c>
      <c r="B18" s="418"/>
      <c r="C18" s="419">
        <v>775000</v>
      </c>
      <c r="D18" s="419">
        <v>775000</v>
      </c>
      <c r="E18" s="416">
        <f t="shared" si="0"/>
        <v>100</v>
      </c>
      <c r="F18" s="408"/>
    </row>
    <row r="19" spans="1:6" s="409" customFormat="1" ht="20.100000000000001" customHeight="1" x14ac:dyDescent="0.2">
      <c r="A19" s="417" t="s">
        <v>359</v>
      </c>
      <c r="B19" s="418"/>
      <c r="C19" s="419">
        <v>1500000</v>
      </c>
      <c r="D19" s="419">
        <v>1117000</v>
      </c>
      <c r="E19" s="416">
        <f t="shared" si="0"/>
        <v>74.466666666666669</v>
      </c>
      <c r="F19" s="408"/>
    </row>
    <row r="20" spans="1:6" s="409" customFormat="1" ht="20.100000000000001" customHeight="1" thickBot="1" x14ac:dyDescent="0.25">
      <c r="A20" s="420" t="s">
        <v>360</v>
      </c>
      <c r="B20" s="421"/>
      <c r="C20" s="419">
        <v>5607000</v>
      </c>
      <c r="D20" s="419">
        <v>5396112</v>
      </c>
      <c r="E20" s="422">
        <f t="shared" si="0"/>
        <v>96.238844301765653</v>
      </c>
      <c r="F20" s="408"/>
    </row>
    <row r="21" spans="1:6" s="409" customFormat="1" ht="20.100000000000001" customHeight="1" thickBot="1" x14ac:dyDescent="0.25">
      <c r="A21" s="423" t="s">
        <v>249</v>
      </c>
      <c r="B21" s="424">
        <f>SUM(B10:B20)</f>
        <v>10707000</v>
      </c>
      <c r="C21" s="425">
        <f>C10+C11</f>
        <v>10162000</v>
      </c>
      <c r="D21" s="425">
        <f>D10+D11</f>
        <v>9220512</v>
      </c>
      <c r="E21" s="426">
        <f t="shared" si="0"/>
        <v>90.735209604408581</v>
      </c>
      <c r="F21" s="408"/>
    </row>
  </sheetData>
  <mergeCells count="3">
    <mergeCell ref="A2:E2"/>
    <mergeCell ref="A3:E3"/>
    <mergeCell ref="A5:E5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45"/>
  <sheetViews>
    <sheetView zoomScaleNormal="100" workbookViewId="0">
      <selection activeCell="B17" sqref="B17"/>
    </sheetView>
  </sheetViews>
  <sheetFormatPr defaultColWidth="8.5703125" defaultRowHeight="12.75" x14ac:dyDescent="0.2"/>
  <cols>
    <col min="1" max="1" width="2.28515625" customWidth="1"/>
    <col min="2" max="2" width="42.5703125" customWidth="1"/>
    <col min="3" max="3" width="11.42578125" style="52" customWidth="1"/>
    <col min="4" max="5" width="11.42578125" customWidth="1"/>
    <col min="6" max="6" width="6.28515625" customWidth="1"/>
    <col min="7" max="7" width="8.5703125" customWidth="1"/>
    <col min="9" max="9" width="10.140625" bestFit="1" customWidth="1"/>
    <col min="13" max="14" width="9" bestFit="1" customWidth="1"/>
  </cols>
  <sheetData>
    <row r="1" spans="1:7" ht="18.75" customHeight="1" x14ac:dyDescent="0.25">
      <c r="A1" s="54"/>
      <c r="B1" s="465" t="s">
        <v>381</v>
      </c>
      <c r="C1" s="465"/>
      <c r="D1" s="465"/>
      <c r="E1" s="465"/>
      <c r="F1" s="465"/>
    </row>
    <row r="2" spans="1:7" s="399" customFormat="1" ht="18.75" customHeight="1" x14ac:dyDescent="0.25">
      <c r="A2" s="54"/>
      <c r="B2" s="467" t="s">
        <v>0</v>
      </c>
      <c r="C2" s="467"/>
      <c r="D2" s="467"/>
      <c r="E2" s="467"/>
      <c r="F2" s="467"/>
      <c r="G2" s="401"/>
    </row>
    <row r="3" spans="1:7" s="399" customFormat="1" ht="18.75" customHeight="1" x14ac:dyDescent="0.25">
      <c r="A3" s="54"/>
      <c r="B3" s="54"/>
      <c r="C3" s="77"/>
      <c r="D3" s="54"/>
      <c r="E3" s="54"/>
      <c r="F3" s="54"/>
    </row>
    <row r="4" spans="1:7" s="399" customFormat="1" ht="15" x14ac:dyDescent="0.2"/>
    <row r="5" spans="1:7" s="399" customFormat="1" ht="18" customHeight="1" x14ac:dyDescent="0.2">
      <c r="B5" s="485" t="s">
        <v>268</v>
      </c>
      <c r="C5" s="485"/>
      <c r="D5" s="485"/>
      <c r="E5" s="485"/>
      <c r="F5" s="485"/>
    </row>
    <row r="6" spans="1:7" s="399" customFormat="1" ht="15" x14ac:dyDescent="0.2"/>
    <row r="7" spans="1:7" ht="13.5" thickBot="1" x14ac:dyDescent="0.25">
      <c r="C7"/>
      <c r="F7" s="52" t="s">
        <v>36</v>
      </c>
    </row>
    <row r="8" spans="1:7" s="451" customFormat="1" ht="26.25" thickBot="1" x14ac:dyDescent="0.25">
      <c r="B8" s="383" t="s">
        <v>115</v>
      </c>
      <c r="C8" s="427" t="s">
        <v>37</v>
      </c>
      <c r="D8" s="427" t="s">
        <v>38</v>
      </c>
      <c r="E8" s="427" t="s">
        <v>39</v>
      </c>
      <c r="F8" s="428" t="s">
        <v>40</v>
      </c>
    </row>
    <row r="9" spans="1:7" s="451" customFormat="1" ht="24.75" customHeight="1" x14ac:dyDescent="0.2">
      <c r="B9" s="486" t="s">
        <v>116</v>
      </c>
      <c r="C9" s="487"/>
      <c r="D9" s="487"/>
      <c r="E9" s="487"/>
      <c r="F9" s="488"/>
    </row>
    <row r="10" spans="1:7" s="451" customFormat="1" ht="23.25" customHeight="1" x14ac:dyDescent="0.2">
      <c r="B10" s="186" t="s">
        <v>259</v>
      </c>
      <c r="C10" s="429">
        <f>C11</f>
        <v>0</v>
      </c>
      <c r="D10" s="429">
        <f>D11</f>
        <v>9842520</v>
      </c>
      <c r="E10" s="429">
        <f>E11</f>
        <v>9842520</v>
      </c>
      <c r="F10" s="430">
        <f t="shared" ref="F10:F23" si="0">E10/D10*100</f>
        <v>100</v>
      </c>
    </row>
    <row r="11" spans="1:7" s="451" customFormat="1" ht="21" customHeight="1" x14ac:dyDescent="0.2">
      <c r="B11" s="431" t="s">
        <v>366</v>
      </c>
      <c r="C11" s="94"/>
      <c r="D11" s="432">
        <v>9842520</v>
      </c>
      <c r="E11" s="432">
        <v>9842520</v>
      </c>
      <c r="F11" s="433">
        <f t="shared" si="0"/>
        <v>100</v>
      </c>
    </row>
    <row r="12" spans="1:7" s="451" customFormat="1" ht="13.5" customHeight="1" x14ac:dyDescent="0.2">
      <c r="B12" s="186" t="s">
        <v>117</v>
      </c>
      <c r="C12" s="429">
        <f>C13</f>
        <v>0</v>
      </c>
      <c r="D12" s="429">
        <f>D13</f>
        <v>173150</v>
      </c>
      <c r="E12" s="429">
        <f>E13</f>
        <v>173150</v>
      </c>
      <c r="F12" s="430">
        <f t="shared" si="0"/>
        <v>100</v>
      </c>
    </row>
    <row r="13" spans="1:7" s="451" customFormat="1" ht="13.5" customHeight="1" x14ac:dyDescent="0.2">
      <c r="B13" s="431" t="s">
        <v>367</v>
      </c>
      <c r="C13" s="187"/>
      <c r="D13" s="432">
        <v>173150</v>
      </c>
      <c r="E13" s="432">
        <v>173150</v>
      </c>
      <c r="F13" s="433">
        <f t="shared" si="0"/>
        <v>100</v>
      </c>
    </row>
    <row r="14" spans="1:7" s="451" customFormat="1" ht="13.5" customHeight="1" x14ac:dyDescent="0.2">
      <c r="B14" s="186" t="s">
        <v>118</v>
      </c>
      <c r="C14" s="94"/>
      <c r="D14" s="429">
        <f>SUM(D15:D22)</f>
        <v>10032940</v>
      </c>
      <c r="E14" s="429">
        <f>SUM(E15:E22)</f>
        <v>9881555</v>
      </c>
      <c r="F14" s="430">
        <f t="shared" si="0"/>
        <v>98.491120249896838</v>
      </c>
    </row>
    <row r="15" spans="1:7" s="451" customFormat="1" ht="13.5" customHeight="1" x14ac:dyDescent="0.2">
      <c r="B15" s="431" t="s">
        <v>371</v>
      </c>
      <c r="C15" s="94"/>
      <c r="D15" s="432">
        <v>124988</v>
      </c>
      <c r="E15" s="432">
        <v>124988</v>
      </c>
      <c r="F15" s="433">
        <f t="shared" si="0"/>
        <v>100</v>
      </c>
    </row>
    <row r="16" spans="1:7" s="451" customFormat="1" ht="13.5" customHeight="1" x14ac:dyDescent="0.2">
      <c r="B16" s="431" t="s">
        <v>372</v>
      </c>
      <c r="C16" s="94"/>
      <c r="D16" s="432">
        <v>2772213</v>
      </c>
      <c r="E16" s="432">
        <v>2772213</v>
      </c>
      <c r="F16" s="433">
        <f t="shared" si="0"/>
        <v>100</v>
      </c>
    </row>
    <row r="17" spans="2:9" s="451" customFormat="1" ht="13.5" customHeight="1" x14ac:dyDescent="0.2">
      <c r="B17" s="431" t="s">
        <v>373</v>
      </c>
      <c r="C17" s="94"/>
      <c r="D17" s="432">
        <v>1752828</v>
      </c>
      <c r="E17" s="432">
        <v>1752828</v>
      </c>
      <c r="F17" s="433">
        <f t="shared" si="0"/>
        <v>100</v>
      </c>
    </row>
    <row r="18" spans="2:9" s="451" customFormat="1" ht="13.5" customHeight="1" x14ac:dyDescent="0.2">
      <c r="B18" s="431" t="s">
        <v>374</v>
      </c>
      <c r="C18" s="94"/>
      <c r="D18" s="432">
        <v>1574466</v>
      </c>
      <c r="E18" s="432">
        <v>1574466</v>
      </c>
      <c r="F18" s="433">
        <f t="shared" si="0"/>
        <v>100</v>
      </c>
    </row>
    <row r="19" spans="2:9" s="451" customFormat="1" ht="13.5" customHeight="1" x14ac:dyDescent="0.2">
      <c r="B19" s="431" t="s">
        <v>377</v>
      </c>
      <c r="C19" s="94"/>
      <c r="D19" s="432">
        <v>70000</v>
      </c>
      <c r="E19" s="432">
        <v>70000</v>
      </c>
      <c r="F19" s="433">
        <f t="shared" si="0"/>
        <v>100</v>
      </c>
    </row>
    <row r="20" spans="2:9" s="451" customFormat="1" ht="13.5" customHeight="1" x14ac:dyDescent="0.2">
      <c r="B20" s="431" t="s">
        <v>375</v>
      </c>
      <c r="C20" s="94"/>
      <c r="D20" s="432">
        <v>3000000</v>
      </c>
      <c r="E20" s="432">
        <v>3000000</v>
      </c>
      <c r="F20" s="433">
        <f t="shared" si="0"/>
        <v>100</v>
      </c>
    </row>
    <row r="21" spans="2:9" s="451" customFormat="1" x14ac:dyDescent="0.2">
      <c r="B21" s="431" t="s">
        <v>376</v>
      </c>
      <c r="C21" s="429"/>
      <c r="D21" s="432">
        <v>183250</v>
      </c>
      <c r="E21" s="432">
        <v>183250</v>
      </c>
      <c r="F21" s="433">
        <f t="shared" si="0"/>
        <v>100</v>
      </c>
    </row>
    <row r="22" spans="2:9" s="451" customFormat="1" x14ac:dyDescent="0.2">
      <c r="B22" s="431" t="s">
        <v>378</v>
      </c>
      <c r="C22" s="452"/>
      <c r="D22" s="432">
        <v>555195</v>
      </c>
      <c r="E22" s="432">
        <v>403810</v>
      </c>
      <c r="F22" s="433">
        <f t="shared" si="0"/>
        <v>72.733003719413901</v>
      </c>
    </row>
    <row r="23" spans="2:9" s="451" customFormat="1" ht="25.5" x14ac:dyDescent="0.2">
      <c r="B23" s="434" t="s">
        <v>119</v>
      </c>
      <c r="C23" s="429"/>
      <c r="D23" s="429">
        <v>3283979</v>
      </c>
      <c r="E23" s="429">
        <v>2710573</v>
      </c>
      <c r="F23" s="430">
        <f t="shared" si="0"/>
        <v>82.539291511912836</v>
      </c>
    </row>
    <row r="24" spans="2:9" s="451" customFormat="1" x14ac:dyDescent="0.2">
      <c r="B24" s="434"/>
      <c r="C24" s="429"/>
      <c r="D24" s="429"/>
      <c r="E24" s="429"/>
      <c r="F24" s="433"/>
    </row>
    <row r="25" spans="2:9" s="451" customFormat="1" ht="17.25" customHeight="1" x14ac:dyDescent="0.2">
      <c r="B25" s="453" t="s">
        <v>368</v>
      </c>
      <c r="C25" s="454">
        <v>370000</v>
      </c>
      <c r="D25" s="454">
        <v>689349</v>
      </c>
      <c r="E25" s="454">
        <v>536260</v>
      </c>
      <c r="F25" s="433">
        <f>E25/D25*100</f>
        <v>77.792235863111429</v>
      </c>
    </row>
    <row r="26" spans="2:9" s="451" customFormat="1" ht="13.5" thickBot="1" x14ac:dyDescent="0.25">
      <c r="B26" s="455" t="s">
        <v>260</v>
      </c>
      <c r="C26" s="456"/>
      <c r="D26" s="456">
        <v>2001162</v>
      </c>
      <c r="E26" s="456">
        <v>2000062</v>
      </c>
      <c r="F26" s="457">
        <f>E26/D26*100</f>
        <v>99.945031936444934</v>
      </c>
    </row>
    <row r="27" spans="2:9" s="451" customFormat="1" ht="13.5" thickBot="1" x14ac:dyDescent="0.25">
      <c r="B27" s="435" t="s">
        <v>120</v>
      </c>
      <c r="C27" s="436">
        <f>C23+C25+C26+C10+C12+C14</f>
        <v>370000</v>
      </c>
      <c r="D27" s="436">
        <f>D23+D25+D26+D10+D12+D14</f>
        <v>26023100</v>
      </c>
      <c r="E27" s="436">
        <f>E23+E25+E26+E10+E12+E14</f>
        <v>25144120</v>
      </c>
      <c r="F27" s="437">
        <f>E27/D27*100</f>
        <v>96.622308641168814</v>
      </c>
    </row>
    <row r="28" spans="2:9" s="451" customFormat="1" ht="13.5" thickBot="1" x14ac:dyDescent="0.25">
      <c r="B28" s="438"/>
      <c r="C28" s="439"/>
      <c r="D28" s="439"/>
      <c r="E28" s="439"/>
      <c r="F28" s="440"/>
    </row>
    <row r="29" spans="2:9" s="451" customFormat="1" ht="13.5" customHeight="1" thickBot="1" x14ac:dyDescent="0.25">
      <c r="B29" s="484" t="s">
        <v>121</v>
      </c>
      <c r="C29" s="484"/>
      <c r="D29" s="484"/>
      <c r="E29" s="484"/>
      <c r="F29" s="484"/>
    </row>
    <row r="30" spans="2:9" s="451" customFormat="1" ht="20.100000000000001" customHeight="1" x14ac:dyDescent="0.2">
      <c r="B30" s="441" t="s">
        <v>122</v>
      </c>
      <c r="C30" s="442">
        <f t="shared" ref="C30:D30" si="1">SUM(C31:C37)</f>
        <v>25078740</v>
      </c>
      <c r="D30" s="442">
        <f t="shared" si="1"/>
        <v>132487535</v>
      </c>
      <c r="E30" s="442">
        <f>SUM(E31:E37)</f>
        <v>87160529</v>
      </c>
      <c r="F30" s="443">
        <f t="shared" ref="F30:F39" si="2">E30/D30*100</f>
        <v>65.78772033157685</v>
      </c>
    </row>
    <row r="31" spans="2:9" s="451" customFormat="1" ht="20.100000000000001" customHeight="1" x14ac:dyDescent="0.2">
      <c r="B31" s="431" t="s">
        <v>370</v>
      </c>
      <c r="C31" s="432">
        <v>7874016</v>
      </c>
      <c r="D31" s="432">
        <v>39998714</v>
      </c>
      <c r="E31" s="432">
        <v>38374708</v>
      </c>
      <c r="F31" s="444">
        <f t="shared" si="2"/>
        <v>95.939854466321094</v>
      </c>
      <c r="I31" s="458"/>
    </row>
    <row r="32" spans="2:9" s="451" customFormat="1" ht="20.100000000000001" customHeight="1" x14ac:dyDescent="0.2">
      <c r="B32" s="431" t="s">
        <v>369</v>
      </c>
      <c r="C32" s="432">
        <v>11811024</v>
      </c>
      <c r="D32" s="432">
        <v>10307823</v>
      </c>
      <c r="E32" s="432">
        <v>10307823</v>
      </c>
      <c r="F32" s="444">
        <f t="shared" si="2"/>
        <v>100</v>
      </c>
    </row>
    <row r="33" spans="2:9" s="451" customFormat="1" ht="20.100000000000001" customHeight="1" x14ac:dyDescent="0.2">
      <c r="B33" s="431" t="s">
        <v>261</v>
      </c>
      <c r="C33" s="432"/>
      <c r="D33" s="432">
        <v>19076810</v>
      </c>
      <c r="E33" s="432">
        <v>19076810</v>
      </c>
      <c r="F33" s="444">
        <f t="shared" si="2"/>
        <v>100</v>
      </c>
      <c r="I33" s="458"/>
    </row>
    <row r="34" spans="2:9" s="451" customFormat="1" ht="20.100000000000001" customHeight="1" x14ac:dyDescent="0.2">
      <c r="B34" s="445" t="s">
        <v>380</v>
      </c>
      <c r="C34" s="432">
        <v>1456692</v>
      </c>
      <c r="D34" s="432">
        <v>2526294</v>
      </c>
      <c r="E34" s="432">
        <v>2526294</v>
      </c>
      <c r="F34" s="444">
        <f t="shared" si="2"/>
        <v>100</v>
      </c>
    </row>
    <row r="35" spans="2:9" s="451" customFormat="1" ht="20.100000000000001" customHeight="1" x14ac:dyDescent="0.2">
      <c r="B35" s="445" t="s">
        <v>379</v>
      </c>
      <c r="C35" s="432"/>
      <c r="D35" s="432">
        <v>1218546</v>
      </c>
      <c r="E35" s="432">
        <v>1218546</v>
      </c>
      <c r="F35" s="444">
        <f t="shared" si="2"/>
        <v>100</v>
      </c>
    </row>
    <row r="36" spans="2:9" s="451" customFormat="1" ht="20.100000000000001" customHeight="1" x14ac:dyDescent="0.2">
      <c r="B36" s="445" t="s">
        <v>263</v>
      </c>
      <c r="C36" s="446">
        <v>3937008</v>
      </c>
      <c r="D36" s="432">
        <v>43803000</v>
      </c>
      <c r="E36" s="432">
        <v>100000</v>
      </c>
      <c r="F36" s="444">
        <f t="shared" si="2"/>
        <v>0.22829486564847154</v>
      </c>
    </row>
    <row r="37" spans="2:9" s="451" customFormat="1" ht="20.100000000000001" customHeight="1" x14ac:dyDescent="0.2">
      <c r="B37" s="445" t="s">
        <v>262</v>
      </c>
      <c r="C37" s="446"/>
      <c r="D37" s="432">
        <v>15556348</v>
      </c>
      <c r="E37" s="432">
        <v>15556348</v>
      </c>
      <c r="F37" s="444">
        <f t="shared" si="2"/>
        <v>100</v>
      </c>
    </row>
    <row r="38" spans="2:9" s="451" customFormat="1" ht="24" customHeight="1" thickBot="1" x14ac:dyDescent="0.25">
      <c r="B38" s="447" t="s">
        <v>123</v>
      </c>
      <c r="C38" s="429">
        <v>6771260</v>
      </c>
      <c r="D38" s="429">
        <v>26950876</v>
      </c>
      <c r="E38" s="429">
        <v>13132008</v>
      </c>
      <c r="F38" s="440">
        <f t="shared" si="2"/>
        <v>48.725718600018794</v>
      </c>
    </row>
    <row r="39" spans="2:9" s="451" customFormat="1" ht="20.100000000000001" customHeight="1" thickBot="1" x14ac:dyDescent="0.25">
      <c r="B39" s="448" t="s">
        <v>124</v>
      </c>
      <c r="C39" s="449">
        <f>C30+C38</f>
        <v>31850000</v>
      </c>
      <c r="D39" s="449">
        <f>D30+D38</f>
        <v>159438411</v>
      </c>
      <c r="E39" s="449">
        <f>E30+E38</f>
        <v>100292537</v>
      </c>
      <c r="F39" s="450">
        <f t="shared" si="2"/>
        <v>62.903623017166169</v>
      </c>
    </row>
    <row r="40" spans="2:9" x14ac:dyDescent="0.2">
      <c r="B40" s="79"/>
      <c r="C40" s="80"/>
      <c r="D40" s="80"/>
      <c r="E40" s="80"/>
      <c r="F40" s="81"/>
    </row>
    <row r="41" spans="2:9" x14ac:dyDescent="0.2">
      <c r="B41" s="82"/>
      <c r="C41" s="80"/>
      <c r="D41" s="83"/>
      <c r="E41" s="83"/>
      <c r="F41" s="84"/>
    </row>
    <row r="42" spans="2:9" x14ac:dyDescent="0.2">
      <c r="B42" s="79"/>
      <c r="C42" s="80"/>
      <c r="D42" s="80"/>
      <c r="E42" s="80"/>
      <c r="F42" s="84"/>
    </row>
    <row r="43" spans="2:9" x14ac:dyDescent="0.2">
      <c r="B43" s="85"/>
      <c r="C43" s="86"/>
      <c r="D43" s="86"/>
      <c r="E43" s="86"/>
      <c r="F43" s="87"/>
    </row>
    <row r="44" spans="2:9" x14ac:dyDescent="0.2">
      <c r="B44" s="88"/>
      <c r="C44" s="89"/>
      <c r="D44" s="89"/>
      <c r="E44" s="89"/>
      <c r="F44" s="84"/>
    </row>
    <row r="45" spans="2:9" x14ac:dyDescent="0.2">
      <c r="B45" s="90"/>
      <c r="C45" s="91"/>
      <c r="D45" s="91"/>
      <c r="E45" s="91"/>
      <c r="F45" s="92"/>
    </row>
  </sheetData>
  <mergeCells count="5">
    <mergeCell ref="B29:F29"/>
    <mergeCell ref="B1:F1"/>
    <mergeCell ref="B2:F2"/>
    <mergeCell ref="B5:F5"/>
    <mergeCell ref="B9:F9"/>
  </mergeCells>
  <phoneticPr fontId="28" type="noConversion"/>
  <printOptions horizontalCentered="1"/>
  <pageMargins left="0.78740157480314965" right="0.59055118110236227" top="0.59055118110236227" bottom="0.59055118110236227" header="0.51181102362204722" footer="0.51181102362204722"/>
  <pageSetup paperSize="9" firstPageNumber="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34"/>
  <sheetViews>
    <sheetView zoomScaleNormal="100" workbookViewId="0">
      <selection activeCell="A8" sqref="A8:XFD34"/>
    </sheetView>
  </sheetViews>
  <sheetFormatPr defaultColWidth="8.5703125" defaultRowHeight="12.75" x14ac:dyDescent="0.2"/>
  <cols>
    <col min="1" max="1" width="40" customWidth="1"/>
    <col min="2" max="2" width="11.5703125" customWidth="1"/>
    <col min="3" max="3" width="12.85546875" customWidth="1"/>
    <col min="4" max="4" width="13.28515625" customWidth="1"/>
    <col min="5" max="5" width="7.42578125" style="1" customWidth="1"/>
    <col min="9" max="9" width="1.85546875" customWidth="1"/>
  </cols>
  <sheetData>
    <row r="1" spans="1:6" ht="15" x14ac:dyDescent="0.25">
      <c r="A1" s="465" t="s">
        <v>388</v>
      </c>
      <c r="B1" s="465"/>
      <c r="C1" s="465"/>
      <c r="D1" s="465"/>
      <c r="E1" s="465"/>
    </row>
    <row r="2" spans="1:6" ht="8.25" customHeight="1" x14ac:dyDescent="0.3">
      <c r="A2" s="93"/>
      <c r="B2" s="74"/>
      <c r="C2" s="74"/>
      <c r="D2" s="74"/>
      <c r="E2" s="75"/>
    </row>
    <row r="3" spans="1:6" s="399" customFormat="1" ht="21.75" customHeight="1" x14ac:dyDescent="0.25">
      <c r="A3" s="467" t="s">
        <v>0</v>
      </c>
      <c r="B3" s="467"/>
      <c r="C3" s="467"/>
      <c r="D3" s="467"/>
      <c r="E3" s="467"/>
      <c r="F3" s="401"/>
    </row>
    <row r="4" spans="1:6" s="399" customFormat="1" ht="21.75" customHeight="1" x14ac:dyDescent="0.25">
      <c r="A4" s="466" t="s">
        <v>269</v>
      </c>
      <c r="B4" s="466"/>
      <c r="C4" s="466"/>
      <c r="D4" s="466"/>
      <c r="E4" s="466"/>
    </row>
    <row r="5" spans="1:6" s="399" customFormat="1" ht="21.75" customHeight="1" x14ac:dyDescent="0.25">
      <c r="A5" s="386"/>
      <c r="B5" s="386"/>
      <c r="C5" s="386"/>
      <c r="D5" s="386"/>
      <c r="E5" s="386"/>
    </row>
    <row r="6" spans="1:6" ht="18.75" thickBot="1" x14ac:dyDescent="0.3">
      <c r="A6" s="93"/>
      <c r="E6" s="52" t="s">
        <v>36</v>
      </c>
    </row>
    <row r="7" spans="1:6" ht="24.75" thickBot="1" x14ac:dyDescent="0.25">
      <c r="A7" s="78" t="s">
        <v>115</v>
      </c>
      <c r="B7" s="33" t="s">
        <v>37</v>
      </c>
      <c r="C7" s="33" t="s">
        <v>38</v>
      </c>
      <c r="D7" s="33" t="s">
        <v>39</v>
      </c>
      <c r="E7" s="34" t="s">
        <v>40</v>
      </c>
    </row>
    <row r="8" spans="1:6" s="409" customFormat="1" ht="20.100000000000001" customHeight="1" x14ac:dyDescent="0.2">
      <c r="A8" s="519" t="s">
        <v>125</v>
      </c>
      <c r="B8" s="520">
        <v>50000</v>
      </c>
      <c r="C8" s="520">
        <v>50000</v>
      </c>
      <c r="D8" s="520">
        <v>50000</v>
      </c>
      <c r="E8" s="521">
        <f>D8/C8*100</f>
        <v>100</v>
      </c>
    </row>
    <row r="9" spans="1:6" s="409" customFormat="1" ht="20.100000000000001" customHeight="1" x14ac:dyDescent="0.2">
      <c r="A9" s="522" t="s">
        <v>126</v>
      </c>
      <c r="B9" s="520">
        <v>150000</v>
      </c>
      <c r="C9" s="520"/>
      <c r="D9" s="520"/>
      <c r="E9" s="523"/>
    </row>
    <row r="10" spans="1:6" s="409" customFormat="1" ht="20.100000000000001" customHeight="1" x14ac:dyDescent="0.2">
      <c r="A10" s="522" t="s">
        <v>127</v>
      </c>
      <c r="B10" s="520">
        <v>100000</v>
      </c>
      <c r="C10" s="520"/>
      <c r="D10" s="520"/>
      <c r="E10" s="523"/>
    </row>
    <row r="11" spans="1:6" s="409" customFormat="1" ht="20.100000000000001" customHeight="1" x14ac:dyDescent="0.2">
      <c r="A11" s="522" t="s">
        <v>361</v>
      </c>
      <c r="B11" s="520">
        <v>2767000</v>
      </c>
      <c r="C11" s="520">
        <v>2966620</v>
      </c>
      <c r="D11" s="520">
        <v>2966620</v>
      </c>
      <c r="E11" s="523">
        <f t="shared" ref="E11:E24" si="0">D11/C11*100</f>
        <v>100</v>
      </c>
    </row>
    <row r="12" spans="1:6" s="409" customFormat="1" ht="20.100000000000001" customHeight="1" x14ac:dyDescent="0.2">
      <c r="A12" s="522" t="s">
        <v>128</v>
      </c>
      <c r="B12" s="520">
        <v>100000</v>
      </c>
      <c r="C12" s="520">
        <v>100000</v>
      </c>
      <c r="D12" s="520">
        <v>100000</v>
      </c>
      <c r="E12" s="523">
        <f t="shared" si="0"/>
        <v>100</v>
      </c>
    </row>
    <row r="13" spans="1:6" s="409" customFormat="1" ht="20.100000000000001" customHeight="1" x14ac:dyDescent="0.2">
      <c r="A13" s="522" t="s">
        <v>129</v>
      </c>
      <c r="B13" s="520">
        <v>400000</v>
      </c>
      <c r="C13" s="520">
        <v>400000</v>
      </c>
      <c r="D13" s="520">
        <v>400000</v>
      </c>
      <c r="E13" s="523">
        <f t="shared" si="0"/>
        <v>100</v>
      </c>
    </row>
    <row r="14" spans="1:6" s="409" customFormat="1" ht="20.100000000000001" customHeight="1" x14ac:dyDescent="0.2">
      <c r="A14" s="522" t="s">
        <v>130</v>
      </c>
      <c r="B14" s="520">
        <v>400000</v>
      </c>
      <c r="C14" s="520">
        <v>400000</v>
      </c>
      <c r="D14" s="520">
        <v>400000</v>
      </c>
      <c r="E14" s="523">
        <f t="shared" si="0"/>
        <v>100</v>
      </c>
    </row>
    <row r="15" spans="1:6" s="409" customFormat="1" ht="20.100000000000001" customHeight="1" x14ac:dyDescent="0.2">
      <c r="A15" s="522" t="s">
        <v>131</v>
      </c>
      <c r="B15" s="520">
        <v>450000</v>
      </c>
      <c r="C15" s="520">
        <v>450000</v>
      </c>
      <c r="D15" s="520">
        <v>450000</v>
      </c>
      <c r="E15" s="523">
        <f t="shared" si="0"/>
        <v>100</v>
      </c>
    </row>
    <row r="16" spans="1:6" s="409" customFormat="1" ht="20.100000000000001" customHeight="1" x14ac:dyDescent="0.2">
      <c r="A16" s="522" t="s">
        <v>132</v>
      </c>
      <c r="B16" s="520">
        <v>500000</v>
      </c>
      <c r="C16" s="520">
        <v>500000</v>
      </c>
      <c r="D16" s="520">
        <v>500000</v>
      </c>
      <c r="E16" s="523">
        <f t="shared" si="0"/>
        <v>100</v>
      </c>
    </row>
    <row r="17" spans="1:5" s="409" customFormat="1" ht="20.100000000000001" customHeight="1" x14ac:dyDescent="0.2">
      <c r="A17" s="522" t="s">
        <v>362</v>
      </c>
      <c r="B17" s="520">
        <v>390000</v>
      </c>
      <c r="C17" s="520">
        <v>881911</v>
      </c>
      <c r="D17" s="520">
        <v>881911</v>
      </c>
      <c r="E17" s="523">
        <f t="shared" si="0"/>
        <v>100</v>
      </c>
    </row>
    <row r="18" spans="1:5" s="409" customFormat="1" ht="20.100000000000001" customHeight="1" x14ac:dyDescent="0.2">
      <c r="A18" s="522" t="s">
        <v>133</v>
      </c>
      <c r="B18" s="520">
        <v>30000</v>
      </c>
      <c r="C18" s="520">
        <v>121750</v>
      </c>
      <c r="D18" s="520">
        <v>121750</v>
      </c>
      <c r="E18" s="523">
        <f t="shared" si="0"/>
        <v>100</v>
      </c>
    </row>
    <row r="19" spans="1:5" s="409" customFormat="1" ht="20.100000000000001" customHeight="1" x14ac:dyDescent="0.2">
      <c r="A19" s="522" t="s">
        <v>134</v>
      </c>
      <c r="B19" s="520">
        <v>50000</v>
      </c>
      <c r="C19" s="520">
        <v>45660</v>
      </c>
      <c r="D19" s="520">
        <v>45660</v>
      </c>
      <c r="E19" s="523">
        <f t="shared" si="0"/>
        <v>100</v>
      </c>
    </row>
    <row r="20" spans="1:5" s="409" customFormat="1" ht="20.100000000000001" customHeight="1" x14ac:dyDescent="0.2">
      <c r="A20" s="522" t="s">
        <v>365</v>
      </c>
      <c r="B20" s="520">
        <v>300000</v>
      </c>
      <c r="C20" s="520">
        <v>300000</v>
      </c>
      <c r="D20" s="520">
        <v>300000</v>
      </c>
      <c r="E20" s="523">
        <f t="shared" si="0"/>
        <v>100</v>
      </c>
    </row>
    <row r="21" spans="1:5" s="409" customFormat="1" ht="20.100000000000001" customHeight="1" x14ac:dyDescent="0.2">
      <c r="A21" s="522" t="s">
        <v>135</v>
      </c>
      <c r="B21" s="520">
        <v>200000</v>
      </c>
      <c r="C21" s="520">
        <v>100000</v>
      </c>
      <c r="D21" s="520">
        <v>100000</v>
      </c>
      <c r="E21" s="523">
        <f t="shared" si="0"/>
        <v>100</v>
      </c>
    </row>
    <row r="22" spans="1:5" s="409" customFormat="1" ht="20.100000000000001" customHeight="1" x14ac:dyDescent="0.2">
      <c r="A22" s="522" t="s">
        <v>363</v>
      </c>
      <c r="B22" s="520">
        <v>50000</v>
      </c>
      <c r="C22" s="520">
        <v>50000</v>
      </c>
      <c r="D22" s="520">
        <v>50000</v>
      </c>
      <c r="E22" s="523">
        <f t="shared" si="0"/>
        <v>100</v>
      </c>
    </row>
    <row r="23" spans="1:5" s="409" customFormat="1" ht="20.100000000000001" customHeight="1" x14ac:dyDescent="0.2">
      <c r="A23" s="522" t="s">
        <v>136</v>
      </c>
      <c r="B23" s="520">
        <v>100000</v>
      </c>
      <c r="C23" s="520">
        <v>100000</v>
      </c>
      <c r="D23" s="520">
        <v>100000</v>
      </c>
      <c r="E23" s="523">
        <f t="shared" si="0"/>
        <v>100</v>
      </c>
    </row>
    <row r="24" spans="1:5" s="409" customFormat="1" ht="20.100000000000001" customHeight="1" x14ac:dyDescent="0.2">
      <c r="A24" s="522" t="s">
        <v>137</v>
      </c>
      <c r="B24" s="520">
        <v>70000</v>
      </c>
      <c r="C24" s="520">
        <v>80850</v>
      </c>
      <c r="D24" s="520">
        <v>80850</v>
      </c>
      <c r="E24" s="523">
        <f t="shared" si="0"/>
        <v>100</v>
      </c>
    </row>
    <row r="25" spans="1:5" s="409" customFormat="1" ht="20.100000000000001" customHeight="1" thickBot="1" x14ac:dyDescent="0.25">
      <c r="A25" s="524" t="s">
        <v>138</v>
      </c>
      <c r="B25" s="520">
        <v>100000</v>
      </c>
      <c r="C25" s="520"/>
      <c r="D25" s="520"/>
      <c r="E25" s="525"/>
    </row>
    <row r="26" spans="1:5" s="409" customFormat="1" ht="20.100000000000001" customHeight="1" thickBot="1" x14ac:dyDescent="0.25">
      <c r="A26" s="526" t="s">
        <v>139</v>
      </c>
      <c r="B26" s="527">
        <f>SUM(B8:B25)</f>
        <v>6207000</v>
      </c>
      <c r="C26" s="527">
        <f>SUM(C8:C25)</f>
        <v>6546791</v>
      </c>
      <c r="D26" s="527">
        <f>SUM(D8:D25)</f>
        <v>6546791</v>
      </c>
      <c r="E26" s="528">
        <f>D26/C26*100</f>
        <v>100</v>
      </c>
    </row>
    <row r="27" spans="1:5" s="409" customFormat="1" ht="20.100000000000001" customHeight="1" x14ac:dyDescent="0.2">
      <c r="A27" s="529"/>
      <c r="B27" s="530"/>
      <c r="C27" s="530"/>
      <c r="D27" s="530"/>
      <c r="E27" s="531"/>
    </row>
    <row r="28" spans="1:5" s="409" customFormat="1" ht="20.100000000000001" customHeight="1" x14ac:dyDescent="0.2">
      <c r="A28" s="532" t="s">
        <v>140</v>
      </c>
      <c r="B28" s="533">
        <v>6956000</v>
      </c>
      <c r="C28" s="533">
        <f>C29+C30</f>
        <v>6574744</v>
      </c>
      <c r="D28" s="533">
        <f>D29+D30</f>
        <v>5051415</v>
      </c>
      <c r="E28" s="534">
        <f>D28/C28*100</f>
        <v>76.830595989744992</v>
      </c>
    </row>
    <row r="29" spans="1:5" s="409" customFormat="1" ht="20.100000000000001" customHeight="1" x14ac:dyDescent="0.2">
      <c r="A29" s="535" t="s">
        <v>141</v>
      </c>
      <c r="B29" s="536">
        <v>6556000</v>
      </c>
      <c r="C29" s="537">
        <v>5754744</v>
      </c>
      <c r="D29" s="536">
        <v>4238382</v>
      </c>
      <c r="E29" s="538">
        <f>D29/C29*100</f>
        <v>73.650226665165292</v>
      </c>
    </row>
    <row r="30" spans="1:5" s="409" customFormat="1" ht="20.100000000000001" customHeight="1" x14ac:dyDescent="0.2">
      <c r="A30" s="539" t="s">
        <v>364</v>
      </c>
      <c r="B30" s="446">
        <v>400000</v>
      </c>
      <c r="C30" s="446">
        <v>820000</v>
      </c>
      <c r="D30" s="536">
        <v>813033</v>
      </c>
      <c r="E30" s="538">
        <f>D30/C30*100</f>
        <v>99.150365853658542</v>
      </c>
    </row>
    <row r="31" spans="1:5" s="409" customFormat="1" ht="20.100000000000001" customHeight="1" x14ac:dyDescent="0.2">
      <c r="A31" s="539"/>
      <c r="B31" s="446"/>
      <c r="C31" s="446"/>
      <c r="D31" s="536"/>
      <c r="E31" s="538"/>
    </row>
    <row r="32" spans="1:5" s="409" customFormat="1" ht="20.100000000000001" customHeight="1" x14ac:dyDescent="0.2">
      <c r="A32" s="540" t="s">
        <v>248</v>
      </c>
      <c r="B32" s="541"/>
      <c r="C32" s="533">
        <v>575000</v>
      </c>
      <c r="D32" s="533">
        <v>575000</v>
      </c>
      <c r="E32" s="534">
        <f>D32/C32*100</f>
        <v>100</v>
      </c>
    </row>
    <row r="33" spans="1:5" s="409" customFormat="1" ht="20.100000000000001" customHeight="1" x14ac:dyDescent="0.2">
      <c r="A33" s="539"/>
      <c r="B33" s="446"/>
      <c r="C33" s="446"/>
      <c r="D33" s="536"/>
      <c r="E33" s="538"/>
    </row>
    <row r="34" spans="1:5" s="409" customFormat="1" ht="20.100000000000001" customHeight="1" x14ac:dyDescent="0.2">
      <c r="A34" s="540" t="s">
        <v>142</v>
      </c>
      <c r="B34" s="533">
        <v>133953351</v>
      </c>
      <c r="C34" s="533">
        <v>135812610</v>
      </c>
      <c r="D34" s="533">
        <v>131671916</v>
      </c>
      <c r="E34" s="542">
        <f>D34/C34*100</f>
        <v>96.951171176225827</v>
      </c>
    </row>
  </sheetData>
  <mergeCells count="3">
    <mergeCell ref="A1:E1"/>
    <mergeCell ref="A3:E3"/>
    <mergeCell ref="A4:E4"/>
  </mergeCells>
  <phoneticPr fontId="28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P48"/>
  <sheetViews>
    <sheetView zoomScaleNormal="100" workbookViewId="0">
      <selection activeCell="C4" sqref="C4"/>
    </sheetView>
  </sheetViews>
  <sheetFormatPr defaultColWidth="8.5703125" defaultRowHeight="12.75" x14ac:dyDescent="0.2"/>
  <cols>
    <col min="1" max="1" width="6.140625" customWidth="1"/>
    <col min="2" max="2" width="29.85546875" customWidth="1"/>
    <col min="3" max="3" width="12.7109375" bestFit="1" customWidth="1"/>
    <col min="4" max="4" width="6.28515625" customWidth="1"/>
    <col min="5" max="5" width="32.7109375" customWidth="1"/>
    <col min="6" max="6" width="12.7109375" bestFit="1" customWidth="1"/>
    <col min="7" max="7" width="1.7109375" customWidth="1"/>
    <col min="8" max="8" width="11.85546875" customWidth="1"/>
    <col min="9" max="10" width="8.5703125" customWidth="1"/>
    <col min="11" max="11" width="6.28515625" customWidth="1"/>
    <col min="12" max="12" width="11" customWidth="1"/>
    <col min="13" max="15" width="8.5703125" customWidth="1"/>
    <col min="16" max="16" width="17.85546875" customWidth="1"/>
    <col min="17" max="20" width="8.42578125" customWidth="1"/>
  </cols>
  <sheetData>
    <row r="1" spans="1:16" ht="17.25" customHeight="1" x14ac:dyDescent="0.25">
      <c r="A1" s="465" t="s">
        <v>389</v>
      </c>
      <c r="B1" s="465"/>
      <c r="C1" s="465"/>
      <c r="D1" s="465"/>
      <c r="E1" s="465"/>
      <c r="F1" s="46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21" customHeight="1" x14ac:dyDescent="0.25">
      <c r="A2" s="490" t="s">
        <v>143</v>
      </c>
      <c r="B2" s="490"/>
      <c r="C2" s="490"/>
      <c r="D2" s="490"/>
      <c r="E2" s="490"/>
      <c r="F2" s="490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7.25" customHeight="1" x14ac:dyDescent="0.2">
      <c r="A3" s="491" t="s">
        <v>270</v>
      </c>
      <c r="B3" s="491"/>
      <c r="C3" s="491"/>
      <c r="D3" s="491"/>
      <c r="E3" s="491"/>
      <c r="F3" s="491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8.5" customHeight="1" x14ac:dyDescent="0.2">
      <c r="A4" s="27"/>
      <c r="B4" s="27"/>
      <c r="C4" s="27"/>
      <c r="D4" s="27"/>
      <c r="E4" s="27"/>
      <c r="F4" s="27" t="s">
        <v>36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ht="16.5" customHeight="1" x14ac:dyDescent="0.2">
      <c r="A5" s="489" t="s">
        <v>250</v>
      </c>
      <c r="B5" s="489"/>
      <c r="C5" s="489"/>
      <c r="D5" s="489" t="s">
        <v>247</v>
      </c>
      <c r="E5" s="489"/>
      <c r="F5" s="489"/>
      <c r="L5" s="52"/>
    </row>
    <row r="6" spans="1:16" x14ac:dyDescent="0.2">
      <c r="A6" s="157" t="s">
        <v>172</v>
      </c>
      <c r="B6" s="158" t="s">
        <v>173</v>
      </c>
      <c r="C6" s="159">
        <v>69455</v>
      </c>
      <c r="D6" s="157" t="s">
        <v>283</v>
      </c>
      <c r="E6" s="158" t="s">
        <v>174</v>
      </c>
      <c r="F6" s="159">
        <v>1069885054</v>
      </c>
    </row>
    <row r="7" spans="1:16" ht="22.5" x14ac:dyDescent="0.2">
      <c r="A7" s="160" t="s">
        <v>177</v>
      </c>
      <c r="B7" s="161" t="s">
        <v>178</v>
      </c>
      <c r="C7" s="162">
        <v>69455</v>
      </c>
      <c r="D7" s="157" t="s">
        <v>284</v>
      </c>
      <c r="E7" s="158" t="s">
        <v>176</v>
      </c>
      <c r="F7" s="159">
        <v>26363947</v>
      </c>
    </row>
    <row r="8" spans="1:16" ht="22.5" x14ac:dyDescent="0.2">
      <c r="A8" s="157" t="s">
        <v>179</v>
      </c>
      <c r="B8" s="158" t="s">
        <v>180</v>
      </c>
      <c r="C8" s="159">
        <v>1302876895</v>
      </c>
      <c r="D8" s="157" t="s">
        <v>285</v>
      </c>
      <c r="E8" s="158" t="s">
        <v>286</v>
      </c>
      <c r="F8" s="159">
        <v>21828759</v>
      </c>
    </row>
    <row r="9" spans="1:16" ht="22.5" x14ac:dyDescent="0.2">
      <c r="A9" s="157" t="s">
        <v>182</v>
      </c>
      <c r="B9" s="158" t="s">
        <v>183</v>
      </c>
      <c r="C9" s="159">
        <v>15996195</v>
      </c>
      <c r="D9" s="157" t="s">
        <v>245</v>
      </c>
      <c r="E9" s="158" t="s">
        <v>184</v>
      </c>
      <c r="F9" s="159">
        <v>389593176</v>
      </c>
    </row>
    <row r="10" spans="1:16" x14ac:dyDescent="0.2">
      <c r="A10" s="157" t="s">
        <v>185</v>
      </c>
      <c r="B10" s="158" t="s">
        <v>186</v>
      </c>
      <c r="C10" s="159">
        <v>1181500</v>
      </c>
      <c r="D10" s="157" t="s">
        <v>175</v>
      </c>
      <c r="E10" s="158" t="s">
        <v>188</v>
      </c>
      <c r="F10" s="159">
        <v>21623048</v>
      </c>
    </row>
    <row r="11" spans="1:16" ht="22.5" x14ac:dyDescent="0.2">
      <c r="A11" s="160" t="s">
        <v>187</v>
      </c>
      <c r="B11" s="161" t="s">
        <v>287</v>
      </c>
      <c r="C11" s="162">
        <v>1320054590</v>
      </c>
      <c r="D11" s="160" t="s">
        <v>288</v>
      </c>
      <c r="E11" s="161" t="s">
        <v>289</v>
      </c>
      <c r="F11" s="162">
        <v>1529293984</v>
      </c>
    </row>
    <row r="12" spans="1:16" ht="22.5" x14ac:dyDescent="0.2">
      <c r="A12" s="157" t="s">
        <v>189</v>
      </c>
      <c r="B12" s="158" t="s">
        <v>190</v>
      </c>
      <c r="C12" s="159">
        <v>122000</v>
      </c>
      <c r="D12" s="157" t="s">
        <v>181</v>
      </c>
      <c r="E12" s="158" t="s">
        <v>193</v>
      </c>
      <c r="F12" s="159">
        <v>34130</v>
      </c>
    </row>
    <row r="13" spans="1:16" ht="22.5" x14ac:dyDescent="0.2">
      <c r="A13" s="160" t="s">
        <v>191</v>
      </c>
      <c r="B13" s="161" t="s">
        <v>192</v>
      </c>
      <c r="C13" s="162">
        <v>122000</v>
      </c>
      <c r="D13" s="160" t="s">
        <v>290</v>
      </c>
      <c r="E13" s="161" t="s">
        <v>201</v>
      </c>
      <c r="F13" s="162">
        <v>34130</v>
      </c>
    </row>
    <row r="14" spans="1:16" ht="33.75" x14ac:dyDescent="0.2">
      <c r="A14" s="160" t="s">
        <v>194</v>
      </c>
      <c r="B14" s="161" t="s">
        <v>195</v>
      </c>
      <c r="C14" s="162">
        <v>1320246045</v>
      </c>
      <c r="D14" s="157" t="s">
        <v>291</v>
      </c>
      <c r="E14" s="158" t="s">
        <v>292</v>
      </c>
      <c r="F14" s="159">
        <v>5357633</v>
      </c>
    </row>
    <row r="15" spans="1:16" ht="33.75" x14ac:dyDescent="0.2">
      <c r="A15" s="157" t="s">
        <v>293</v>
      </c>
      <c r="B15" s="158" t="s">
        <v>197</v>
      </c>
      <c r="C15" s="159">
        <v>66636170</v>
      </c>
      <c r="D15" s="157" t="s">
        <v>294</v>
      </c>
      <c r="E15" s="158" t="s">
        <v>204</v>
      </c>
      <c r="F15" s="159">
        <v>5357633</v>
      </c>
    </row>
    <row r="16" spans="1:16" ht="33.75" x14ac:dyDescent="0.2">
      <c r="A16" s="157" t="s">
        <v>295</v>
      </c>
      <c r="B16" s="158" t="s">
        <v>198</v>
      </c>
      <c r="C16" s="159">
        <v>46295343</v>
      </c>
      <c r="D16" s="160" t="s">
        <v>296</v>
      </c>
      <c r="E16" s="161" t="s">
        <v>206</v>
      </c>
      <c r="F16" s="162">
        <v>5357633</v>
      </c>
    </row>
    <row r="17" spans="1:6" ht="22.5" x14ac:dyDescent="0.2">
      <c r="A17" s="160" t="s">
        <v>196</v>
      </c>
      <c r="B17" s="161" t="s">
        <v>199</v>
      </c>
      <c r="C17" s="162">
        <v>112931513</v>
      </c>
      <c r="D17" s="157" t="s">
        <v>297</v>
      </c>
      <c r="E17" s="158" t="s">
        <v>212</v>
      </c>
      <c r="F17" s="159">
        <v>96429</v>
      </c>
    </row>
    <row r="18" spans="1:6" ht="22.5" x14ac:dyDescent="0.2">
      <c r="A18" s="160" t="s">
        <v>298</v>
      </c>
      <c r="B18" s="161" t="s">
        <v>200</v>
      </c>
      <c r="C18" s="162">
        <v>112931513</v>
      </c>
      <c r="D18" s="160" t="s">
        <v>299</v>
      </c>
      <c r="E18" s="161" t="s">
        <v>215</v>
      </c>
      <c r="F18" s="162">
        <v>96429</v>
      </c>
    </row>
    <row r="19" spans="1:6" ht="45" x14ac:dyDescent="0.2">
      <c r="A19" s="157" t="s">
        <v>300</v>
      </c>
      <c r="B19" s="158" t="s">
        <v>202</v>
      </c>
      <c r="C19" s="159">
        <v>128000</v>
      </c>
      <c r="D19" s="160" t="s">
        <v>211</v>
      </c>
      <c r="E19" s="161" t="s">
        <v>218</v>
      </c>
      <c r="F19" s="162">
        <v>5488192</v>
      </c>
    </row>
    <row r="20" spans="1:6" ht="33.75" x14ac:dyDescent="0.2">
      <c r="A20" s="157" t="s">
        <v>203</v>
      </c>
      <c r="B20" s="158" t="s">
        <v>205</v>
      </c>
      <c r="C20" s="159">
        <v>40606300</v>
      </c>
      <c r="D20" s="157" t="s">
        <v>301</v>
      </c>
      <c r="E20" s="158" t="s">
        <v>302</v>
      </c>
      <c r="F20" s="159">
        <v>68003</v>
      </c>
    </row>
    <row r="21" spans="1:6" ht="33.75" x14ac:dyDescent="0.2">
      <c r="A21" s="157" t="s">
        <v>303</v>
      </c>
      <c r="B21" s="158" t="s">
        <v>208</v>
      </c>
      <c r="C21" s="159">
        <v>1125926</v>
      </c>
      <c r="D21" s="160" t="s">
        <v>304</v>
      </c>
      <c r="E21" s="161" t="s">
        <v>305</v>
      </c>
      <c r="F21" s="162">
        <v>68003</v>
      </c>
    </row>
    <row r="22" spans="1:6" ht="33.75" x14ac:dyDescent="0.2">
      <c r="A22" s="157" t="s">
        <v>306</v>
      </c>
      <c r="B22" s="158" t="s">
        <v>210</v>
      </c>
      <c r="C22" s="159">
        <v>38518688</v>
      </c>
      <c r="D22" s="160" t="s">
        <v>307</v>
      </c>
      <c r="E22" s="161" t="s">
        <v>221</v>
      </c>
      <c r="F22" s="162">
        <v>1534850179</v>
      </c>
    </row>
    <row r="23" spans="1:6" ht="33.75" x14ac:dyDescent="0.2">
      <c r="A23" s="157" t="s">
        <v>207</v>
      </c>
      <c r="B23" s="158" t="s">
        <v>214</v>
      </c>
      <c r="C23" s="159">
        <v>961686</v>
      </c>
      <c r="D23" s="291"/>
      <c r="E23" s="291"/>
      <c r="F23" s="291"/>
    </row>
    <row r="24" spans="1:6" ht="33.75" x14ac:dyDescent="0.2">
      <c r="A24" s="157" t="s">
        <v>209</v>
      </c>
      <c r="B24" s="158" t="s">
        <v>217</v>
      </c>
      <c r="C24" s="159">
        <v>996232</v>
      </c>
      <c r="D24" s="291"/>
      <c r="E24" s="291"/>
      <c r="F24" s="291"/>
    </row>
    <row r="25" spans="1:6" ht="56.25" x14ac:dyDescent="0.2">
      <c r="A25" s="157" t="s">
        <v>213</v>
      </c>
      <c r="B25" s="158" t="s">
        <v>220</v>
      </c>
      <c r="C25" s="159">
        <v>6575</v>
      </c>
      <c r="D25" s="291"/>
      <c r="E25" s="291"/>
      <c r="F25" s="291"/>
    </row>
    <row r="26" spans="1:6" ht="33.75" x14ac:dyDescent="0.2">
      <c r="A26" s="157" t="s">
        <v>216</v>
      </c>
      <c r="B26" s="158" t="s">
        <v>223</v>
      </c>
      <c r="C26" s="159">
        <v>10089</v>
      </c>
      <c r="D26" s="291"/>
      <c r="E26" s="291"/>
      <c r="F26" s="291"/>
    </row>
    <row r="27" spans="1:6" ht="22.5" x14ac:dyDescent="0.2">
      <c r="A27" s="157" t="s">
        <v>219</v>
      </c>
      <c r="B27" s="158" t="s">
        <v>225</v>
      </c>
      <c r="C27" s="159">
        <v>45305</v>
      </c>
      <c r="D27" s="291"/>
      <c r="E27" s="291"/>
      <c r="F27" s="291"/>
    </row>
    <row r="28" spans="1:6" ht="33.75" x14ac:dyDescent="0.2">
      <c r="A28" s="157" t="s">
        <v>222</v>
      </c>
      <c r="B28" s="158" t="s">
        <v>226</v>
      </c>
      <c r="C28" s="159">
        <v>11996</v>
      </c>
      <c r="D28" s="291"/>
      <c r="E28" s="291"/>
      <c r="F28" s="291"/>
    </row>
    <row r="29" spans="1:6" ht="33.75" x14ac:dyDescent="0.2">
      <c r="A29" s="157" t="s">
        <v>224</v>
      </c>
      <c r="B29" s="158" t="s">
        <v>227</v>
      </c>
      <c r="C29" s="159">
        <v>842267</v>
      </c>
      <c r="D29" s="291"/>
      <c r="E29" s="291"/>
      <c r="F29" s="291"/>
    </row>
    <row r="30" spans="1:6" ht="33.75" x14ac:dyDescent="0.2">
      <c r="A30" s="157" t="s">
        <v>308</v>
      </c>
      <c r="B30" s="158" t="s">
        <v>228</v>
      </c>
      <c r="C30" s="159">
        <v>80000</v>
      </c>
      <c r="D30" s="291"/>
      <c r="E30" s="291"/>
      <c r="F30" s="291"/>
    </row>
    <row r="31" spans="1:6" ht="33.75" x14ac:dyDescent="0.2">
      <c r="A31" s="157" t="s">
        <v>309</v>
      </c>
      <c r="B31" s="158" t="s">
        <v>229</v>
      </c>
      <c r="C31" s="159">
        <v>728501</v>
      </c>
      <c r="D31" s="291"/>
      <c r="E31" s="291"/>
      <c r="F31" s="291"/>
    </row>
    <row r="32" spans="1:6" ht="56.25" x14ac:dyDescent="0.2">
      <c r="A32" s="157" t="s">
        <v>310</v>
      </c>
      <c r="B32" s="158" t="s">
        <v>230</v>
      </c>
      <c r="C32" s="159">
        <v>728501</v>
      </c>
      <c r="D32" s="291"/>
      <c r="E32" s="291"/>
      <c r="F32" s="291"/>
    </row>
    <row r="33" spans="1:6" ht="22.5" x14ac:dyDescent="0.2">
      <c r="A33" s="160" t="s">
        <v>311</v>
      </c>
      <c r="B33" s="161" t="s">
        <v>231</v>
      </c>
      <c r="C33" s="162">
        <v>42459033</v>
      </c>
      <c r="D33" s="291"/>
      <c r="E33" s="291"/>
      <c r="F33" s="291"/>
    </row>
    <row r="34" spans="1:6" ht="45" x14ac:dyDescent="0.2">
      <c r="A34" s="157" t="s">
        <v>312</v>
      </c>
      <c r="B34" s="158" t="s">
        <v>313</v>
      </c>
      <c r="C34" s="159">
        <v>981665</v>
      </c>
      <c r="D34" s="291"/>
      <c r="E34" s="291"/>
      <c r="F34" s="291"/>
    </row>
    <row r="35" spans="1:6" ht="67.5" x14ac:dyDescent="0.2">
      <c r="A35" s="157" t="s">
        <v>314</v>
      </c>
      <c r="B35" s="158" t="s">
        <v>315</v>
      </c>
      <c r="C35" s="159">
        <v>981665</v>
      </c>
      <c r="D35" s="291"/>
      <c r="E35" s="291"/>
      <c r="F35" s="291"/>
    </row>
    <row r="36" spans="1:6" ht="33.75" x14ac:dyDescent="0.2">
      <c r="A36" s="160" t="s">
        <v>316</v>
      </c>
      <c r="B36" s="161" t="s">
        <v>317</v>
      </c>
      <c r="C36" s="162">
        <v>981665</v>
      </c>
      <c r="D36" s="291"/>
      <c r="E36" s="291"/>
      <c r="F36" s="291"/>
    </row>
    <row r="37" spans="1:6" x14ac:dyDescent="0.2">
      <c r="A37" s="157" t="s">
        <v>318</v>
      </c>
      <c r="B37" s="158" t="s">
        <v>319</v>
      </c>
      <c r="C37" s="159">
        <v>80000</v>
      </c>
      <c r="D37" s="291"/>
      <c r="E37" s="291"/>
      <c r="F37" s="291"/>
    </row>
    <row r="38" spans="1:6" ht="22.5" x14ac:dyDescent="0.2">
      <c r="A38" s="160" t="s">
        <v>320</v>
      </c>
      <c r="B38" s="161" t="s">
        <v>232</v>
      </c>
      <c r="C38" s="162">
        <v>80000</v>
      </c>
      <c r="D38" s="291"/>
      <c r="E38" s="291"/>
      <c r="F38" s="291"/>
    </row>
    <row r="39" spans="1:6" x14ac:dyDescent="0.2">
      <c r="A39" s="160" t="s">
        <v>321</v>
      </c>
      <c r="B39" s="161" t="s">
        <v>234</v>
      </c>
      <c r="C39" s="162">
        <v>43520698</v>
      </c>
      <c r="D39" s="291"/>
      <c r="E39" s="291"/>
      <c r="F39" s="291"/>
    </row>
    <row r="40" spans="1:6" ht="22.5" x14ac:dyDescent="0.2">
      <c r="A40" s="157" t="s">
        <v>233</v>
      </c>
      <c r="B40" s="158" t="s">
        <v>236</v>
      </c>
      <c r="C40" s="159">
        <v>2735871</v>
      </c>
      <c r="D40" s="291"/>
      <c r="E40" s="291"/>
      <c r="F40" s="291"/>
    </row>
    <row r="41" spans="1:6" ht="22.5" x14ac:dyDescent="0.2">
      <c r="A41" s="157" t="s">
        <v>235</v>
      </c>
      <c r="B41" s="158" t="s">
        <v>237</v>
      </c>
      <c r="C41" s="159">
        <v>46122964</v>
      </c>
      <c r="D41" s="291"/>
      <c r="E41" s="291"/>
      <c r="F41" s="291"/>
    </row>
    <row r="42" spans="1:6" ht="33.75" x14ac:dyDescent="0.2">
      <c r="A42" s="160" t="s">
        <v>322</v>
      </c>
      <c r="B42" s="161" t="s">
        <v>239</v>
      </c>
      <c r="C42" s="162">
        <v>48858835</v>
      </c>
      <c r="D42" s="291"/>
      <c r="E42" s="291"/>
      <c r="F42" s="291"/>
    </row>
    <row r="43" spans="1:6" ht="22.5" x14ac:dyDescent="0.2">
      <c r="A43" s="157" t="s">
        <v>238</v>
      </c>
      <c r="B43" s="158" t="s">
        <v>241</v>
      </c>
      <c r="C43" s="159">
        <v>9293088</v>
      </c>
      <c r="D43" s="291"/>
      <c r="E43" s="291"/>
      <c r="F43" s="291"/>
    </row>
    <row r="44" spans="1:6" ht="22.5" x14ac:dyDescent="0.2">
      <c r="A44" s="160" t="s">
        <v>323</v>
      </c>
      <c r="B44" s="161" t="s">
        <v>242</v>
      </c>
      <c r="C44" s="162">
        <v>9293088</v>
      </c>
      <c r="D44" s="291"/>
      <c r="E44" s="291"/>
      <c r="F44" s="291"/>
    </row>
    <row r="45" spans="1:6" ht="22.5" x14ac:dyDescent="0.2">
      <c r="A45" s="157" t="s">
        <v>240</v>
      </c>
      <c r="B45" s="158" t="s">
        <v>244</v>
      </c>
      <c r="C45" s="159">
        <v>0</v>
      </c>
      <c r="D45" s="291"/>
      <c r="E45" s="291"/>
      <c r="F45" s="291"/>
    </row>
    <row r="46" spans="1:6" ht="22.5" x14ac:dyDescent="0.2">
      <c r="A46" s="160" t="s">
        <v>243</v>
      </c>
      <c r="B46" s="161" t="s">
        <v>324</v>
      </c>
      <c r="C46" s="162">
        <v>0</v>
      </c>
      <c r="D46" s="291"/>
      <c r="E46" s="291"/>
      <c r="F46" s="291"/>
    </row>
    <row r="47" spans="1:6" ht="22.5" x14ac:dyDescent="0.2">
      <c r="A47" s="160" t="s">
        <v>325</v>
      </c>
      <c r="B47" s="161" t="s">
        <v>326</v>
      </c>
      <c r="C47" s="162">
        <v>58151923</v>
      </c>
      <c r="D47" s="291"/>
      <c r="E47" s="291"/>
      <c r="F47" s="291"/>
    </row>
    <row r="48" spans="1:6" ht="22.5" x14ac:dyDescent="0.2">
      <c r="A48" s="160" t="s">
        <v>327</v>
      </c>
      <c r="B48" s="161" t="s">
        <v>246</v>
      </c>
      <c r="C48" s="162">
        <v>1534850179</v>
      </c>
      <c r="D48" s="291"/>
      <c r="E48" s="291"/>
      <c r="F48" s="291"/>
    </row>
  </sheetData>
  <mergeCells count="5">
    <mergeCell ref="A5:C5"/>
    <mergeCell ref="D5:F5"/>
    <mergeCell ref="A1:F1"/>
    <mergeCell ref="A2:F2"/>
    <mergeCell ref="A3:F3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scale="89" firstPageNumber="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  <vt:lpstr>Önk. és intézmények </vt:lpstr>
      <vt:lpstr>Többéves kihatással járó kötel.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revision>1</cp:revision>
  <cp:lastPrinted>2019-05-30T08:14:40Z</cp:lastPrinted>
  <dcterms:created xsi:type="dcterms:W3CDTF">2004-07-16T06:20:01Z</dcterms:created>
  <dcterms:modified xsi:type="dcterms:W3CDTF">2019-05-30T08:15:39Z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Piliscsév Önkormányzat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