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3. mell.Kiad" sheetId="1" r:id="rId1"/>
  </sheets>
  <definedNames>
    <definedName name="_xlnm.Print_Area" localSheetId="0">'3. mell.Kiad'!$A$1:$U$50</definedName>
  </definedNames>
  <calcPr calcId="144525"/>
</workbook>
</file>

<file path=xl/calcChain.xml><?xml version="1.0" encoding="utf-8"?>
<calcChain xmlns="http://schemas.openxmlformats.org/spreadsheetml/2006/main">
  <c r="P50" i="1" l="1"/>
  <c r="O50" i="1"/>
  <c r="U49" i="1"/>
  <c r="T49" i="1"/>
  <c r="V49" i="1" s="1"/>
  <c r="S49" i="1"/>
  <c r="R49" i="1"/>
  <c r="Q49" i="1"/>
  <c r="U48" i="1"/>
  <c r="T48" i="1"/>
  <c r="S48" i="1"/>
  <c r="R48" i="1"/>
  <c r="Q48" i="1"/>
  <c r="U47" i="1"/>
  <c r="T47" i="1"/>
  <c r="V47" i="1" s="1"/>
  <c r="S47" i="1"/>
  <c r="R47" i="1"/>
  <c r="Q47" i="1"/>
  <c r="U45" i="1"/>
  <c r="V45" i="1" s="1"/>
  <c r="T45" i="1"/>
  <c r="S45" i="1"/>
  <c r="R45" i="1"/>
  <c r="Q45" i="1"/>
  <c r="U44" i="1"/>
  <c r="T44" i="1"/>
  <c r="S44" i="1"/>
  <c r="R44" i="1"/>
  <c r="Q44" i="1"/>
  <c r="U43" i="1"/>
  <c r="V43" i="1" s="1"/>
  <c r="T43" i="1"/>
  <c r="S43" i="1"/>
  <c r="R43" i="1"/>
  <c r="Q43" i="1"/>
  <c r="S42" i="1"/>
  <c r="L42" i="1"/>
  <c r="G42" i="1"/>
  <c r="Q42" i="1" s="1"/>
  <c r="F42" i="1"/>
  <c r="U42" i="1" s="1"/>
  <c r="E42" i="1"/>
  <c r="T42" i="1" s="1"/>
  <c r="D42" i="1"/>
  <c r="C42" i="1"/>
  <c r="R42" i="1" s="1"/>
  <c r="B42" i="1"/>
  <c r="U41" i="1"/>
  <c r="T41" i="1"/>
  <c r="S41" i="1"/>
  <c r="R41" i="1"/>
  <c r="Q41" i="1"/>
  <c r="U40" i="1"/>
  <c r="T40" i="1"/>
  <c r="V40" i="1" s="1"/>
  <c r="S40" i="1"/>
  <c r="R40" i="1"/>
  <c r="Q40" i="1"/>
  <c r="U39" i="1"/>
  <c r="T39" i="1"/>
  <c r="S39" i="1"/>
  <c r="R39" i="1"/>
  <c r="Q39" i="1"/>
  <c r="U38" i="1"/>
  <c r="T38" i="1"/>
  <c r="V38" i="1" s="1"/>
  <c r="S38" i="1"/>
  <c r="R38" i="1"/>
  <c r="Q38" i="1"/>
  <c r="L37" i="1"/>
  <c r="L46" i="1" s="1"/>
  <c r="G37" i="1"/>
  <c r="G46" i="1" s="1"/>
  <c r="F37" i="1"/>
  <c r="U37" i="1" s="1"/>
  <c r="E37" i="1"/>
  <c r="E46" i="1" s="1"/>
  <c r="T46" i="1" s="1"/>
  <c r="D37" i="1"/>
  <c r="S37" i="1" s="1"/>
  <c r="C37" i="1"/>
  <c r="C46" i="1" s="1"/>
  <c r="B37" i="1"/>
  <c r="U33" i="1"/>
  <c r="N33" i="1"/>
  <c r="N50" i="1" s="1"/>
  <c r="M33" i="1"/>
  <c r="M50" i="1" s="1"/>
  <c r="L33" i="1"/>
  <c r="I33" i="1"/>
  <c r="S33" i="1" s="1"/>
  <c r="H33" i="1"/>
  <c r="G33" i="1"/>
  <c r="Q33" i="1" s="1"/>
  <c r="F33" i="1"/>
  <c r="E33" i="1"/>
  <c r="T33" i="1" s="1"/>
  <c r="D33" i="1"/>
  <c r="C33" i="1"/>
  <c r="R33" i="1" s="1"/>
  <c r="B33" i="1"/>
  <c r="U32" i="1"/>
  <c r="T32" i="1"/>
  <c r="S32" i="1"/>
  <c r="R32" i="1"/>
  <c r="Q32" i="1"/>
  <c r="S30" i="1"/>
  <c r="L30" i="1"/>
  <c r="G30" i="1"/>
  <c r="Q30" i="1" s="1"/>
  <c r="F30" i="1"/>
  <c r="U30" i="1" s="1"/>
  <c r="E30" i="1"/>
  <c r="T30" i="1" s="1"/>
  <c r="D30" i="1"/>
  <c r="C30" i="1"/>
  <c r="R30" i="1" s="1"/>
  <c r="B30" i="1"/>
  <c r="U29" i="1"/>
  <c r="T29" i="1"/>
  <c r="S29" i="1"/>
  <c r="R29" i="1"/>
  <c r="Q29" i="1"/>
  <c r="U28" i="1"/>
  <c r="T28" i="1"/>
  <c r="V28" i="1" s="1"/>
  <c r="S28" i="1"/>
  <c r="R28" i="1"/>
  <c r="Q28" i="1"/>
  <c r="U27" i="1"/>
  <c r="T27" i="1"/>
  <c r="S27" i="1"/>
  <c r="R27" i="1"/>
  <c r="Q27" i="1"/>
  <c r="U26" i="1"/>
  <c r="T26" i="1"/>
  <c r="V26" i="1" s="1"/>
  <c r="S26" i="1"/>
  <c r="R26" i="1"/>
  <c r="Q26" i="1"/>
  <c r="U25" i="1"/>
  <c r="T25" i="1"/>
  <c r="S25" i="1"/>
  <c r="R25" i="1"/>
  <c r="Q25" i="1"/>
  <c r="U24" i="1"/>
  <c r="T24" i="1"/>
  <c r="V24" i="1" s="1"/>
  <c r="S24" i="1"/>
  <c r="R24" i="1"/>
  <c r="Q24" i="1"/>
  <c r="U22" i="1"/>
  <c r="V22" i="1" s="1"/>
  <c r="T22" i="1"/>
  <c r="S22" i="1"/>
  <c r="R22" i="1"/>
  <c r="Q22" i="1"/>
  <c r="U21" i="1"/>
  <c r="T21" i="1"/>
  <c r="S21" i="1"/>
  <c r="R21" i="1"/>
  <c r="Q21" i="1"/>
  <c r="U20" i="1"/>
  <c r="V20" i="1" s="1"/>
  <c r="T20" i="1"/>
  <c r="S20" i="1"/>
  <c r="R20" i="1"/>
  <c r="L20" i="1"/>
  <c r="G20" i="1"/>
  <c r="B20" i="1"/>
  <c r="B16" i="1" s="1"/>
  <c r="U19" i="1"/>
  <c r="T19" i="1"/>
  <c r="V19" i="1" s="1"/>
  <c r="S19" i="1"/>
  <c r="R19" i="1"/>
  <c r="Q19" i="1"/>
  <c r="U18" i="1"/>
  <c r="T18" i="1"/>
  <c r="S18" i="1"/>
  <c r="R18" i="1"/>
  <c r="Q18" i="1"/>
  <c r="U17" i="1"/>
  <c r="T17" i="1"/>
  <c r="V17" i="1" s="1"/>
  <c r="S17" i="1"/>
  <c r="R17" i="1"/>
  <c r="L17" i="1"/>
  <c r="G17" i="1"/>
  <c r="B17" i="1"/>
  <c r="L16" i="1"/>
  <c r="K16" i="1"/>
  <c r="U16" i="1" s="1"/>
  <c r="J16" i="1"/>
  <c r="T16" i="1" s="1"/>
  <c r="I16" i="1"/>
  <c r="S16" i="1" s="1"/>
  <c r="H16" i="1"/>
  <c r="R16" i="1" s="1"/>
  <c r="U15" i="1"/>
  <c r="V15" i="1" s="1"/>
  <c r="T15" i="1"/>
  <c r="S15" i="1"/>
  <c r="R15" i="1"/>
  <c r="Q15" i="1"/>
  <c r="U14" i="1"/>
  <c r="T14" i="1"/>
  <c r="S14" i="1"/>
  <c r="R14" i="1"/>
  <c r="Q14" i="1"/>
  <c r="U13" i="1"/>
  <c r="V13" i="1" s="1"/>
  <c r="T13" i="1"/>
  <c r="S13" i="1"/>
  <c r="R13" i="1"/>
  <c r="Q13" i="1"/>
  <c r="L12" i="1"/>
  <c r="K12" i="1"/>
  <c r="U12" i="1" s="1"/>
  <c r="V12" i="1" s="1"/>
  <c r="J12" i="1"/>
  <c r="T12" i="1" s="1"/>
  <c r="I12" i="1"/>
  <c r="S12" i="1" s="1"/>
  <c r="H12" i="1"/>
  <c r="G12" i="1"/>
  <c r="C12" i="1"/>
  <c r="R12" i="1" s="1"/>
  <c r="B12" i="1"/>
  <c r="Q12" i="1" s="1"/>
  <c r="U11" i="1"/>
  <c r="T11" i="1"/>
  <c r="S11" i="1"/>
  <c r="R11" i="1"/>
  <c r="Q11" i="1"/>
  <c r="U10" i="1"/>
  <c r="V10" i="1" s="1"/>
  <c r="T10" i="1"/>
  <c r="S10" i="1"/>
  <c r="R10" i="1"/>
  <c r="Q10" i="1"/>
  <c r="U9" i="1"/>
  <c r="T9" i="1"/>
  <c r="S9" i="1"/>
  <c r="R9" i="1"/>
  <c r="Q9" i="1"/>
  <c r="U8" i="1"/>
  <c r="V8" i="1" s="1"/>
  <c r="T8" i="1"/>
  <c r="S8" i="1"/>
  <c r="R8" i="1"/>
  <c r="Q8" i="1"/>
  <c r="U7" i="1"/>
  <c r="T7" i="1"/>
  <c r="S7" i="1"/>
  <c r="R7" i="1"/>
  <c r="Q7" i="1"/>
  <c r="T6" i="1"/>
  <c r="V6" i="1" s="1"/>
  <c r="S6" i="1"/>
  <c r="R6" i="1"/>
  <c r="Q6" i="1"/>
  <c r="U5" i="1"/>
  <c r="T5" i="1"/>
  <c r="S5" i="1"/>
  <c r="R5" i="1"/>
  <c r="Q5" i="1"/>
  <c r="U4" i="1"/>
  <c r="T4" i="1"/>
  <c r="V4" i="1" s="1"/>
  <c r="S4" i="1"/>
  <c r="R4" i="1"/>
  <c r="Q4" i="1"/>
  <c r="L3" i="1"/>
  <c r="L23" i="1" s="1"/>
  <c r="L31" i="1" s="1"/>
  <c r="L50" i="1" s="1"/>
  <c r="K3" i="1"/>
  <c r="J3" i="1"/>
  <c r="J23" i="1" s="1"/>
  <c r="J31" i="1" s="1"/>
  <c r="J50" i="1" s="1"/>
  <c r="I3" i="1"/>
  <c r="H3" i="1"/>
  <c r="R3" i="1" s="1"/>
  <c r="R23" i="1" s="1"/>
  <c r="G3" i="1"/>
  <c r="F3" i="1"/>
  <c r="U3" i="1" s="1"/>
  <c r="E3" i="1"/>
  <c r="E23" i="1" s="1"/>
  <c r="D3" i="1"/>
  <c r="S3" i="1" s="1"/>
  <c r="C3" i="1"/>
  <c r="C23" i="1" s="1"/>
  <c r="B3" i="1"/>
  <c r="Q3" i="1" s="1"/>
  <c r="T37" i="1" l="1"/>
  <c r="C31" i="1"/>
  <c r="I23" i="1"/>
  <c r="I31" i="1" s="1"/>
  <c r="I50" i="1" s="1"/>
  <c r="K23" i="1"/>
  <c r="K31" i="1" s="1"/>
  <c r="K50" i="1" s="1"/>
  <c r="V5" i="1"/>
  <c r="V7" i="1"/>
  <c r="V9" i="1"/>
  <c r="V11" i="1"/>
  <c r="V14" i="1"/>
  <c r="X16" i="1" s="1"/>
  <c r="Q17" i="1"/>
  <c r="V18" i="1"/>
  <c r="G16" i="1"/>
  <c r="Q16" i="1" s="1"/>
  <c r="V21" i="1"/>
  <c r="V25" i="1"/>
  <c r="V27" i="1"/>
  <c r="V29" i="1"/>
  <c r="V32" i="1"/>
  <c r="Q37" i="1"/>
  <c r="V37" i="1"/>
  <c r="V39" i="1"/>
  <c r="V41" i="1"/>
  <c r="V44" i="1"/>
  <c r="V48" i="1"/>
  <c r="V33" i="1"/>
  <c r="C50" i="1"/>
  <c r="E31" i="1"/>
  <c r="T23" i="1"/>
  <c r="V16" i="1"/>
  <c r="V30" i="1"/>
  <c r="V42" i="1"/>
  <c r="T3" i="1"/>
  <c r="V3" i="1" s="1"/>
  <c r="Q20" i="1"/>
  <c r="B23" i="1"/>
  <c r="D23" i="1"/>
  <c r="F23" i="1"/>
  <c r="H23" i="1"/>
  <c r="H31" i="1" s="1"/>
  <c r="H50" i="1" s="1"/>
  <c r="R37" i="1"/>
  <c r="B46" i="1"/>
  <c r="Q46" i="1" s="1"/>
  <c r="D46" i="1"/>
  <c r="S46" i="1" s="1"/>
  <c r="F46" i="1"/>
  <c r="U46" i="1" s="1"/>
  <c r="V46" i="1" s="1"/>
  <c r="G23" i="1" l="1"/>
  <c r="G31" i="1" s="1"/>
  <c r="G50" i="1" s="1"/>
  <c r="S23" i="1"/>
  <c r="D31" i="1"/>
  <c r="E50" i="1"/>
  <c r="T50" i="1" s="1"/>
  <c r="T31" i="1"/>
  <c r="R50" i="1"/>
  <c r="R46" i="1"/>
  <c r="U23" i="1"/>
  <c r="V23" i="1" s="1"/>
  <c r="F31" i="1"/>
  <c r="Q23" i="1"/>
  <c r="B31" i="1"/>
  <c r="R31" i="1"/>
  <c r="B50" i="1" l="1"/>
  <c r="Q50" i="1" s="1"/>
  <c r="Q31" i="1"/>
  <c r="F50" i="1"/>
  <c r="U50" i="1" s="1"/>
  <c r="V50" i="1" s="1"/>
  <c r="U31" i="1"/>
  <c r="V31" i="1" s="1"/>
  <c r="D50" i="1"/>
  <c r="S50" i="1" s="1"/>
  <c r="S31" i="1"/>
</calcChain>
</file>

<file path=xl/sharedStrings.xml><?xml version="1.0" encoding="utf-8"?>
<sst xmlns="http://schemas.openxmlformats.org/spreadsheetml/2006/main" count="95" uniqueCount="60">
  <si>
    <t>Megnevezés</t>
  </si>
  <si>
    <t>2014. évi kiadási előirányzat</t>
  </si>
  <si>
    <t xml:space="preserve">ÖNKORMÁNYZAT DAD </t>
  </si>
  <si>
    <t>Kötelező feladatok</t>
  </si>
  <si>
    <t xml:space="preserve">Kötelező feladatok módosított </t>
  </si>
  <si>
    <t>Kötelező feladatok módosított dec</t>
  </si>
  <si>
    <t>Önként vállalt feladatok</t>
  </si>
  <si>
    <t>Önként vállalt feladatok módosított</t>
  </si>
  <si>
    <t>Önként vállalt feladatok szept</t>
  </si>
  <si>
    <t>Önként vállalt feladatok dec.</t>
  </si>
  <si>
    <t xml:space="preserve">Állami (államigaz-gatási) feladatok </t>
  </si>
  <si>
    <t>Állami (államigaz-gatási) feladatok módosított</t>
  </si>
  <si>
    <t>Állami (államigaz-gatási) feladatok szept.</t>
  </si>
  <si>
    <t>Állami (államigaz-gatási) feladatok dec.</t>
  </si>
  <si>
    <t>Állami (államigazgatási) feladatok</t>
  </si>
  <si>
    <t>Összesen</t>
  </si>
  <si>
    <t>Összesen módosított</t>
  </si>
  <si>
    <t>Összesen módosított szeptember</t>
  </si>
  <si>
    <t>Összesen módosított december</t>
  </si>
  <si>
    <t>I. Működési kiadások előirányzat-csoport</t>
  </si>
  <si>
    <t>1. Személyi juttatások</t>
  </si>
  <si>
    <t>közfoglalkoztatottak bére</t>
  </si>
  <si>
    <t>2. Munkaadókat terhelő járulékok és szociális hozzájárulási adó</t>
  </si>
  <si>
    <t>közfogl jár</t>
  </si>
  <si>
    <t>3. Dologi kiadások</t>
  </si>
  <si>
    <t>Vis maior - karbantarási kiadások, Napelemes pályázat - egyéb költségei</t>
  </si>
  <si>
    <t>4. Egyéb működési célú kiadások</t>
  </si>
  <si>
    <t xml:space="preserve"> Irányító szerv alá tartozó költségvetési szervnek folyósított működési támogatás</t>
  </si>
  <si>
    <t>Támogatásértékű működési kiadások</t>
  </si>
  <si>
    <t>Működési célú pénzeszközátadás ÁH-n kívülre</t>
  </si>
  <si>
    <t>Egyház nem vette fel</t>
  </si>
  <si>
    <t>Társadalom-, szociálpolitikai és egyéb juttatás, támogatás</t>
  </si>
  <si>
    <t>II. Felhalmozási kiadások előirányzat-csoport</t>
  </si>
  <si>
    <t>1. Beruházási kiadások (ÁFÁ-val)</t>
  </si>
  <si>
    <t>átcsoportosítás-</t>
  </si>
  <si>
    <t>2. Felújítási kiadások (ÁFÁ-val)</t>
  </si>
  <si>
    <t>út felújítás +ktgei</t>
  </si>
  <si>
    <t>3. Egyéb felhalmozási kiadások</t>
  </si>
  <si>
    <t>III. Pénzforgalom nélküli kiadások</t>
  </si>
  <si>
    <t>ebből évközi többletigények pótlására szolgáló</t>
  </si>
  <si>
    <t>általános tartalék</t>
  </si>
  <si>
    <t>céltartalék</t>
  </si>
  <si>
    <t>ebből elmaradt bevételek pótlására szolgáló</t>
  </si>
  <si>
    <t>Önkormányzat költségvetési kiadásai összesen:</t>
  </si>
  <si>
    <t>Finanszírozási kiadások:</t>
  </si>
  <si>
    <t>Irányító szervi támogatások folyósítása</t>
  </si>
  <si>
    <t>Működési célú finanszírozási kiadás:</t>
  </si>
  <si>
    <t xml:space="preserve">      Likviditási célú hitel (folyószámlahitel) törlesztése</t>
  </si>
  <si>
    <t>Felhalmozási célú finanszírozási kiadás:</t>
  </si>
  <si>
    <t xml:space="preserve">      Hosszú lejáratú hitelek visszafizetése (törlesztése) pénzügyi   vállalkozásnak </t>
  </si>
  <si>
    <t>Finanszírozási kiadás összesen:</t>
  </si>
  <si>
    <t>Önkormányzati kiadás összesen:</t>
  </si>
  <si>
    <t>Intézményeknek nyújtott támogatás miatti korrekció:</t>
  </si>
  <si>
    <t>Korrekciók összesen:</t>
  </si>
  <si>
    <t>Dadi Nefelejcs Óvoda Kiadásai</t>
  </si>
  <si>
    <t>Kötelező feladatok módosított</t>
  </si>
  <si>
    <t>Kötelező feladatok módosított szept</t>
  </si>
  <si>
    <t>Intézményi költségvetési kiadások összesen:</t>
  </si>
  <si>
    <t>Bokodi Közös Önkormányzati Hivatal támogatása</t>
  </si>
  <si>
    <t>Önkormányzat tárgyévi kiadásai egységesen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</si>
</sst>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\-??\ _F_t_-;_-@_-"/>
    <numFmt numFmtId="165" formatCode="_-* #,##0\ _F_t_-;\-* #,##0\ _F_t_-;_-* \-??\ _F_t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u/>
      <sz val="10"/>
      <name val="Arial"/>
      <family val="2"/>
      <charset val="238"/>
    </font>
    <font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AD9B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ill="0" applyBorder="0" applyAlignment="0" applyProtection="0"/>
    <xf numFmtId="0" fontId="1" fillId="0" borderId="0"/>
    <xf numFmtId="0" fontId="6" fillId="0" borderId="0"/>
  </cellStyleXfs>
  <cellXfs count="149">
    <xf numFmtId="0" fontId="0" fillId="0" borderId="0" xfId="0"/>
    <xf numFmtId="0" fontId="2" fillId="0" borderId="1" xfId="2" applyFont="1" applyBorder="1" applyAlignment="1">
      <alignment horizontal="center" wrapText="1"/>
    </xf>
    <xf numFmtId="0" fontId="3" fillId="0" borderId="2" xfId="2" applyFont="1" applyFill="1" applyBorder="1" applyAlignment="1">
      <alignment vertical="center" wrapText="1"/>
    </xf>
    <xf numFmtId="0" fontId="3" fillId="0" borderId="3" xfId="2" applyFont="1" applyFill="1" applyBorder="1" applyAlignment="1">
      <alignment vertical="center" wrapText="1"/>
    </xf>
    <xf numFmtId="0" fontId="3" fillId="0" borderId="0" xfId="2" applyFont="1" applyAlignment="1">
      <alignment vertical="center" wrapText="1"/>
    </xf>
    <xf numFmtId="0" fontId="2" fillId="0" borderId="4" xfId="2" applyFont="1" applyBorder="1" applyAlignment="1">
      <alignment horizontal="center" wrapText="1"/>
    </xf>
    <xf numFmtId="165" fontId="4" fillId="0" borderId="5" xfId="1" applyNumberFormat="1" applyFont="1" applyFill="1" applyBorder="1" applyAlignment="1" applyProtection="1">
      <alignment horizontal="center" vertical="center" wrapText="1"/>
    </xf>
    <xf numFmtId="165" fontId="4" fillId="2" borderId="6" xfId="1" applyNumberFormat="1" applyFont="1" applyFill="1" applyBorder="1" applyAlignment="1" applyProtection="1">
      <alignment horizontal="center" vertical="center" wrapText="1"/>
    </xf>
    <xf numFmtId="165" fontId="2" fillId="0" borderId="7" xfId="1" applyNumberFormat="1" applyFont="1" applyFill="1" applyBorder="1" applyAlignment="1" applyProtection="1">
      <alignment horizontal="center" vertical="center" wrapText="1"/>
    </xf>
    <xf numFmtId="165" fontId="2" fillId="0" borderId="8" xfId="1" applyNumberFormat="1" applyFont="1" applyFill="1" applyBorder="1" applyAlignment="1" applyProtection="1">
      <alignment horizontal="center" vertical="center" wrapText="1"/>
    </xf>
    <xf numFmtId="165" fontId="2" fillId="0" borderId="5" xfId="1" applyNumberFormat="1" applyFont="1" applyFill="1" applyBorder="1" applyAlignment="1" applyProtection="1">
      <alignment horizontal="center" vertical="center" wrapText="1"/>
    </xf>
    <xf numFmtId="0" fontId="2" fillId="0" borderId="0" xfId="2" applyFont="1" applyAlignment="1">
      <alignment vertical="center" wrapText="1"/>
    </xf>
    <xf numFmtId="3" fontId="5" fillId="0" borderId="9" xfId="2" applyNumberFormat="1" applyFont="1" applyBorder="1" applyAlignment="1">
      <alignment wrapText="1"/>
    </xf>
    <xf numFmtId="3" fontId="2" fillId="0" borderId="10" xfId="2" applyNumberFormat="1" applyFont="1" applyFill="1" applyBorder="1" applyAlignment="1">
      <alignment wrapText="1"/>
    </xf>
    <xf numFmtId="3" fontId="2" fillId="0" borderId="11" xfId="2" applyNumberFormat="1" applyFont="1" applyFill="1" applyBorder="1" applyAlignment="1">
      <alignment wrapText="1"/>
    </xf>
    <xf numFmtId="3" fontId="2" fillId="2" borderId="12" xfId="2" applyNumberFormat="1" applyFont="1" applyFill="1" applyBorder="1" applyAlignment="1">
      <alignment wrapText="1"/>
    </xf>
    <xf numFmtId="3" fontId="2" fillId="0" borderId="7" xfId="2" applyNumberFormat="1" applyFont="1" applyFill="1" applyBorder="1" applyAlignment="1">
      <alignment wrapText="1"/>
    </xf>
    <xf numFmtId="3" fontId="2" fillId="0" borderId="13" xfId="2" applyNumberFormat="1" applyFont="1" applyFill="1" applyBorder="1" applyAlignment="1">
      <alignment wrapText="1"/>
    </xf>
    <xf numFmtId="3" fontId="2" fillId="0" borderId="0" xfId="2" applyNumberFormat="1" applyFont="1" applyAlignment="1">
      <alignment vertical="center" wrapText="1"/>
    </xf>
    <xf numFmtId="3" fontId="3" fillId="0" borderId="14" xfId="2" applyNumberFormat="1" applyFont="1" applyBorder="1" applyAlignment="1">
      <alignment wrapText="1"/>
    </xf>
    <xf numFmtId="3" fontId="3" fillId="0" borderId="15" xfId="2" applyNumberFormat="1" applyFont="1" applyFill="1" applyBorder="1" applyAlignment="1">
      <alignment wrapText="1"/>
    </xf>
    <xf numFmtId="3" fontId="3" fillId="0" borderId="16" xfId="2" applyNumberFormat="1" applyFont="1" applyFill="1" applyBorder="1" applyAlignment="1">
      <alignment wrapText="1"/>
    </xf>
    <xf numFmtId="3" fontId="3" fillId="2" borderId="17" xfId="2" applyNumberFormat="1" applyFont="1" applyFill="1" applyBorder="1" applyAlignment="1">
      <alignment wrapText="1"/>
    </xf>
    <xf numFmtId="3" fontId="3" fillId="0" borderId="18" xfId="2" applyNumberFormat="1" applyFont="1" applyFill="1" applyBorder="1" applyAlignment="1">
      <alignment wrapText="1"/>
    </xf>
    <xf numFmtId="0" fontId="3" fillId="0" borderId="14" xfId="2" applyFont="1" applyBorder="1" applyAlignment="1">
      <alignment wrapText="1"/>
    </xf>
    <xf numFmtId="3" fontId="3" fillId="0" borderId="19" xfId="2" applyNumberFormat="1" applyFont="1" applyFill="1" applyBorder="1" applyAlignment="1">
      <alignment wrapText="1"/>
    </xf>
    <xf numFmtId="3" fontId="3" fillId="0" borderId="20" xfId="2" applyNumberFormat="1" applyFont="1" applyFill="1" applyBorder="1" applyAlignment="1">
      <alignment wrapText="1"/>
    </xf>
    <xf numFmtId="3" fontId="3" fillId="2" borderId="21" xfId="2" applyNumberFormat="1" applyFont="1" applyFill="1" applyBorder="1" applyAlignment="1">
      <alignment wrapText="1"/>
    </xf>
    <xf numFmtId="3" fontId="3" fillId="0" borderId="14" xfId="2" applyNumberFormat="1" applyFont="1" applyFill="1" applyBorder="1" applyAlignment="1">
      <alignment wrapText="1"/>
    </xf>
    <xf numFmtId="3" fontId="3" fillId="0" borderId="14" xfId="2" applyNumberFormat="1" applyFont="1" applyBorder="1" applyAlignment="1">
      <alignment horizontal="right" wrapText="1"/>
    </xf>
    <xf numFmtId="3" fontId="0" fillId="0" borderId="14" xfId="2" applyNumberFormat="1" applyFont="1" applyBorder="1" applyAlignment="1">
      <alignment horizontal="right" wrapText="1"/>
    </xf>
    <xf numFmtId="3" fontId="3" fillId="0" borderId="14" xfId="2" applyNumberFormat="1" applyFont="1" applyFill="1" applyBorder="1" applyAlignment="1">
      <alignment horizontal="right" wrapText="1"/>
    </xf>
    <xf numFmtId="3" fontId="2" fillId="0" borderId="22" xfId="2" applyNumberFormat="1" applyFont="1" applyFill="1" applyBorder="1" applyAlignment="1">
      <alignment vertical="center" wrapText="1"/>
    </xf>
    <xf numFmtId="3" fontId="2" fillId="0" borderId="23" xfId="2" applyNumberFormat="1" applyFont="1" applyFill="1" applyBorder="1" applyAlignment="1">
      <alignment vertical="center" wrapText="1"/>
    </xf>
    <xf numFmtId="3" fontId="2" fillId="2" borderId="24" xfId="2" applyNumberFormat="1" applyFont="1" applyFill="1" applyBorder="1" applyAlignment="1">
      <alignment vertical="center" wrapText="1"/>
    </xf>
    <xf numFmtId="3" fontId="2" fillId="0" borderId="25" xfId="2" applyNumberFormat="1" applyFont="1" applyFill="1" applyBorder="1" applyAlignment="1">
      <alignment vertical="center" wrapText="1"/>
    </xf>
    <xf numFmtId="0" fontId="2" fillId="0" borderId="0" xfId="2" applyFont="1" applyFill="1" applyAlignment="1">
      <alignment vertical="center" wrapText="1"/>
    </xf>
    <xf numFmtId="3" fontId="5" fillId="0" borderId="14" xfId="2" applyNumberFormat="1" applyFont="1" applyFill="1" applyBorder="1" applyAlignment="1">
      <alignment wrapText="1"/>
    </xf>
    <xf numFmtId="3" fontId="2" fillId="0" borderId="10" xfId="2" applyNumberFormat="1" applyFont="1" applyFill="1" applyBorder="1" applyAlignment="1">
      <alignment vertical="center" wrapText="1"/>
    </xf>
    <xf numFmtId="3" fontId="2" fillId="0" borderId="11" xfId="2" applyNumberFormat="1" applyFont="1" applyFill="1" applyBorder="1" applyAlignment="1">
      <alignment vertical="center" wrapText="1"/>
    </xf>
    <xf numFmtId="3" fontId="2" fillId="2" borderId="12" xfId="2" applyNumberFormat="1" applyFont="1" applyFill="1" applyBorder="1" applyAlignment="1">
      <alignment vertical="center" wrapText="1"/>
    </xf>
    <xf numFmtId="3" fontId="2" fillId="0" borderId="7" xfId="2" applyNumberFormat="1" applyFont="1" applyFill="1" applyBorder="1" applyAlignment="1">
      <alignment vertical="center" wrapText="1"/>
    </xf>
    <xf numFmtId="3" fontId="2" fillId="0" borderId="13" xfId="2" applyNumberFormat="1" applyFont="1" applyFill="1" applyBorder="1" applyAlignment="1">
      <alignment vertical="center" wrapText="1"/>
    </xf>
    <xf numFmtId="0" fontId="3" fillId="0" borderId="0" xfId="2" applyFont="1" applyFill="1" applyAlignment="1">
      <alignment vertical="center" wrapText="1"/>
    </xf>
    <xf numFmtId="3" fontId="5" fillId="0" borderId="14" xfId="2" applyNumberFormat="1" applyFont="1" applyFill="1" applyBorder="1" applyAlignment="1">
      <alignment vertical="center" wrapText="1"/>
    </xf>
    <xf numFmtId="3" fontId="2" fillId="0" borderId="19" xfId="2" applyNumberFormat="1" applyFont="1" applyFill="1" applyBorder="1" applyAlignment="1">
      <alignment vertical="center" wrapText="1"/>
    </xf>
    <xf numFmtId="3" fontId="2" fillId="0" borderId="20" xfId="2" applyNumberFormat="1" applyFont="1" applyFill="1" applyBorder="1" applyAlignment="1">
      <alignment vertical="center" wrapText="1"/>
    </xf>
    <xf numFmtId="3" fontId="2" fillId="2" borderId="21" xfId="2" applyNumberFormat="1" applyFont="1" applyFill="1" applyBorder="1" applyAlignment="1">
      <alignment vertical="center" wrapText="1"/>
    </xf>
    <xf numFmtId="3" fontId="2" fillId="0" borderId="14" xfId="2" applyNumberFormat="1" applyFont="1" applyFill="1" applyBorder="1" applyAlignment="1">
      <alignment vertical="center" wrapText="1"/>
    </xf>
    <xf numFmtId="0" fontId="3" fillId="0" borderId="14" xfId="2" applyFont="1" applyFill="1" applyBorder="1" applyAlignment="1">
      <alignment wrapText="1"/>
    </xf>
    <xf numFmtId="0" fontId="3" fillId="0" borderId="14" xfId="2" applyFont="1" applyFill="1" applyBorder="1" applyAlignment="1">
      <alignment horizontal="right" wrapText="1"/>
    </xf>
    <xf numFmtId="0" fontId="3" fillId="0" borderId="25" xfId="2" applyFont="1" applyFill="1" applyBorder="1" applyAlignment="1">
      <alignment horizontal="right" wrapText="1"/>
    </xf>
    <xf numFmtId="3" fontId="3" fillId="0" borderId="22" xfId="2" applyNumberFormat="1" applyFont="1" applyFill="1" applyBorder="1" applyAlignment="1">
      <alignment wrapText="1"/>
    </xf>
    <xf numFmtId="3" fontId="3" fillId="0" borderId="23" xfId="2" applyNumberFormat="1" applyFont="1" applyFill="1" applyBorder="1" applyAlignment="1">
      <alignment wrapText="1"/>
    </xf>
    <xf numFmtId="3" fontId="3" fillId="2" borderId="24" xfId="2" applyNumberFormat="1" applyFont="1" applyFill="1" applyBorder="1" applyAlignment="1">
      <alignment wrapText="1"/>
    </xf>
    <xf numFmtId="3" fontId="3" fillId="0" borderId="25" xfId="2" applyNumberFormat="1" applyFont="1" applyFill="1" applyBorder="1" applyAlignment="1">
      <alignment wrapText="1"/>
    </xf>
    <xf numFmtId="3" fontId="2" fillId="3" borderId="7" xfId="2" applyNumberFormat="1" applyFont="1" applyFill="1" applyBorder="1" applyAlignment="1">
      <alignment vertical="center" wrapText="1"/>
    </xf>
    <xf numFmtId="3" fontId="2" fillId="3" borderId="13" xfId="2" applyNumberFormat="1" applyFont="1" applyFill="1" applyBorder="1"/>
    <xf numFmtId="3" fontId="2" fillId="3" borderId="11" xfId="2" applyNumberFormat="1" applyFont="1" applyFill="1" applyBorder="1"/>
    <xf numFmtId="3" fontId="2" fillId="3" borderId="12" xfId="2" applyNumberFormat="1" applyFont="1" applyFill="1" applyBorder="1"/>
    <xf numFmtId="3" fontId="2" fillId="3" borderId="7" xfId="2" applyNumberFormat="1" applyFont="1" applyFill="1" applyBorder="1"/>
    <xf numFmtId="0" fontId="2" fillId="0" borderId="26" xfId="2" applyFont="1" applyFill="1" applyBorder="1" applyAlignment="1">
      <alignment wrapText="1"/>
    </xf>
    <xf numFmtId="0" fontId="2" fillId="0" borderId="16" xfId="2" applyFont="1" applyFill="1" applyBorder="1" applyAlignment="1">
      <alignment vertical="center" wrapText="1"/>
    </xf>
    <xf numFmtId="0" fontId="2" fillId="2" borderId="17" xfId="2" applyFont="1" applyFill="1" applyBorder="1" applyAlignment="1">
      <alignment vertical="center" wrapText="1"/>
    </xf>
    <xf numFmtId="0" fontId="2" fillId="0" borderId="18" xfId="2" applyFont="1" applyFill="1" applyBorder="1" applyAlignment="1">
      <alignment vertical="center" wrapText="1"/>
    </xf>
    <xf numFmtId="0" fontId="2" fillId="0" borderId="15" xfId="2" applyFont="1" applyFill="1" applyBorder="1" applyAlignment="1">
      <alignment vertical="center" wrapText="1"/>
    </xf>
    <xf numFmtId="0" fontId="2" fillId="0" borderId="20" xfId="2" applyFont="1" applyFill="1" applyBorder="1" applyAlignment="1">
      <alignment vertical="center" wrapText="1"/>
    </xf>
    <xf numFmtId="0" fontId="2" fillId="2" borderId="21" xfId="2" applyFont="1" applyFill="1" applyBorder="1" applyAlignment="1">
      <alignment vertical="center" wrapText="1"/>
    </xf>
    <xf numFmtId="0" fontId="2" fillId="0" borderId="14" xfId="2" applyFont="1" applyFill="1" applyBorder="1" applyAlignment="1">
      <alignment vertical="center" wrapText="1"/>
    </xf>
    <xf numFmtId="0" fontId="2" fillId="0" borderId="19" xfId="2" applyFont="1" applyFill="1" applyBorder="1" applyAlignment="1">
      <alignment vertical="center" wrapText="1"/>
    </xf>
    <xf numFmtId="3" fontId="2" fillId="0" borderId="20" xfId="2" applyNumberFormat="1" applyFont="1" applyFill="1" applyBorder="1"/>
    <xf numFmtId="3" fontId="2" fillId="2" borderId="21" xfId="2" applyNumberFormat="1" applyFont="1" applyFill="1" applyBorder="1"/>
    <xf numFmtId="3" fontId="2" fillId="0" borderId="14" xfId="2" applyNumberFormat="1" applyFont="1" applyFill="1" applyBorder="1"/>
    <xf numFmtId="3" fontId="2" fillId="0" borderId="19" xfId="2" applyNumberFormat="1" applyFont="1" applyFill="1" applyBorder="1"/>
    <xf numFmtId="0" fontId="3" fillId="0" borderId="27" xfId="3" applyFont="1" applyBorder="1" applyAlignment="1">
      <alignment vertical="center" wrapText="1"/>
    </xf>
    <xf numFmtId="3" fontId="3" fillId="0" borderId="20" xfId="2" applyNumberFormat="1" applyFont="1" applyFill="1" applyBorder="1"/>
    <xf numFmtId="3" fontId="3" fillId="2" borderId="21" xfId="2" applyNumberFormat="1" applyFont="1" applyFill="1" applyBorder="1"/>
    <xf numFmtId="3" fontId="3" fillId="0" borderId="14" xfId="2" applyNumberFormat="1" applyFont="1" applyFill="1" applyBorder="1"/>
    <xf numFmtId="3" fontId="3" fillId="0" borderId="19" xfId="2" applyNumberFormat="1" applyFont="1" applyFill="1" applyBorder="1"/>
    <xf numFmtId="0" fontId="3" fillId="0" borderId="28" xfId="3" applyFont="1" applyBorder="1" applyAlignment="1">
      <alignment vertical="center" wrapText="1"/>
    </xf>
    <xf numFmtId="3" fontId="3" fillId="0" borderId="23" xfId="2" applyNumberFormat="1" applyFont="1" applyFill="1" applyBorder="1"/>
    <xf numFmtId="3" fontId="3" fillId="2" borderId="24" xfId="2" applyNumberFormat="1" applyFont="1" applyFill="1" applyBorder="1"/>
    <xf numFmtId="3" fontId="3" fillId="0" borderId="25" xfId="2" applyNumberFormat="1" applyFont="1" applyFill="1" applyBorder="1"/>
    <xf numFmtId="3" fontId="3" fillId="0" borderId="22" xfId="2" applyNumberFormat="1" applyFont="1" applyFill="1" applyBorder="1"/>
    <xf numFmtId="0" fontId="2" fillId="0" borderId="1" xfId="3" applyFont="1" applyFill="1" applyBorder="1" applyAlignment="1">
      <alignment vertical="center" wrapText="1"/>
    </xf>
    <xf numFmtId="3" fontId="2" fillId="0" borderId="10" xfId="2" applyNumberFormat="1" applyFont="1" applyFill="1" applyBorder="1"/>
    <xf numFmtId="3" fontId="2" fillId="0" borderId="11" xfId="2" applyNumberFormat="1" applyFont="1" applyFill="1" applyBorder="1"/>
    <xf numFmtId="3" fontId="2" fillId="2" borderId="12" xfId="2" applyNumberFormat="1" applyFont="1" applyFill="1" applyBorder="1"/>
    <xf numFmtId="3" fontId="2" fillId="0" borderId="7" xfId="2" applyNumberFormat="1" applyFont="1" applyFill="1" applyBorder="1"/>
    <xf numFmtId="3" fontId="2" fillId="0" borderId="13" xfId="2" applyNumberFormat="1" applyFont="1" applyFill="1" applyBorder="1"/>
    <xf numFmtId="0" fontId="3" fillId="0" borderId="4" xfId="2" applyFont="1" applyBorder="1" applyAlignment="1">
      <alignment wrapText="1"/>
    </xf>
    <xf numFmtId="3" fontId="3" fillId="0" borderId="29" xfId="2" applyNumberFormat="1" applyFont="1" applyFill="1" applyBorder="1"/>
    <xf numFmtId="3" fontId="3" fillId="2" borderId="30" xfId="2" applyNumberFormat="1" applyFont="1" applyFill="1" applyBorder="1"/>
    <xf numFmtId="3" fontId="3" fillId="0" borderId="31" xfId="2" applyNumberFormat="1" applyFont="1" applyFill="1" applyBorder="1"/>
    <xf numFmtId="3" fontId="3" fillId="0" borderId="32" xfId="2" applyNumberFormat="1" applyFont="1" applyFill="1" applyBorder="1"/>
    <xf numFmtId="0" fontId="3" fillId="0" borderId="0" xfId="2" applyFont="1"/>
    <xf numFmtId="0" fontId="2" fillId="0" borderId="1" xfId="2" applyFont="1" applyBorder="1" applyAlignment="1">
      <alignment horizontal="right" wrapText="1"/>
    </xf>
    <xf numFmtId="3" fontId="2" fillId="0" borderId="33" xfId="2" applyNumberFormat="1" applyFont="1" applyFill="1" applyBorder="1"/>
    <xf numFmtId="3" fontId="2" fillId="0" borderId="34" xfId="2" applyNumberFormat="1" applyFont="1" applyFill="1" applyBorder="1"/>
    <xf numFmtId="3" fontId="2" fillId="2" borderId="35" xfId="2" applyNumberFormat="1" applyFont="1" applyFill="1" applyBorder="1"/>
    <xf numFmtId="3" fontId="2" fillId="0" borderId="36" xfId="2" applyNumberFormat="1" applyFont="1" applyFill="1" applyBorder="1"/>
    <xf numFmtId="0" fontId="2" fillId="0" borderId="4" xfId="2" applyFont="1" applyBorder="1" applyAlignment="1">
      <alignment horizontal="right" wrapText="1"/>
    </xf>
    <xf numFmtId="3" fontId="2" fillId="0" borderId="0" xfId="2" applyNumberFormat="1" applyFont="1" applyFill="1" applyBorder="1"/>
    <xf numFmtId="3" fontId="2" fillId="0" borderId="0" xfId="2" applyNumberFormat="1" applyFont="1" applyFill="1" applyAlignment="1">
      <alignment vertical="center" wrapText="1"/>
    </xf>
    <xf numFmtId="0" fontId="3" fillId="0" borderId="0" xfId="2" applyFont="1" applyFill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left" vertical="center" wrapText="1"/>
    </xf>
    <xf numFmtId="165" fontId="4" fillId="0" borderId="7" xfId="1" applyNumberFormat="1" applyFont="1" applyFill="1" applyBorder="1" applyAlignment="1" applyProtection="1">
      <alignment horizontal="center" vertical="center" wrapText="1"/>
    </xf>
    <xf numFmtId="165" fontId="4" fillId="2" borderId="1" xfId="1" applyNumberFormat="1" applyFont="1" applyFill="1" applyBorder="1" applyAlignment="1" applyProtection="1">
      <alignment horizontal="center" vertical="center" wrapText="1"/>
    </xf>
    <xf numFmtId="165" fontId="2" fillId="0" borderId="3" xfId="1" applyNumberFormat="1" applyFont="1" applyFill="1" applyBorder="1" applyAlignment="1" applyProtection="1">
      <alignment horizontal="center" vertical="center" wrapText="1"/>
    </xf>
    <xf numFmtId="3" fontId="5" fillId="0" borderId="17" xfId="2" applyNumberFormat="1" applyFont="1" applyBorder="1" applyAlignment="1">
      <alignment wrapText="1"/>
    </xf>
    <xf numFmtId="3" fontId="2" fillId="0" borderId="37" xfId="2" applyNumberFormat="1" applyFont="1" applyFill="1" applyBorder="1" applyAlignment="1">
      <alignment wrapText="1"/>
    </xf>
    <xf numFmtId="3" fontId="2" fillId="0" borderId="16" xfId="2" applyNumberFormat="1" applyFont="1" applyFill="1" applyBorder="1" applyAlignment="1">
      <alignment wrapText="1"/>
    </xf>
    <xf numFmtId="3" fontId="2" fillId="2" borderId="17" xfId="2" applyNumberFormat="1" applyFont="1" applyFill="1" applyBorder="1" applyAlignment="1">
      <alignment wrapText="1"/>
    </xf>
    <xf numFmtId="3" fontId="2" fillId="0" borderId="18" xfId="2" applyNumberFormat="1" applyFont="1" applyFill="1" applyBorder="1" applyAlignment="1">
      <alignment wrapText="1"/>
    </xf>
    <xf numFmtId="3" fontId="2" fillId="0" borderId="15" xfId="2" applyNumberFormat="1" applyFont="1" applyFill="1" applyBorder="1" applyAlignment="1">
      <alignment wrapText="1"/>
    </xf>
    <xf numFmtId="3" fontId="3" fillId="0" borderId="21" xfId="2" applyNumberFormat="1" applyFont="1" applyBorder="1" applyAlignment="1">
      <alignment wrapText="1"/>
    </xf>
    <xf numFmtId="3" fontId="3" fillId="0" borderId="38" xfId="2" applyNumberFormat="1" applyFont="1" applyFill="1" applyBorder="1" applyAlignment="1">
      <alignment wrapText="1"/>
    </xf>
    <xf numFmtId="0" fontId="3" fillId="0" borderId="21" xfId="2" applyFont="1" applyBorder="1" applyAlignment="1">
      <alignment wrapText="1"/>
    </xf>
    <xf numFmtId="3" fontId="5" fillId="0" borderId="21" xfId="2" applyNumberFormat="1" applyFont="1" applyBorder="1" applyAlignment="1">
      <alignment wrapText="1"/>
    </xf>
    <xf numFmtId="3" fontId="2" fillId="0" borderId="38" xfId="2" applyNumberFormat="1" applyFont="1" applyFill="1" applyBorder="1" applyAlignment="1">
      <alignment wrapText="1"/>
    </xf>
    <xf numFmtId="3" fontId="2" fillId="4" borderId="39" xfId="2" applyNumberFormat="1" applyFont="1" applyFill="1" applyBorder="1" applyAlignment="1">
      <alignment wrapText="1"/>
    </xf>
    <xf numFmtId="3" fontId="2" fillId="0" borderId="14" xfId="2" applyNumberFormat="1" applyFont="1" applyFill="1" applyBorder="1" applyAlignment="1">
      <alignment wrapText="1"/>
    </xf>
    <xf numFmtId="3" fontId="2" fillId="0" borderId="19" xfId="2" applyNumberFormat="1" applyFont="1" applyFill="1" applyBorder="1" applyAlignment="1">
      <alignment wrapText="1"/>
    </xf>
    <xf numFmtId="3" fontId="2" fillId="0" borderId="20" xfId="2" applyNumberFormat="1" applyFont="1" applyFill="1" applyBorder="1" applyAlignment="1">
      <alignment wrapText="1"/>
    </xf>
    <xf numFmtId="3" fontId="3" fillId="0" borderId="21" xfId="2" applyNumberFormat="1" applyFont="1" applyFill="1" applyBorder="1" applyAlignment="1">
      <alignment wrapText="1"/>
    </xf>
    <xf numFmtId="3" fontId="3" fillId="0" borderId="24" xfId="2" applyNumberFormat="1" applyFont="1" applyFill="1" applyBorder="1" applyAlignment="1">
      <alignment wrapText="1"/>
    </xf>
    <xf numFmtId="3" fontId="3" fillId="0" borderId="40" xfId="2" applyNumberFormat="1" applyFont="1" applyFill="1" applyBorder="1" applyAlignment="1">
      <alignment wrapText="1"/>
    </xf>
    <xf numFmtId="3" fontId="2" fillId="3" borderId="1" xfId="2" applyNumberFormat="1" applyFont="1" applyFill="1" applyBorder="1" applyAlignment="1">
      <alignment vertical="center" wrapText="1"/>
    </xf>
    <xf numFmtId="3" fontId="2" fillId="3" borderId="33" xfId="2" applyNumberFormat="1" applyFont="1" applyFill="1" applyBorder="1" applyAlignment="1">
      <alignment wrapText="1"/>
    </xf>
    <xf numFmtId="3" fontId="2" fillId="3" borderId="34" xfId="2" applyNumberFormat="1" applyFont="1" applyFill="1" applyBorder="1" applyAlignment="1">
      <alignment wrapText="1"/>
    </xf>
    <xf numFmtId="3" fontId="2" fillId="3" borderId="35" xfId="2" applyNumberFormat="1" applyFont="1" applyFill="1" applyBorder="1" applyAlignment="1">
      <alignment wrapText="1"/>
    </xf>
    <xf numFmtId="3" fontId="2" fillId="3" borderId="7" xfId="2" applyNumberFormat="1" applyFont="1" applyFill="1" applyBorder="1" applyAlignment="1">
      <alignment wrapText="1"/>
    </xf>
    <xf numFmtId="3" fontId="2" fillId="3" borderId="36" xfId="2" applyNumberFormat="1" applyFont="1" applyFill="1" applyBorder="1" applyAlignment="1">
      <alignment wrapText="1"/>
    </xf>
    <xf numFmtId="0" fontId="3" fillId="0" borderId="41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 wrapText="1"/>
    </xf>
    <xf numFmtId="0" fontId="3" fillId="2" borderId="0" xfId="2" applyFont="1" applyFill="1" applyBorder="1" applyAlignment="1">
      <alignment vertical="center" wrapText="1"/>
    </xf>
    <xf numFmtId="0" fontId="3" fillId="0" borderId="31" xfId="2" applyFont="1" applyFill="1" applyBorder="1" applyAlignment="1">
      <alignment vertical="center" wrapText="1"/>
    </xf>
    <xf numFmtId="0" fontId="2" fillId="0" borderId="1" xfId="2" applyFont="1" applyBorder="1" applyAlignment="1">
      <alignment vertical="center" wrapText="1"/>
    </xf>
    <xf numFmtId="0" fontId="2" fillId="0" borderId="42" xfId="2" applyFont="1" applyBorder="1" applyAlignment="1">
      <alignment vertical="center" wrapText="1"/>
    </xf>
    <xf numFmtId="3" fontId="2" fillId="0" borderId="33" xfId="2" applyNumberFormat="1" applyFont="1" applyFill="1" applyBorder="1" applyAlignment="1">
      <alignment horizontal="right" vertical="center"/>
    </xf>
    <xf numFmtId="3" fontId="2" fillId="0" borderId="43" xfId="2" applyNumberFormat="1" applyFont="1" applyFill="1" applyBorder="1" applyAlignment="1">
      <alignment horizontal="right" vertical="center"/>
    </xf>
    <xf numFmtId="3" fontId="2" fillId="2" borderId="44" xfId="2" applyNumberFormat="1" applyFont="1" applyFill="1" applyBorder="1" applyAlignment="1">
      <alignment horizontal="right" vertical="center"/>
    </xf>
    <xf numFmtId="3" fontId="2" fillId="0" borderId="7" xfId="2" applyNumberFormat="1" applyFont="1" applyFill="1" applyBorder="1" applyAlignment="1">
      <alignment horizontal="right" vertical="center"/>
    </xf>
    <xf numFmtId="3" fontId="2" fillId="0" borderId="36" xfId="2" applyNumberFormat="1" applyFont="1" applyFill="1" applyBorder="1" applyAlignment="1">
      <alignment horizontal="right" vertical="center"/>
    </xf>
    <xf numFmtId="0" fontId="2" fillId="0" borderId="0" xfId="2" applyFont="1" applyAlignment="1">
      <alignment horizontal="left" vertical="center" wrapText="1"/>
    </xf>
    <xf numFmtId="165" fontId="2" fillId="0" borderId="1" xfId="1" applyNumberFormat="1" applyFont="1" applyFill="1" applyBorder="1" applyAlignment="1" applyProtection="1">
      <alignment horizontal="center" vertical="center" wrapText="1"/>
    </xf>
    <xf numFmtId="165" fontId="2" fillId="0" borderId="2" xfId="1" applyNumberFormat="1" applyFont="1" applyFill="1" applyBorder="1" applyAlignment="1" applyProtection="1">
      <alignment horizontal="center" vertical="center" wrapText="1"/>
    </xf>
    <xf numFmtId="3" fontId="2" fillId="0" borderId="0" xfId="2" applyNumberFormat="1" applyFont="1" applyAlignment="1">
      <alignment horizontal="left" vertical="center" wrapText="1"/>
    </xf>
  </cellXfs>
  <cellStyles count="4">
    <cellStyle name="Ezres" xfId="1" builtinId="3"/>
    <cellStyle name="Normál" xfId="0" builtinId="0"/>
    <cellStyle name="Normál_2009kv.osztályok3" xfId="3"/>
    <cellStyle name="Normál_pesterzséb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tabSelected="1" view="pageBreakPreview" topLeftCell="A4" zoomScale="85" zoomScaleNormal="100" zoomScaleSheetLayoutView="85" workbookViewId="0">
      <selection activeCell="F22" sqref="F22"/>
    </sheetView>
  </sheetViews>
  <sheetFormatPr defaultRowHeight="12.75" x14ac:dyDescent="0.25"/>
  <cols>
    <col min="1" max="1" width="40.140625" style="4" customWidth="1"/>
    <col min="2" max="2" width="10" style="43" hidden="1" customWidth="1"/>
    <col min="3" max="4" width="8.7109375" style="43" hidden="1" customWidth="1"/>
    <col min="5" max="5" width="10.140625" style="43" hidden="1" customWidth="1"/>
    <col min="6" max="6" width="16.5703125" style="43" customWidth="1"/>
    <col min="7" max="7" width="10.28515625" style="43" hidden="1" customWidth="1"/>
    <col min="8" max="9" width="8.7109375" style="43" hidden="1" customWidth="1"/>
    <col min="10" max="10" width="9.7109375" style="43" hidden="1" customWidth="1"/>
    <col min="11" max="11" width="14.85546875" style="43" customWidth="1"/>
    <col min="12" max="12" width="9.42578125" style="43" hidden="1" customWidth="1"/>
    <col min="13" max="14" width="8.7109375" style="43" hidden="1" customWidth="1"/>
    <col min="15" max="15" width="3.85546875" style="43" hidden="1" customWidth="1"/>
    <col min="16" max="16" width="17.42578125" style="43" customWidth="1"/>
    <col min="17" max="17" width="9.85546875" style="43" hidden="1" customWidth="1"/>
    <col min="18" max="19" width="8.7109375" style="43" hidden="1" customWidth="1"/>
    <col min="20" max="20" width="5.42578125" style="43" hidden="1" customWidth="1"/>
    <col min="21" max="21" width="16.28515625" style="43" customWidth="1"/>
    <col min="22" max="33" width="0" style="4" hidden="1" customWidth="1"/>
    <col min="34" max="16384" width="9.140625" style="4"/>
  </cols>
  <sheetData>
    <row r="1" spans="1:33" ht="33" customHeight="1" thickBot="1" x14ac:dyDescent="0.25">
      <c r="A1" s="1" t="s">
        <v>0</v>
      </c>
      <c r="B1" s="146" t="s">
        <v>1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2"/>
      <c r="T1" s="2"/>
      <c r="U1" s="3"/>
    </row>
    <row r="2" spans="1:33" s="11" customFormat="1" ht="62.25" customHeight="1" thickBot="1" x14ac:dyDescent="0.25">
      <c r="A2" s="5" t="s">
        <v>2</v>
      </c>
      <c r="B2" s="6" t="s">
        <v>3</v>
      </c>
      <c r="C2" s="6" t="s">
        <v>4</v>
      </c>
      <c r="D2" s="6" t="s">
        <v>5</v>
      </c>
      <c r="E2" s="7" t="s">
        <v>5</v>
      </c>
      <c r="F2" s="8" t="s">
        <v>3</v>
      </c>
      <c r="G2" s="9" t="s">
        <v>6</v>
      </c>
      <c r="H2" s="10" t="s">
        <v>7</v>
      </c>
      <c r="I2" s="10" t="s">
        <v>8</v>
      </c>
      <c r="J2" s="10" t="s">
        <v>9</v>
      </c>
      <c r="K2" s="8" t="s">
        <v>6</v>
      </c>
      <c r="L2" s="8" t="s">
        <v>10</v>
      </c>
      <c r="M2" s="8" t="s">
        <v>11</v>
      </c>
      <c r="N2" s="8" t="s">
        <v>12</v>
      </c>
      <c r="O2" s="8" t="s">
        <v>13</v>
      </c>
      <c r="P2" s="8" t="s">
        <v>14</v>
      </c>
      <c r="Q2" s="8" t="s">
        <v>15</v>
      </c>
      <c r="R2" s="8" t="s">
        <v>16</v>
      </c>
      <c r="S2" s="8" t="s">
        <v>17</v>
      </c>
      <c r="T2" s="8" t="s">
        <v>18</v>
      </c>
      <c r="U2" s="8" t="s">
        <v>15</v>
      </c>
    </row>
    <row r="3" spans="1:33" s="11" customFormat="1" ht="15.6" customHeight="1" thickBot="1" x14ac:dyDescent="0.25">
      <c r="A3" s="12" t="s">
        <v>19</v>
      </c>
      <c r="B3" s="13">
        <f t="shared" ref="B3:L3" si="0">SUM(B4:B11)</f>
        <v>37293</v>
      </c>
      <c r="C3" s="14">
        <f t="shared" si="0"/>
        <v>43899</v>
      </c>
      <c r="D3" s="14">
        <f t="shared" si="0"/>
        <v>47847</v>
      </c>
      <c r="E3" s="15">
        <f t="shared" si="0"/>
        <v>53704</v>
      </c>
      <c r="F3" s="16">
        <f t="shared" si="0"/>
        <v>58109</v>
      </c>
      <c r="G3" s="17">
        <f t="shared" si="0"/>
        <v>3766</v>
      </c>
      <c r="H3" s="14">
        <f t="shared" si="0"/>
        <v>3766</v>
      </c>
      <c r="I3" s="14">
        <f t="shared" si="0"/>
        <v>3867</v>
      </c>
      <c r="J3" s="14">
        <f t="shared" si="0"/>
        <v>3921</v>
      </c>
      <c r="K3" s="16">
        <f t="shared" si="0"/>
        <v>1896</v>
      </c>
      <c r="L3" s="16">
        <f t="shared" si="0"/>
        <v>0</v>
      </c>
      <c r="M3" s="16"/>
      <c r="N3" s="16"/>
      <c r="O3" s="16"/>
      <c r="P3" s="16"/>
      <c r="Q3" s="16">
        <f>B3+G3+L3</f>
        <v>41059</v>
      </c>
      <c r="R3" s="16">
        <f>C3+H3+M3</f>
        <v>47665</v>
      </c>
      <c r="S3" s="16">
        <f>D3+I3+N3</f>
        <v>51714</v>
      </c>
      <c r="T3" s="16">
        <f>E3+J3+O3</f>
        <v>57625</v>
      </c>
      <c r="U3" s="16">
        <f>F3+K3+P3</f>
        <v>60005</v>
      </c>
      <c r="V3" s="18">
        <f>U3-T3</f>
        <v>2380</v>
      </c>
    </row>
    <row r="4" spans="1:33" s="11" customFormat="1" ht="15.6" customHeight="1" x14ac:dyDescent="0.2">
      <c r="A4" s="19" t="s">
        <v>20</v>
      </c>
      <c r="B4" s="20">
        <v>11531</v>
      </c>
      <c r="C4" s="21">
        <v>14118</v>
      </c>
      <c r="D4" s="21">
        <v>16625</v>
      </c>
      <c r="E4" s="22">
        <v>16625</v>
      </c>
      <c r="F4" s="23">
        <v>18640</v>
      </c>
      <c r="G4" s="20">
        <v>1563</v>
      </c>
      <c r="H4" s="21">
        <v>1563</v>
      </c>
      <c r="I4" s="21">
        <v>1563</v>
      </c>
      <c r="J4" s="21">
        <v>1563</v>
      </c>
      <c r="K4" s="23">
        <v>1563</v>
      </c>
      <c r="L4" s="23"/>
      <c r="M4" s="23"/>
      <c r="N4" s="23"/>
      <c r="O4" s="23"/>
      <c r="P4" s="23"/>
      <c r="Q4" s="23">
        <f t="shared" ref="Q4:U33" si="1">B4+G4+L4</f>
        <v>13094</v>
      </c>
      <c r="R4" s="23">
        <f t="shared" si="1"/>
        <v>15681</v>
      </c>
      <c r="S4" s="23">
        <f t="shared" si="1"/>
        <v>18188</v>
      </c>
      <c r="T4" s="23">
        <f t="shared" si="1"/>
        <v>18188</v>
      </c>
      <c r="U4" s="23">
        <f t="shared" si="1"/>
        <v>20203</v>
      </c>
      <c r="V4" s="18">
        <f t="shared" ref="V4:V50" si="2">U4-T4</f>
        <v>2015</v>
      </c>
      <c r="X4" s="145" t="s">
        <v>21</v>
      </c>
      <c r="Y4" s="145"/>
      <c r="Z4" s="145"/>
      <c r="AA4" s="145"/>
      <c r="AB4" s="145"/>
      <c r="AC4" s="145"/>
      <c r="AD4" s="145"/>
      <c r="AE4" s="145"/>
      <c r="AF4" s="145"/>
      <c r="AG4" s="145"/>
    </row>
    <row r="5" spans="1:33" s="11" customFormat="1" ht="25.5" x14ac:dyDescent="0.2">
      <c r="A5" s="24" t="s">
        <v>22</v>
      </c>
      <c r="B5" s="25">
        <v>2757</v>
      </c>
      <c r="C5" s="26">
        <v>3335</v>
      </c>
      <c r="D5" s="26">
        <v>3609</v>
      </c>
      <c r="E5" s="27">
        <v>3609</v>
      </c>
      <c r="F5" s="28">
        <v>4062</v>
      </c>
      <c r="G5" s="25">
        <v>257</v>
      </c>
      <c r="H5" s="26">
        <v>257</v>
      </c>
      <c r="I5" s="26">
        <v>333</v>
      </c>
      <c r="J5" s="26">
        <v>333</v>
      </c>
      <c r="K5" s="28">
        <v>333</v>
      </c>
      <c r="L5" s="28"/>
      <c r="M5" s="28"/>
      <c r="N5" s="28"/>
      <c r="O5" s="28"/>
      <c r="P5" s="28"/>
      <c r="Q5" s="28">
        <f t="shared" si="1"/>
        <v>3014</v>
      </c>
      <c r="R5" s="28">
        <f t="shared" si="1"/>
        <v>3592</v>
      </c>
      <c r="S5" s="28">
        <f t="shared" si="1"/>
        <v>3942</v>
      </c>
      <c r="T5" s="28">
        <f t="shared" si="1"/>
        <v>3942</v>
      </c>
      <c r="U5" s="28">
        <f t="shared" si="1"/>
        <v>4395</v>
      </c>
      <c r="V5" s="18">
        <f t="shared" si="2"/>
        <v>453</v>
      </c>
      <c r="X5" s="145" t="s">
        <v>23</v>
      </c>
      <c r="Y5" s="145"/>
      <c r="Z5" s="145"/>
      <c r="AA5" s="145"/>
      <c r="AB5" s="145"/>
      <c r="AC5" s="145"/>
      <c r="AD5" s="145"/>
      <c r="AE5" s="145"/>
      <c r="AF5" s="145"/>
      <c r="AG5" s="145"/>
    </row>
    <row r="6" spans="1:33" s="11" customFormat="1" ht="15.6" customHeight="1" x14ac:dyDescent="0.2">
      <c r="A6" s="19" t="s">
        <v>24</v>
      </c>
      <c r="B6" s="25">
        <v>11733</v>
      </c>
      <c r="C6" s="26">
        <v>12336</v>
      </c>
      <c r="D6" s="26">
        <v>13277</v>
      </c>
      <c r="E6" s="27">
        <v>17019</v>
      </c>
      <c r="F6" s="28">
        <v>20273</v>
      </c>
      <c r="G6" s="25">
        <v>946</v>
      </c>
      <c r="H6" s="26">
        <v>946</v>
      </c>
      <c r="I6" s="26">
        <v>971</v>
      </c>
      <c r="J6" s="26">
        <v>1025</v>
      </c>
      <c r="K6" s="28"/>
      <c r="L6" s="28"/>
      <c r="M6" s="28"/>
      <c r="N6" s="28"/>
      <c r="O6" s="28"/>
      <c r="P6" s="28"/>
      <c r="Q6" s="28">
        <f t="shared" si="1"/>
        <v>12679</v>
      </c>
      <c r="R6" s="28">
        <f t="shared" si="1"/>
        <v>13282</v>
      </c>
      <c r="S6" s="28">
        <f t="shared" si="1"/>
        <v>14248</v>
      </c>
      <c r="T6" s="28">
        <f t="shared" si="1"/>
        <v>18044</v>
      </c>
      <c r="U6" s="28">
        <v>20273</v>
      </c>
      <c r="V6" s="18">
        <f t="shared" si="2"/>
        <v>2229</v>
      </c>
      <c r="X6" s="145" t="s">
        <v>25</v>
      </c>
      <c r="Y6" s="145"/>
      <c r="Z6" s="145"/>
      <c r="AA6" s="145"/>
      <c r="AB6" s="145"/>
      <c r="AC6" s="145"/>
      <c r="AD6" s="145"/>
      <c r="AE6" s="145"/>
      <c r="AF6" s="145"/>
      <c r="AG6" s="145"/>
    </row>
    <row r="7" spans="1:33" s="11" customFormat="1" ht="15.6" customHeight="1" x14ac:dyDescent="0.2">
      <c r="A7" s="19" t="s">
        <v>26</v>
      </c>
      <c r="B7" s="25"/>
      <c r="C7" s="26"/>
      <c r="D7" s="26"/>
      <c r="E7" s="27"/>
      <c r="F7" s="28"/>
      <c r="G7" s="25"/>
      <c r="H7" s="26"/>
      <c r="I7" s="26"/>
      <c r="J7" s="26"/>
      <c r="K7" s="28"/>
      <c r="L7" s="28"/>
      <c r="M7" s="28"/>
      <c r="N7" s="28"/>
      <c r="O7" s="28"/>
      <c r="P7" s="28"/>
      <c r="Q7" s="28">
        <f t="shared" si="1"/>
        <v>0</v>
      </c>
      <c r="R7" s="28">
        <f t="shared" si="1"/>
        <v>0</v>
      </c>
      <c r="S7" s="28">
        <f t="shared" si="1"/>
        <v>0</v>
      </c>
      <c r="T7" s="28">
        <f t="shared" si="1"/>
        <v>0</v>
      </c>
      <c r="U7" s="28">
        <f t="shared" si="1"/>
        <v>0</v>
      </c>
      <c r="V7" s="18">
        <f t="shared" si="2"/>
        <v>0</v>
      </c>
      <c r="X7" s="145"/>
      <c r="Y7" s="145"/>
      <c r="Z7" s="145"/>
      <c r="AA7" s="145"/>
      <c r="AB7" s="145"/>
      <c r="AC7" s="145"/>
      <c r="AD7" s="145"/>
      <c r="AE7" s="145"/>
      <c r="AF7" s="145"/>
      <c r="AG7" s="145"/>
    </row>
    <row r="8" spans="1:33" s="11" customFormat="1" ht="25.5" hidden="1" x14ac:dyDescent="0.2">
      <c r="A8" s="29" t="s">
        <v>27</v>
      </c>
      <c r="B8" s="25"/>
      <c r="C8" s="26"/>
      <c r="D8" s="26"/>
      <c r="E8" s="27"/>
      <c r="F8" s="28"/>
      <c r="G8" s="25"/>
      <c r="H8" s="26"/>
      <c r="I8" s="26"/>
      <c r="J8" s="26"/>
      <c r="K8" s="28"/>
      <c r="L8" s="28"/>
      <c r="M8" s="28"/>
      <c r="N8" s="28"/>
      <c r="O8" s="28"/>
      <c r="P8" s="28"/>
      <c r="Q8" s="28">
        <f t="shared" si="1"/>
        <v>0</v>
      </c>
      <c r="R8" s="28">
        <f t="shared" si="1"/>
        <v>0</v>
      </c>
      <c r="S8" s="28">
        <f t="shared" si="1"/>
        <v>0</v>
      </c>
      <c r="T8" s="28">
        <f t="shared" si="1"/>
        <v>0</v>
      </c>
      <c r="U8" s="28">
        <f t="shared" si="1"/>
        <v>0</v>
      </c>
      <c r="V8" s="18">
        <f t="shared" si="2"/>
        <v>0</v>
      </c>
      <c r="X8" s="145"/>
      <c r="Y8" s="145"/>
      <c r="Z8" s="145"/>
      <c r="AA8" s="145"/>
      <c r="AB8" s="145"/>
      <c r="AC8" s="145"/>
      <c r="AD8" s="145"/>
      <c r="AE8" s="145"/>
      <c r="AF8" s="145"/>
      <c r="AG8" s="145"/>
    </row>
    <row r="9" spans="1:33" s="11" customFormat="1" ht="15.6" customHeight="1" x14ac:dyDescent="0.2">
      <c r="A9" s="29" t="s">
        <v>28</v>
      </c>
      <c r="B9" s="25">
        <v>1136</v>
      </c>
      <c r="C9" s="26">
        <v>3121</v>
      </c>
      <c r="D9" s="26">
        <v>3771</v>
      </c>
      <c r="E9" s="27">
        <v>4484</v>
      </c>
      <c r="F9" s="28">
        <v>4390</v>
      </c>
      <c r="G9" s="25"/>
      <c r="H9" s="26"/>
      <c r="I9" s="26"/>
      <c r="J9" s="26"/>
      <c r="K9" s="28"/>
      <c r="L9" s="28"/>
      <c r="M9" s="28"/>
      <c r="N9" s="28"/>
      <c r="O9" s="28"/>
      <c r="P9" s="28"/>
      <c r="Q9" s="28">
        <f t="shared" si="1"/>
        <v>1136</v>
      </c>
      <c r="R9" s="28">
        <f t="shared" si="1"/>
        <v>3121</v>
      </c>
      <c r="S9" s="28">
        <f t="shared" si="1"/>
        <v>3771</v>
      </c>
      <c r="T9" s="28">
        <f t="shared" si="1"/>
        <v>4484</v>
      </c>
      <c r="U9" s="28">
        <f t="shared" si="1"/>
        <v>4390</v>
      </c>
      <c r="V9" s="18">
        <f t="shared" si="2"/>
        <v>-94</v>
      </c>
      <c r="X9" s="145"/>
      <c r="Y9" s="145"/>
      <c r="Z9" s="145"/>
      <c r="AA9" s="145"/>
      <c r="AB9" s="145"/>
      <c r="AC9" s="145"/>
      <c r="AD9" s="145"/>
      <c r="AE9" s="145"/>
      <c r="AF9" s="145"/>
      <c r="AG9" s="145"/>
    </row>
    <row r="10" spans="1:33" s="11" customFormat="1" ht="15.6" customHeight="1" x14ac:dyDescent="0.25">
      <c r="A10" s="30" t="s">
        <v>29</v>
      </c>
      <c r="B10" s="25">
        <v>7308</v>
      </c>
      <c r="C10" s="26">
        <v>7658</v>
      </c>
      <c r="D10" s="26">
        <v>7008</v>
      </c>
      <c r="E10" s="27">
        <v>7721</v>
      </c>
      <c r="F10" s="28">
        <v>7726</v>
      </c>
      <c r="G10" s="25">
        <v>1000</v>
      </c>
      <c r="H10" s="26">
        <v>1000</v>
      </c>
      <c r="I10" s="26">
        <v>1000</v>
      </c>
      <c r="J10" s="26">
        <v>1000</v>
      </c>
      <c r="K10" s="28"/>
      <c r="L10" s="28"/>
      <c r="M10" s="28"/>
      <c r="N10" s="28"/>
      <c r="O10" s="28"/>
      <c r="P10" s="28"/>
      <c r="Q10" s="28">
        <f t="shared" si="1"/>
        <v>8308</v>
      </c>
      <c r="R10" s="28">
        <f t="shared" si="1"/>
        <v>8658</v>
      </c>
      <c r="S10" s="28">
        <f t="shared" si="1"/>
        <v>8008</v>
      </c>
      <c r="T10" s="28">
        <f t="shared" si="1"/>
        <v>8721</v>
      </c>
      <c r="U10" s="28">
        <f t="shared" si="1"/>
        <v>7726</v>
      </c>
      <c r="V10" s="18">
        <f t="shared" si="2"/>
        <v>-995</v>
      </c>
      <c r="X10" s="145" t="s">
        <v>30</v>
      </c>
      <c r="Y10" s="145"/>
      <c r="Z10" s="145"/>
      <c r="AA10" s="145"/>
      <c r="AB10" s="145"/>
      <c r="AC10" s="145"/>
      <c r="AD10" s="145"/>
      <c r="AE10" s="145"/>
      <c r="AF10" s="145"/>
      <c r="AG10" s="145"/>
    </row>
    <row r="11" spans="1:33" s="36" customFormat="1" ht="15.6" customHeight="1" thickBot="1" x14ac:dyDescent="0.25">
      <c r="A11" s="31" t="s">
        <v>31</v>
      </c>
      <c r="B11" s="32">
        <v>2828</v>
      </c>
      <c r="C11" s="33">
        <v>3331</v>
      </c>
      <c r="D11" s="33">
        <v>3557</v>
      </c>
      <c r="E11" s="34">
        <v>4246</v>
      </c>
      <c r="F11" s="35">
        <v>3018</v>
      </c>
      <c r="G11" s="32"/>
      <c r="H11" s="33"/>
      <c r="I11" s="33"/>
      <c r="J11" s="33"/>
      <c r="K11" s="35"/>
      <c r="L11" s="35"/>
      <c r="M11" s="35"/>
      <c r="N11" s="35"/>
      <c r="O11" s="35"/>
      <c r="P11" s="35"/>
      <c r="Q11" s="35">
        <f t="shared" si="1"/>
        <v>2828</v>
      </c>
      <c r="R11" s="35">
        <f t="shared" si="1"/>
        <v>3331</v>
      </c>
      <c r="S11" s="35">
        <f t="shared" si="1"/>
        <v>3557</v>
      </c>
      <c r="T11" s="35">
        <f t="shared" si="1"/>
        <v>4246</v>
      </c>
      <c r="U11" s="35">
        <f t="shared" si="1"/>
        <v>3018</v>
      </c>
      <c r="V11" s="18">
        <f t="shared" si="2"/>
        <v>-1228</v>
      </c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</row>
    <row r="12" spans="1:33" s="36" customFormat="1" ht="14.25" customHeight="1" thickBot="1" x14ac:dyDescent="0.25">
      <c r="A12" s="37" t="s">
        <v>32</v>
      </c>
      <c r="B12" s="38">
        <f>SUM(B13:B15)</f>
        <v>200</v>
      </c>
      <c r="C12" s="39">
        <f>SUM(C13:C15)</f>
        <v>200</v>
      </c>
      <c r="D12" s="39">
        <v>200</v>
      </c>
      <c r="E12" s="40">
        <v>200</v>
      </c>
      <c r="F12" s="41">
        <v>200</v>
      </c>
      <c r="G12" s="42">
        <f t="shared" ref="G12:L12" si="3">SUM(G13:G15)</f>
        <v>99207</v>
      </c>
      <c r="H12" s="39">
        <f t="shared" si="3"/>
        <v>119760</v>
      </c>
      <c r="I12" s="39">
        <f t="shared" si="3"/>
        <v>128177</v>
      </c>
      <c r="J12" s="39">
        <f t="shared" si="3"/>
        <v>128177</v>
      </c>
      <c r="K12" s="41">
        <f t="shared" si="3"/>
        <v>139037</v>
      </c>
      <c r="L12" s="41">
        <f t="shared" si="3"/>
        <v>0</v>
      </c>
      <c r="M12" s="41"/>
      <c r="N12" s="41"/>
      <c r="O12" s="41"/>
      <c r="P12" s="41"/>
      <c r="Q12" s="41">
        <f t="shared" si="1"/>
        <v>99407</v>
      </c>
      <c r="R12" s="41">
        <f t="shared" si="1"/>
        <v>119960</v>
      </c>
      <c r="S12" s="41">
        <f t="shared" si="1"/>
        <v>128377</v>
      </c>
      <c r="T12" s="41">
        <f t="shared" si="1"/>
        <v>128377</v>
      </c>
      <c r="U12" s="41">
        <f t="shared" si="1"/>
        <v>139237</v>
      </c>
      <c r="V12" s="18">
        <f t="shared" si="2"/>
        <v>10860</v>
      </c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</row>
    <row r="13" spans="1:33" s="36" customFormat="1" ht="14.25" customHeight="1" x14ac:dyDescent="0.2">
      <c r="A13" s="28" t="s">
        <v>33</v>
      </c>
      <c r="B13" s="20"/>
      <c r="C13" s="21"/>
      <c r="D13" s="21"/>
      <c r="E13" s="22"/>
      <c r="F13" s="23"/>
      <c r="G13" s="20">
        <v>79245</v>
      </c>
      <c r="H13" s="21">
        <v>99798</v>
      </c>
      <c r="I13" s="21">
        <v>53509</v>
      </c>
      <c r="J13" s="21">
        <v>53509</v>
      </c>
      <c r="K13" s="23">
        <v>14545</v>
      </c>
      <c r="L13" s="23">
        <v>0</v>
      </c>
      <c r="M13" s="23"/>
      <c r="N13" s="23"/>
      <c r="O13" s="23"/>
      <c r="P13" s="23"/>
      <c r="Q13" s="23">
        <f t="shared" si="1"/>
        <v>79245</v>
      </c>
      <c r="R13" s="23">
        <f t="shared" si="1"/>
        <v>99798</v>
      </c>
      <c r="S13" s="23">
        <f t="shared" si="1"/>
        <v>53509</v>
      </c>
      <c r="T13" s="23">
        <f t="shared" si="1"/>
        <v>53509</v>
      </c>
      <c r="U13" s="23">
        <f t="shared" si="1"/>
        <v>14545</v>
      </c>
      <c r="V13" s="18">
        <f t="shared" si="2"/>
        <v>-38964</v>
      </c>
      <c r="X13" s="145" t="s">
        <v>34</v>
      </c>
      <c r="Y13" s="145"/>
      <c r="Z13" s="145"/>
      <c r="AA13" s="145"/>
      <c r="AB13" s="145"/>
      <c r="AC13" s="145"/>
      <c r="AD13" s="145"/>
      <c r="AE13" s="145"/>
      <c r="AF13" s="145"/>
      <c r="AG13" s="145"/>
    </row>
    <row r="14" spans="1:33" s="36" customFormat="1" ht="15.6" customHeight="1" x14ac:dyDescent="0.2">
      <c r="A14" s="28" t="s">
        <v>35</v>
      </c>
      <c r="B14" s="25"/>
      <c r="C14" s="26"/>
      <c r="D14" s="26"/>
      <c r="E14" s="27"/>
      <c r="F14" s="28"/>
      <c r="G14" s="25">
        <v>18962</v>
      </c>
      <c r="H14" s="26">
        <v>18962</v>
      </c>
      <c r="I14" s="26">
        <v>73668</v>
      </c>
      <c r="J14" s="26">
        <v>73668</v>
      </c>
      <c r="K14" s="28">
        <v>123492</v>
      </c>
      <c r="L14" s="28">
        <v>0</v>
      </c>
      <c r="M14" s="28"/>
      <c r="N14" s="28"/>
      <c r="O14" s="28"/>
      <c r="P14" s="28"/>
      <c r="Q14" s="28">
        <f t="shared" si="1"/>
        <v>18962</v>
      </c>
      <c r="R14" s="28">
        <f t="shared" si="1"/>
        <v>18962</v>
      </c>
      <c r="S14" s="28">
        <f t="shared" si="1"/>
        <v>73668</v>
      </c>
      <c r="T14" s="28">
        <f t="shared" si="1"/>
        <v>73668</v>
      </c>
      <c r="U14" s="28">
        <f t="shared" si="1"/>
        <v>123492</v>
      </c>
      <c r="V14" s="18">
        <f t="shared" si="2"/>
        <v>49824</v>
      </c>
      <c r="X14" s="145" t="s">
        <v>36</v>
      </c>
      <c r="Y14" s="145"/>
      <c r="Z14" s="145"/>
      <c r="AA14" s="145"/>
      <c r="AB14" s="145"/>
      <c r="AC14" s="145"/>
      <c r="AD14" s="145"/>
      <c r="AE14" s="145"/>
      <c r="AF14" s="145"/>
      <c r="AG14" s="145"/>
    </row>
    <row r="15" spans="1:33" s="43" customFormat="1" ht="15.6" customHeight="1" x14ac:dyDescent="0.2">
      <c r="A15" s="28" t="s">
        <v>37</v>
      </c>
      <c r="B15" s="25">
        <v>200</v>
      </c>
      <c r="C15" s="26">
        <v>200</v>
      </c>
      <c r="D15" s="26">
        <v>200</v>
      </c>
      <c r="E15" s="27">
        <v>200</v>
      </c>
      <c r="F15" s="28">
        <v>200</v>
      </c>
      <c r="G15" s="25">
        <v>1000</v>
      </c>
      <c r="H15" s="26">
        <v>1000</v>
      </c>
      <c r="I15" s="26">
        <v>1000</v>
      </c>
      <c r="J15" s="26">
        <v>1000</v>
      </c>
      <c r="K15" s="28">
        <v>1000</v>
      </c>
      <c r="L15" s="28">
        <v>0</v>
      </c>
      <c r="M15" s="28"/>
      <c r="N15" s="28"/>
      <c r="O15" s="28"/>
      <c r="P15" s="28"/>
      <c r="Q15" s="28">
        <f t="shared" si="1"/>
        <v>1200</v>
      </c>
      <c r="R15" s="28">
        <f t="shared" si="1"/>
        <v>1200</v>
      </c>
      <c r="S15" s="28">
        <f t="shared" si="1"/>
        <v>1200</v>
      </c>
      <c r="T15" s="28">
        <f t="shared" si="1"/>
        <v>1200</v>
      </c>
      <c r="U15" s="28">
        <f t="shared" si="1"/>
        <v>1200</v>
      </c>
      <c r="V15" s="18">
        <f t="shared" si="2"/>
        <v>0</v>
      </c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</row>
    <row r="16" spans="1:33" s="36" customFormat="1" x14ac:dyDescent="0.25">
      <c r="A16" s="44" t="s">
        <v>38</v>
      </c>
      <c r="B16" s="45">
        <f>B17+B20</f>
        <v>0</v>
      </c>
      <c r="C16" s="46"/>
      <c r="D16" s="46"/>
      <c r="E16" s="47"/>
      <c r="F16" s="48"/>
      <c r="G16" s="45">
        <f t="shared" ref="G16:L16" si="4">G17+G20</f>
        <v>3912</v>
      </c>
      <c r="H16" s="46">
        <f t="shared" si="4"/>
        <v>2853</v>
      </c>
      <c r="I16" s="46">
        <f t="shared" si="4"/>
        <v>4300</v>
      </c>
      <c r="J16" s="46">
        <f t="shared" si="4"/>
        <v>5723</v>
      </c>
      <c r="K16" s="48">
        <f t="shared" si="4"/>
        <v>3150</v>
      </c>
      <c r="L16" s="48">
        <f t="shared" si="4"/>
        <v>0</v>
      </c>
      <c r="M16" s="48"/>
      <c r="N16" s="48"/>
      <c r="O16" s="48"/>
      <c r="P16" s="48"/>
      <c r="Q16" s="48">
        <f t="shared" si="1"/>
        <v>3912</v>
      </c>
      <c r="R16" s="48">
        <f t="shared" si="1"/>
        <v>2853</v>
      </c>
      <c r="S16" s="48">
        <f t="shared" si="1"/>
        <v>4300</v>
      </c>
      <c r="T16" s="48">
        <f t="shared" si="1"/>
        <v>5723</v>
      </c>
      <c r="U16" s="48">
        <f t="shared" si="1"/>
        <v>3150</v>
      </c>
      <c r="V16" s="18">
        <f t="shared" si="2"/>
        <v>-2573</v>
      </c>
      <c r="X16" s="148">
        <f>V13+V14</f>
        <v>10860</v>
      </c>
      <c r="Y16" s="145"/>
      <c r="Z16" s="145"/>
      <c r="AA16" s="145"/>
      <c r="AB16" s="145"/>
      <c r="AC16" s="145"/>
      <c r="AD16" s="145"/>
      <c r="AE16" s="145"/>
      <c r="AF16" s="145"/>
      <c r="AG16" s="145"/>
    </row>
    <row r="17" spans="1:33" s="43" customFormat="1" ht="15.6" customHeight="1" x14ac:dyDescent="0.2">
      <c r="A17" s="49" t="s">
        <v>39</v>
      </c>
      <c r="B17" s="25">
        <f>SUM(B18:B19)</f>
        <v>0</v>
      </c>
      <c r="C17" s="26"/>
      <c r="D17" s="26"/>
      <c r="E17" s="27"/>
      <c r="F17" s="28"/>
      <c r="G17" s="25">
        <f>SUM(G18:G19)</f>
        <v>3912</v>
      </c>
      <c r="H17" s="26">
        <v>2853</v>
      </c>
      <c r="I17" s="26">
        <v>4300</v>
      </c>
      <c r="J17" s="26">
        <v>5723</v>
      </c>
      <c r="K17" s="28">
        <v>3150</v>
      </c>
      <c r="L17" s="28">
        <f>SUM(L18:L19)</f>
        <v>0</v>
      </c>
      <c r="M17" s="28"/>
      <c r="N17" s="28"/>
      <c r="O17" s="28"/>
      <c r="P17" s="28"/>
      <c r="Q17" s="28">
        <f t="shared" si="1"/>
        <v>3912</v>
      </c>
      <c r="R17" s="28">
        <f t="shared" si="1"/>
        <v>2853</v>
      </c>
      <c r="S17" s="28">
        <f t="shared" si="1"/>
        <v>4300</v>
      </c>
      <c r="T17" s="28">
        <f t="shared" si="1"/>
        <v>5723</v>
      </c>
      <c r="U17" s="28">
        <f t="shared" si="1"/>
        <v>3150</v>
      </c>
      <c r="V17" s="18">
        <f t="shared" si="2"/>
        <v>-2573</v>
      </c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</row>
    <row r="18" spans="1:33" s="43" customFormat="1" ht="13.5" customHeight="1" x14ac:dyDescent="0.2">
      <c r="A18" s="50" t="s">
        <v>40</v>
      </c>
      <c r="B18" s="25"/>
      <c r="C18" s="26"/>
      <c r="D18" s="26"/>
      <c r="E18" s="27"/>
      <c r="F18" s="28"/>
      <c r="G18" s="25">
        <v>3912</v>
      </c>
      <c r="H18" s="26">
        <v>2853</v>
      </c>
      <c r="I18" s="26">
        <v>4300</v>
      </c>
      <c r="J18" s="26">
        <v>5723</v>
      </c>
      <c r="K18" s="28">
        <v>3150</v>
      </c>
      <c r="L18" s="28"/>
      <c r="M18" s="28"/>
      <c r="N18" s="28"/>
      <c r="O18" s="28"/>
      <c r="P18" s="28"/>
      <c r="Q18" s="28">
        <f t="shared" si="1"/>
        <v>3912</v>
      </c>
      <c r="R18" s="28">
        <f t="shared" si="1"/>
        <v>2853</v>
      </c>
      <c r="S18" s="28">
        <f t="shared" si="1"/>
        <v>4300</v>
      </c>
      <c r="T18" s="28">
        <f t="shared" si="1"/>
        <v>5723</v>
      </c>
      <c r="U18" s="28">
        <f t="shared" si="1"/>
        <v>3150</v>
      </c>
      <c r="V18" s="18">
        <f t="shared" si="2"/>
        <v>-2573</v>
      </c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</row>
    <row r="19" spans="1:33" s="43" customFormat="1" ht="15.6" customHeight="1" x14ac:dyDescent="0.2">
      <c r="A19" s="50" t="s">
        <v>41</v>
      </c>
      <c r="B19" s="25"/>
      <c r="C19" s="26"/>
      <c r="D19" s="26"/>
      <c r="E19" s="27"/>
      <c r="F19" s="28"/>
      <c r="G19" s="25"/>
      <c r="H19" s="26"/>
      <c r="I19" s="26"/>
      <c r="J19" s="26"/>
      <c r="K19" s="28"/>
      <c r="L19" s="28"/>
      <c r="M19" s="28"/>
      <c r="N19" s="28"/>
      <c r="O19" s="28"/>
      <c r="P19" s="28"/>
      <c r="Q19" s="28">
        <f t="shared" si="1"/>
        <v>0</v>
      </c>
      <c r="R19" s="28">
        <f t="shared" si="1"/>
        <v>0</v>
      </c>
      <c r="S19" s="28">
        <f t="shared" si="1"/>
        <v>0</v>
      </c>
      <c r="T19" s="28">
        <f t="shared" si="1"/>
        <v>0</v>
      </c>
      <c r="U19" s="28">
        <f t="shared" si="1"/>
        <v>0</v>
      </c>
      <c r="V19" s="18">
        <f t="shared" si="2"/>
        <v>0</v>
      </c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</row>
    <row r="20" spans="1:33" s="43" customFormat="1" ht="15.6" customHeight="1" x14ac:dyDescent="0.2">
      <c r="A20" s="49" t="s">
        <v>42</v>
      </c>
      <c r="B20" s="25">
        <f>SUM(B21:B22)</f>
        <v>0</v>
      </c>
      <c r="C20" s="26"/>
      <c r="D20" s="26"/>
      <c r="E20" s="27"/>
      <c r="F20" s="28"/>
      <c r="G20" s="25">
        <f>SUM(G21:G22)</f>
        <v>0</v>
      </c>
      <c r="H20" s="26"/>
      <c r="I20" s="26"/>
      <c r="J20" s="26"/>
      <c r="K20" s="28"/>
      <c r="L20" s="28">
        <f>SUM(L21:L22)</f>
        <v>0</v>
      </c>
      <c r="M20" s="28"/>
      <c r="N20" s="28"/>
      <c r="O20" s="28"/>
      <c r="P20" s="28"/>
      <c r="Q20" s="28">
        <f t="shared" si="1"/>
        <v>0</v>
      </c>
      <c r="R20" s="28">
        <f t="shared" si="1"/>
        <v>0</v>
      </c>
      <c r="S20" s="28">
        <f t="shared" si="1"/>
        <v>0</v>
      </c>
      <c r="T20" s="28">
        <f t="shared" si="1"/>
        <v>0</v>
      </c>
      <c r="U20" s="28">
        <f t="shared" si="1"/>
        <v>0</v>
      </c>
      <c r="V20" s="18">
        <f t="shared" si="2"/>
        <v>0</v>
      </c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</row>
    <row r="21" spans="1:33" s="43" customFormat="1" ht="15.6" customHeight="1" x14ac:dyDescent="0.2">
      <c r="A21" s="50" t="s">
        <v>40</v>
      </c>
      <c r="B21" s="25"/>
      <c r="C21" s="26"/>
      <c r="D21" s="26"/>
      <c r="E21" s="27"/>
      <c r="F21" s="28"/>
      <c r="G21" s="25"/>
      <c r="H21" s="26"/>
      <c r="I21" s="26"/>
      <c r="J21" s="26"/>
      <c r="K21" s="28"/>
      <c r="L21" s="28"/>
      <c r="M21" s="28"/>
      <c r="N21" s="28"/>
      <c r="O21" s="28"/>
      <c r="P21" s="28"/>
      <c r="Q21" s="28">
        <f t="shared" si="1"/>
        <v>0</v>
      </c>
      <c r="R21" s="28">
        <f t="shared" si="1"/>
        <v>0</v>
      </c>
      <c r="S21" s="28">
        <f t="shared" si="1"/>
        <v>0</v>
      </c>
      <c r="T21" s="28">
        <f t="shared" si="1"/>
        <v>0</v>
      </c>
      <c r="U21" s="28">
        <f t="shared" si="1"/>
        <v>0</v>
      </c>
      <c r="V21" s="18">
        <f t="shared" si="2"/>
        <v>0</v>
      </c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</row>
    <row r="22" spans="1:33" s="43" customFormat="1" ht="15.6" customHeight="1" thickBot="1" x14ac:dyDescent="0.25">
      <c r="A22" s="51" t="s">
        <v>41</v>
      </c>
      <c r="B22" s="52"/>
      <c r="C22" s="53"/>
      <c r="D22" s="53"/>
      <c r="E22" s="54"/>
      <c r="F22" s="55"/>
      <c r="G22" s="52"/>
      <c r="H22" s="53"/>
      <c r="I22" s="53"/>
      <c r="J22" s="53"/>
      <c r="K22" s="55"/>
      <c r="L22" s="55"/>
      <c r="M22" s="55"/>
      <c r="N22" s="55"/>
      <c r="O22" s="55"/>
      <c r="P22" s="55"/>
      <c r="Q22" s="55">
        <f t="shared" si="1"/>
        <v>0</v>
      </c>
      <c r="R22" s="55">
        <f t="shared" si="1"/>
        <v>0</v>
      </c>
      <c r="S22" s="55">
        <f t="shared" si="1"/>
        <v>0</v>
      </c>
      <c r="T22" s="55">
        <f t="shared" si="1"/>
        <v>0</v>
      </c>
      <c r="U22" s="55">
        <f t="shared" si="1"/>
        <v>0</v>
      </c>
      <c r="V22" s="18">
        <f t="shared" si="2"/>
        <v>0</v>
      </c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</row>
    <row r="23" spans="1:33" ht="24.95" customHeight="1" thickBot="1" x14ac:dyDescent="0.25">
      <c r="A23" s="56" t="s">
        <v>43</v>
      </c>
      <c r="B23" s="57">
        <f t="shared" ref="B23:L23" si="5">B3+B12+B16</f>
        <v>37493</v>
      </c>
      <c r="C23" s="58">
        <f t="shared" si="5"/>
        <v>44099</v>
      </c>
      <c r="D23" s="58">
        <f t="shared" si="5"/>
        <v>48047</v>
      </c>
      <c r="E23" s="59">
        <f t="shared" si="5"/>
        <v>53904</v>
      </c>
      <c r="F23" s="60">
        <f t="shared" si="5"/>
        <v>58309</v>
      </c>
      <c r="G23" s="57">
        <f t="shared" si="5"/>
        <v>106885</v>
      </c>
      <c r="H23" s="58">
        <f t="shared" si="5"/>
        <v>126379</v>
      </c>
      <c r="I23" s="58">
        <f t="shared" si="5"/>
        <v>136344</v>
      </c>
      <c r="J23" s="58">
        <f t="shared" si="5"/>
        <v>137821</v>
      </c>
      <c r="K23" s="60">
        <f t="shared" si="5"/>
        <v>144083</v>
      </c>
      <c r="L23" s="60">
        <f t="shared" si="5"/>
        <v>0</v>
      </c>
      <c r="M23" s="60"/>
      <c r="N23" s="60"/>
      <c r="O23" s="60"/>
      <c r="P23" s="60"/>
      <c r="Q23" s="60">
        <f>B23+G23</f>
        <v>144378</v>
      </c>
      <c r="R23" s="60">
        <f>R3+R12+R16</f>
        <v>170478</v>
      </c>
      <c r="S23" s="60">
        <f t="shared" si="1"/>
        <v>184391</v>
      </c>
      <c r="T23" s="60">
        <f t="shared" si="1"/>
        <v>191725</v>
      </c>
      <c r="U23" s="60">
        <f t="shared" si="1"/>
        <v>202392</v>
      </c>
      <c r="V23" s="18">
        <f t="shared" si="2"/>
        <v>10667</v>
      </c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</row>
    <row r="24" spans="1:33" s="11" customFormat="1" x14ac:dyDescent="0.2">
      <c r="A24" s="61" t="s">
        <v>44</v>
      </c>
      <c r="B24" s="62">
        <v>0</v>
      </c>
      <c r="C24" s="62"/>
      <c r="D24" s="62"/>
      <c r="E24" s="63"/>
      <c r="F24" s="64"/>
      <c r="G24" s="65">
        <v>0</v>
      </c>
      <c r="H24" s="62"/>
      <c r="I24" s="62"/>
      <c r="J24" s="62"/>
      <c r="K24" s="64"/>
      <c r="L24" s="64">
        <v>0</v>
      </c>
      <c r="M24" s="64"/>
      <c r="N24" s="64"/>
      <c r="O24" s="64"/>
      <c r="P24" s="64"/>
      <c r="Q24" s="64">
        <f t="shared" si="1"/>
        <v>0</v>
      </c>
      <c r="R24" s="64">
        <f t="shared" si="1"/>
        <v>0</v>
      </c>
      <c r="S24" s="64">
        <f t="shared" si="1"/>
        <v>0</v>
      </c>
      <c r="T24" s="64">
        <f t="shared" si="1"/>
        <v>0</v>
      </c>
      <c r="U24" s="64">
        <f t="shared" si="1"/>
        <v>0</v>
      </c>
      <c r="V24" s="18">
        <f t="shared" si="2"/>
        <v>0</v>
      </c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</row>
    <row r="25" spans="1:33" s="11" customFormat="1" x14ac:dyDescent="0.2">
      <c r="A25" s="61" t="s">
        <v>45</v>
      </c>
      <c r="B25" s="66">
        <v>28822</v>
      </c>
      <c r="C25" s="66">
        <v>25555</v>
      </c>
      <c r="D25" s="66">
        <v>26084</v>
      </c>
      <c r="E25" s="67">
        <v>25708</v>
      </c>
      <c r="F25" s="68">
        <v>25468</v>
      </c>
      <c r="G25" s="69"/>
      <c r="H25" s="66"/>
      <c r="I25" s="66"/>
      <c r="J25" s="66"/>
      <c r="K25" s="68"/>
      <c r="L25" s="68"/>
      <c r="M25" s="68"/>
      <c r="N25" s="68"/>
      <c r="O25" s="68"/>
      <c r="P25" s="68"/>
      <c r="Q25" s="68">
        <f t="shared" si="1"/>
        <v>28822</v>
      </c>
      <c r="R25" s="68">
        <f t="shared" si="1"/>
        <v>25555</v>
      </c>
      <c r="S25" s="68">
        <f t="shared" si="1"/>
        <v>26084</v>
      </c>
      <c r="T25" s="68">
        <f t="shared" si="1"/>
        <v>25708</v>
      </c>
      <c r="U25" s="68">
        <f t="shared" si="1"/>
        <v>25468</v>
      </c>
      <c r="V25" s="18">
        <f t="shared" si="2"/>
        <v>-240</v>
      </c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</row>
    <row r="26" spans="1:33" s="11" customFormat="1" x14ac:dyDescent="0.2">
      <c r="A26" s="61" t="s">
        <v>46</v>
      </c>
      <c r="B26" s="70">
        <v>0</v>
      </c>
      <c r="C26" s="70"/>
      <c r="D26" s="70"/>
      <c r="E26" s="71"/>
      <c r="F26" s="72"/>
      <c r="G26" s="73">
        <v>0</v>
      </c>
      <c r="H26" s="70"/>
      <c r="I26" s="70"/>
      <c r="J26" s="70"/>
      <c r="K26" s="72"/>
      <c r="L26" s="72">
        <v>0</v>
      </c>
      <c r="M26" s="72"/>
      <c r="N26" s="72"/>
      <c r="O26" s="72"/>
      <c r="P26" s="72"/>
      <c r="Q26" s="72">
        <f t="shared" si="1"/>
        <v>0</v>
      </c>
      <c r="R26" s="72">
        <f t="shared" si="1"/>
        <v>0</v>
      </c>
      <c r="S26" s="72">
        <f t="shared" si="1"/>
        <v>0</v>
      </c>
      <c r="T26" s="72">
        <f t="shared" si="1"/>
        <v>0</v>
      </c>
      <c r="U26" s="72">
        <f t="shared" si="1"/>
        <v>0</v>
      </c>
      <c r="V26" s="18">
        <f t="shared" si="2"/>
        <v>0</v>
      </c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</row>
    <row r="27" spans="1:33" ht="25.5" x14ac:dyDescent="0.2">
      <c r="A27" s="74" t="s">
        <v>47</v>
      </c>
      <c r="B27" s="75">
        <v>0</v>
      </c>
      <c r="C27" s="75"/>
      <c r="D27" s="75"/>
      <c r="E27" s="76"/>
      <c r="F27" s="77"/>
      <c r="G27" s="78">
        <v>0</v>
      </c>
      <c r="H27" s="75"/>
      <c r="I27" s="75"/>
      <c r="J27" s="75"/>
      <c r="K27" s="77"/>
      <c r="L27" s="77">
        <v>0</v>
      </c>
      <c r="M27" s="77"/>
      <c r="N27" s="77"/>
      <c r="O27" s="77"/>
      <c r="P27" s="77"/>
      <c r="Q27" s="77">
        <f t="shared" si="1"/>
        <v>0</v>
      </c>
      <c r="R27" s="77">
        <f t="shared" si="1"/>
        <v>0</v>
      </c>
      <c r="S27" s="77">
        <f t="shared" si="1"/>
        <v>0</v>
      </c>
      <c r="T27" s="77">
        <f t="shared" si="1"/>
        <v>0</v>
      </c>
      <c r="U27" s="77">
        <f t="shared" si="1"/>
        <v>0</v>
      </c>
      <c r="V27" s="18">
        <f t="shared" si="2"/>
        <v>0</v>
      </c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</row>
    <row r="28" spans="1:33" x14ac:dyDescent="0.2">
      <c r="A28" s="61" t="s">
        <v>48</v>
      </c>
      <c r="B28" s="70">
        <v>0</v>
      </c>
      <c r="C28" s="70"/>
      <c r="D28" s="70"/>
      <c r="E28" s="71"/>
      <c r="F28" s="72"/>
      <c r="G28" s="73">
        <v>0</v>
      </c>
      <c r="H28" s="70"/>
      <c r="I28" s="70"/>
      <c r="J28" s="70"/>
      <c r="K28" s="72"/>
      <c r="L28" s="72">
        <v>0</v>
      </c>
      <c r="M28" s="72"/>
      <c r="N28" s="72"/>
      <c r="O28" s="72"/>
      <c r="P28" s="72"/>
      <c r="Q28" s="72">
        <f t="shared" si="1"/>
        <v>0</v>
      </c>
      <c r="R28" s="72">
        <f t="shared" si="1"/>
        <v>0</v>
      </c>
      <c r="S28" s="72">
        <f t="shared" si="1"/>
        <v>0</v>
      </c>
      <c r="T28" s="72">
        <f t="shared" si="1"/>
        <v>0</v>
      </c>
      <c r="U28" s="72">
        <f t="shared" si="1"/>
        <v>0</v>
      </c>
      <c r="V28" s="18">
        <f t="shared" si="2"/>
        <v>0</v>
      </c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</row>
    <row r="29" spans="1:33" ht="26.25" thickBot="1" x14ac:dyDescent="0.25">
      <c r="A29" s="79" t="s">
        <v>49</v>
      </c>
      <c r="B29" s="80">
        <v>0</v>
      </c>
      <c r="C29" s="80"/>
      <c r="D29" s="80"/>
      <c r="E29" s="81"/>
      <c r="F29" s="82"/>
      <c r="G29" s="83">
        <v>0</v>
      </c>
      <c r="H29" s="80"/>
      <c r="I29" s="80"/>
      <c r="J29" s="80"/>
      <c r="K29" s="82"/>
      <c r="L29" s="82">
        <v>0</v>
      </c>
      <c r="M29" s="82"/>
      <c r="N29" s="82"/>
      <c r="O29" s="82"/>
      <c r="P29" s="82"/>
      <c r="Q29" s="82">
        <f t="shared" si="1"/>
        <v>0</v>
      </c>
      <c r="R29" s="82">
        <f t="shared" si="1"/>
        <v>0</v>
      </c>
      <c r="S29" s="82">
        <f t="shared" si="1"/>
        <v>0</v>
      </c>
      <c r="T29" s="82">
        <f t="shared" si="1"/>
        <v>0</v>
      </c>
      <c r="U29" s="82">
        <f t="shared" si="1"/>
        <v>0</v>
      </c>
      <c r="V29" s="18">
        <f t="shared" si="2"/>
        <v>0</v>
      </c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</row>
    <row r="30" spans="1:33" ht="15.6" customHeight="1" thickBot="1" x14ac:dyDescent="0.25">
      <c r="A30" s="84" t="s">
        <v>50</v>
      </c>
      <c r="B30" s="85">
        <f t="shared" ref="B30:G30" si="6">B26+B28+B25</f>
        <v>28822</v>
      </c>
      <c r="C30" s="86">
        <f t="shared" si="6"/>
        <v>25555</v>
      </c>
      <c r="D30" s="86">
        <f t="shared" si="6"/>
        <v>26084</v>
      </c>
      <c r="E30" s="87">
        <f t="shared" si="6"/>
        <v>25708</v>
      </c>
      <c r="F30" s="88">
        <f t="shared" si="6"/>
        <v>25468</v>
      </c>
      <c r="G30" s="89">
        <f t="shared" si="6"/>
        <v>0</v>
      </c>
      <c r="H30" s="86"/>
      <c r="I30" s="86"/>
      <c r="J30" s="86"/>
      <c r="K30" s="88"/>
      <c r="L30" s="88">
        <f>L26+L28</f>
        <v>0</v>
      </c>
      <c r="M30" s="88"/>
      <c r="N30" s="88"/>
      <c r="O30" s="88"/>
      <c r="P30" s="88"/>
      <c r="Q30" s="88">
        <f t="shared" si="1"/>
        <v>28822</v>
      </c>
      <c r="R30" s="88">
        <f t="shared" si="1"/>
        <v>25555</v>
      </c>
      <c r="S30" s="88">
        <f t="shared" si="1"/>
        <v>26084</v>
      </c>
      <c r="T30" s="88">
        <f t="shared" si="1"/>
        <v>25708</v>
      </c>
      <c r="U30" s="88">
        <f t="shared" si="1"/>
        <v>25468</v>
      </c>
      <c r="V30" s="18">
        <f t="shared" si="2"/>
        <v>-240</v>
      </c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</row>
    <row r="31" spans="1:33" ht="20.25" customHeight="1" thickBot="1" x14ac:dyDescent="0.25">
      <c r="A31" s="84" t="s">
        <v>51</v>
      </c>
      <c r="B31" s="85">
        <f t="shared" ref="B31:L31" si="7">B23+B30</f>
        <v>66315</v>
      </c>
      <c r="C31" s="86">
        <f t="shared" si="7"/>
        <v>69654</v>
      </c>
      <c r="D31" s="86">
        <f t="shared" si="7"/>
        <v>74131</v>
      </c>
      <c r="E31" s="87">
        <f t="shared" si="7"/>
        <v>79612</v>
      </c>
      <c r="F31" s="88">
        <f t="shared" si="7"/>
        <v>83777</v>
      </c>
      <c r="G31" s="89">
        <f t="shared" si="7"/>
        <v>106885</v>
      </c>
      <c r="H31" s="86">
        <f t="shared" si="7"/>
        <v>126379</v>
      </c>
      <c r="I31" s="86">
        <f t="shared" si="7"/>
        <v>136344</v>
      </c>
      <c r="J31" s="86">
        <f t="shared" si="7"/>
        <v>137821</v>
      </c>
      <c r="K31" s="88">
        <f t="shared" si="7"/>
        <v>144083</v>
      </c>
      <c r="L31" s="88">
        <f t="shared" si="7"/>
        <v>0</v>
      </c>
      <c r="M31" s="88"/>
      <c r="N31" s="88"/>
      <c r="O31" s="88"/>
      <c r="P31" s="88"/>
      <c r="Q31" s="88">
        <f t="shared" si="1"/>
        <v>173200</v>
      </c>
      <c r="R31" s="88">
        <f t="shared" si="1"/>
        <v>196033</v>
      </c>
      <c r="S31" s="88">
        <f t="shared" si="1"/>
        <v>210475</v>
      </c>
      <c r="T31" s="88">
        <f t="shared" si="1"/>
        <v>217433</v>
      </c>
      <c r="U31" s="88">
        <f t="shared" si="1"/>
        <v>227860</v>
      </c>
      <c r="V31" s="18">
        <f t="shared" si="2"/>
        <v>10427</v>
      </c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</row>
    <row r="32" spans="1:33" s="95" customFormat="1" ht="24.95" customHeight="1" thickBot="1" x14ac:dyDescent="0.25">
      <c r="A32" s="90" t="s">
        <v>52</v>
      </c>
      <c r="B32" s="91">
        <v>-27775</v>
      </c>
      <c r="C32" s="91">
        <v>-25555</v>
      </c>
      <c r="D32" s="91">
        <v>-26084</v>
      </c>
      <c r="E32" s="92">
        <v>-25708</v>
      </c>
      <c r="F32" s="93">
        <v>-25468</v>
      </c>
      <c r="G32" s="94">
        <v>0</v>
      </c>
      <c r="H32" s="91"/>
      <c r="I32" s="91"/>
      <c r="J32" s="91"/>
      <c r="K32" s="93"/>
      <c r="L32" s="93">
        <v>0</v>
      </c>
      <c r="M32" s="93"/>
      <c r="N32" s="93"/>
      <c r="O32" s="93"/>
      <c r="P32" s="93"/>
      <c r="Q32" s="93">
        <f t="shared" si="1"/>
        <v>-27775</v>
      </c>
      <c r="R32" s="93">
        <f t="shared" si="1"/>
        <v>-25555</v>
      </c>
      <c r="S32" s="93">
        <f t="shared" si="1"/>
        <v>-26084</v>
      </c>
      <c r="T32" s="93">
        <f t="shared" si="1"/>
        <v>-25708</v>
      </c>
      <c r="U32" s="93">
        <f t="shared" si="1"/>
        <v>-25468</v>
      </c>
      <c r="V32" s="18">
        <f t="shared" si="2"/>
        <v>240</v>
      </c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</row>
    <row r="33" spans="1:33" s="95" customFormat="1" ht="24.95" customHeight="1" thickBot="1" x14ac:dyDescent="0.25">
      <c r="A33" s="96" t="s">
        <v>53</v>
      </c>
      <c r="B33" s="97">
        <f>B32</f>
        <v>-27775</v>
      </c>
      <c r="C33" s="98">
        <f>C32</f>
        <v>-25555</v>
      </c>
      <c r="D33" s="98">
        <f>D32</f>
        <v>-26084</v>
      </c>
      <c r="E33" s="99">
        <f>E32</f>
        <v>-25708</v>
      </c>
      <c r="F33" s="88">
        <f>F32</f>
        <v>-25468</v>
      </c>
      <c r="G33" s="100">
        <f t="shared" ref="G33:N33" si="8">G32</f>
        <v>0</v>
      </c>
      <c r="H33" s="98">
        <f t="shared" si="8"/>
        <v>0</v>
      </c>
      <c r="I33" s="98">
        <f t="shared" si="8"/>
        <v>0</v>
      </c>
      <c r="J33" s="98"/>
      <c r="K33" s="88"/>
      <c r="L33" s="88">
        <f t="shared" si="8"/>
        <v>0</v>
      </c>
      <c r="M33" s="88">
        <f t="shared" si="8"/>
        <v>0</v>
      </c>
      <c r="N33" s="88">
        <f t="shared" si="8"/>
        <v>0</v>
      </c>
      <c r="O33" s="88"/>
      <c r="P33" s="88"/>
      <c r="Q33" s="88">
        <f t="shared" si="1"/>
        <v>-27775</v>
      </c>
      <c r="R33" s="88">
        <f t="shared" si="1"/>
        <v>-25555</v>
      </c>
      <c r="S33" s="88">
        <f t="shared" si="1"/>
        <v>-26084</v>
      </c>
      <c r="T33" s="88">
        <f t="shared" si="1"/>
        <v>-25708</v>
      </c>
      <c r="U33" s="88">
        <f t="shared" si="1"/>
        <v>-25468</v>
      </c>
      <c r="V33" s="18">
        <f t="shared" si="2"/>
        <v>240</v>
      </c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</row>
    <row r="34" spans="1:33" s="95" customFormat="1" ht="27.75" customHeight="1" thickBot="1" x14ac:dyDescent="0.25">
      <c r="A34" s="101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3"/>
      <c r="S34" s="103"/>
      <c r="T34" s="104"/>
      <c r="U34" s="104"/>
      <c r="V34" s="18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</row>
    <row r="35" spans="1:33" ht="25.5" customHeight="1" thickBot="1" x14ac:dyDescent="0.25">
      <c r="A35" s="1" t="s">
        <v>0</v>
      </c>
      <c r="B35" s="146" t="s">
        <v>1</v>
      </c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3"/>
      <c r="V35" s="18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</row>
    <row r="36" spans="1:33" ht="53.25" customHeight="1" thickBot="1" x14ac:dyDescent="0.25">
      <c r="A36" s="1" t="s">
        <v>54</v>
      </c>
      <c r="B36" s="8" t="s">
        <v>3</v>
      </c>
      <c r="C36" s="107" t="s">
        <v>55</v>
      </c>
      <c r="D36" s="107" t="s">
        <v>56</v>
      </c>
      <c r="E36" s="108" t="s">
        <v>5</v>
      </c>
      <c r="F36" s="8" t="s">
        <v>3</v>
      </c>
      <c r="G36" s="109" t="s">
        <v>6</v>
      </c>
      <c r="H36" s="8" t="s">
        <v>7</v>
      </c>
      <c r="I36" s="8" t="s">
        <v>8</v>
      </c>
      <c r="J36" s="8" t="s">
        <v>9</v>
      </c>
      <c r="K36" s="8" t="s">
        <v>6</v>
      </c>
      <c r="L36" s="8" t="s">
        <v>10</v>
      </c>
      <c r="M36" s="8" t="s">
        <v>11</v>
      </c>
      <c r="N36" s="8" t="s">
        <v>12</v>
      </c>
      <c r="O36" s="8" t="s">
        <v>13</v>
      </c>
      <c r="P36" s="8" t="s">
        <v>14</v>
      </c>
      <c r="Q36" s="8" t="s">
        <v>15</v>
      </c>
      <c r="R36" s="8" t="s">
        <v>16</v>
      </c>
      <c r="S36" s="8" t="s">
        <v>17</v>
      </c>
      <c r="T36" s="8" t="s">
        <v>18</v>
      </c>
      <c r="U36" s="8" t="s">
        <v>15</v>
      </c>
      <c r="V36" s="18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</row>
    <row r="37" spans="1:33" x14ac:dyDescent="0.2">
      <c r="A37" s="110" t="s">
        <v>19</v>
      </c>
      <c r="B37" s="111">
        <f t="shared" ref="B37:G37" si="9">B38+B39+B40</f>
        <v>27775</v>
      </c>
      <c r="C37" s="112">
        <f t="shared" si="9"/>
        <v>27955</v>
      </c>
      <c r="D37" s="112">
        <f t="shared" si="9"/>
        <v>28474</v>
      </c>
      <c r="E37" s="113">
        <f t="shared" si="9"/>
        <v>28103</v>
      </c>
      <c r="F37" s="114">
        <f t="shared" si="9"/>
        <v>27779</v>
      </c>
      <c r="G37" s="115">
        <f t="shared" si="9"/>
        <v>0</v>
      </c>
      <c r="H37" s="112"/>
      <c r="I37" s="112"/>
      <c r="J37" s="112"/>
      <c r="K37" s="114"/>
      <c r="L37" s="114">
        <f>L38+L39+L40</f>
        <v>0</v>
      </c>
      <c r="M37" s="114"/>
      <c r="N37" s="114"/>
      <c r="O37" s="114"/>
      <c r="P37" s="114"/>
      <c r="Q37" s="114">
        <f>B37+G37+L37</f>
        <v>27775</v>
      </c>
      <c r="R37" s="114">
        <f>SUM(C37:M37)</f>
        <v>112311</v>
      </c>
      <c r="S37" s="114">
        <f>D37+I37+N37</f>
        <v>28474</v>
      </c>
      <c r="T37" s="114">
        <f>E37+J37+O37</f>
        <v>28103</v>
      </c>
      <c r="U37" s="114">
        <f>F37+K37+P37</f>
        <v>27779</v>
      </c>
      <c r="V37" s="18">
        <f t="shared" si="2"/>
        <v>-324</v>
      </c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</row>
    <row r="38" spans="1:33" x14ac:dyDescent="0.2">
      <c r="A38" s="116" t="s">
        <v>20</v>
      </c>
      <c r="B38" s="117">
        <v>17243</v>
      </c>
      <c r="C38" s="26">
        <v>17385</v>
      </c>
      <c r="D38" s="26">
        <v>17687</v>
      </c>
      <c r="E38" s="27">
        <v>17562</v>
      </c>
      <c r="F38" s="28">
        <v>17607</v>
      </c>
      <c r="G38" s="25">
        <v>0</v>
      </c>
      <c r="H38" s="26"/>
      <c r="I38" s="26"/>
      <c r="J38" s="26"/>
      <c r="K38" s="28"/>
      <c r="L38" s="28">
        <v>0</v>
      </c>
      <c r="M38" s="28"/>
      <c r="N38" s="28"/>
      <c r="O38" s="28"/>
      <c r="P38" s="28"/>
      <c r="Q38" s="28">
        <f t="shared" ref="Q38:U50" si="10">B38+G38+L38</f>
        <v>17243</v>
      </c>
      <c r="R38" s="28">
        <f t="shared" si="10"/>
        <v>17385</v>
      </c>
      <c r="S38" s="28">
        <f t="shared" si="10"/>
        <v>17687</v>
      </c>
      <c r="T38" s="28">
        <f t="shared" si="10"/>
        <v>17562</v>
      </c>
      <c r="U38" s="28">
        <f t="shared" si="10"/>
        <v>17607</v>
      </c>
      <c r="V38" s="18">
        <f t="shared" si="2"/>
        <v>45</v>
      </c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</row>
    <row r="39" spans="1:33" ht="25.5" x14ac:dyDescent="0.2">
      <c r="A39" s="118" t="s">
        <v>22</v>
      </c>
      <c r="B39" s="117">
        <v>4330</v>
      </c>
      <c r="C39" s="26">
        <v>4368</v>
      </c>
      <c r="D39" s="26">
        <v>4378</v>
      </c>
      <c r="E39" s="27">
        <v>4378</v>
      </c>
      <c r="F39" s="28">
        <v>4439</v>
      </c>
      <c r="G39" s="25">
        <v>0</v>
      </c>
      <c r="H39" s="26"/>
      <c r="I39" s="26"/>
      <c r="J39" s="26"/>
      <c r="K39" s="28"/>
      <c r="L39" s="28">
        <v>0</v>
      </c>
      <c r="M39" s="28"/>
      <c r="N39" s="28"/>
      <c r="O39" s="28"/>
      <c r="P39" s="28"/>
      <c r="Q39" s="28">
        <f t="shared" si="10"/>
        <v>4330</v>
      </c>
      <c r="R39" s="28">
        <f t="shared" si="10"/>
        <v>4368</v>
      </c>
      <c r="S39" s="28">
        <f t="shared" si="10"/>
        <v>4378</v>
      </c>
      <c r="T39" s="28">
        <f t="shared" si="10"/>
        <v>4378</v>
      </c>
      <c r="U39" s="28">
        <f t="shared" si="10"/>
        <v>4439</v>
      </c>
      <c r="V39" s="18">
        <f t="shared" si="2"/>
        <v>61</v>
      </c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</row>
    <row r="40" spans="1:33" x14ac:dyDescent="0.2">
      <c r="A40" s="116" t="s">
        <v>24</v>
      </c>
      <c r="B40" s="117">
        <v>6202</v>
      </c>
      <c r="C40" s="26">
        <v>6202</v>
      </c>
      <c r="D40" s="26">
        <v>6409</v>
      </c>
      <c r="E40" s="27">
        <v>6163</v>
      </c>
      <c r="F40" s="28">
        <v>5733</v>
      </c>
      <c r="G40" s="25">
        <v>0</v>
      </c>
      <c r="H40" s="26"/>
      <c r="I40" s="26"/>
      <c r="J40" s="26"/>
      <c r="K40" s="28"/>
      <c r="L40" s="28">
        <v>0</v>
      </c>
      <c r="M40" s="28"/>
      <c r="N40" s="28"/>
      <c r="O40" s="28"/>
      <c r="P40" s="28"/>
      <c r="Q40" s="28">
        <f t="shared" si="10"/>
        <v>6202</v>
      </c>
      <c r="R40" s="28">
        <f t="shared" si="10"/>
        <v>6202</v>
      </c>
      <c r="S40" s="28">
        <f t="shared" si="10"/>
        <v>6409</v>
      </c>
      <c r="T40" s="28">
        <f t="shared" si="10"/>
        <v>6163</v>
      </c>
      <c r="U40" s="28">
        <f t="shared" si="10"/>
        <v>5733</v>
      </c>
      <c r="V40" s="18">
        <f t="shared" si="2"/>
        <v>-430</v>
      </c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</row>
    <row r="41" spans="1:33" x14ac:dyDescent="0.2">
      <c r="A41" s="116" t="s">
        <v>26</v>
      </c>
      <c r="B41" s="117"/>
      <c r="C41" s="26"/>
      <c r="D41" s="26"/>
      <c r="E41" s="27"/>
      <c r="F41" s="28"/>
      <c r="G41" s="25">
        <v>0</v>
      </c>
      <c r="H41" s="26"/>
      <c r="I41" s="26"/>
      <c r="J41" s="26"/>
      <c r="K41" s="28"/>
      <c r="L41" s="28">
        <v>0</v>
      </c>
      <c r="M41" s="28"/>
      <c r="N41" s="28"/>
      <c r="O41" s="28"/>
      <c r="P41" s="28"/>
      <c r="Q41" s="28">
        <f t="shared" si="10"/>
        <v>0</v>
      </c>
      <c r="R41" s="28">
        <f t="shared" si="10"/>
        <v>0</v>
      </c>
      <c r="S41" s="28">
        <f t="shared" si="10"/>
        <v>0</v>
      </c>
      <c r="T41" s="28">
        <f t="shared" si="10"/>
        <v>0</v>
      </c>
      <c r="U41" s="28">
        <f t="shared" si="10"/>
        <v>0</v>
      </c>
      <c r="V41" s="18">
        <f t="shared" si="2"/>
        <v>0</v>
      </c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</row>
    <row r="42" spans="1:33" ht="25.5" x14ac:dyDescent="0.2">
      <c r="A42" s="119" t="s">
        <v>32</v>
      </c>
      <c r="B42" s="120">
        <f t="shared" ref="B42:G42" si="11">B43+B44+B45</f>
        <v>0</v>
      </c>
      <c r="C42" s="120">
        <f t="shared" si="11"/>
        <v>0</v>
      </c>
      <c r="D42" s="120">
        <f t="shared" si="11"/>
        <v>0</v>
      </c>
      <c r="E42" s="121">
        <f t="shared" si="11"/>
        <v>0</v>
      </c>
      <c r="F42" s="122">
        <f t="shared" si="11"/>
        <v>316</v>
      </c>
      <c r="G42" s="123">
        <f t="shared" si="11"/>
        <v>0</v>
      </c>
      <c r="H42" s="124"/>
      <c r="I42" s="124"/>
      <c r="J42" s="124"/>
      <c r="K42" s="122"/>
      <c r="L42" s="122">
        <f>L43+L44+L45</f>
        <v>0</v>
      </c>
      <c r="M42" s="122"/>
      <c r="N42" s="122"/>
      <c r="O42" s="122"/>
      <c r="P42" s="122"/>
      <c r="Q42" s="122">
        <f t="shared" si="10"/>
        <v>0</v>
      </c>
      <c r="R42" s="122">
        <f t="shared" si="10"/>
        <v>0</v>
      </c>
      <c r="S42" s="122">
        <f t="shared" si="10"/>
        <v>0</v>
      </c>
      <c r="T42" s="122">
        <f t="shared" si="10"/>
        <v>0</v>
      </c>
      <c r="U42" s="122">
        <f t="shared" si="10"/>
        <v>316</v>
      </c>
      <c r="V42" s="18">
        <f t="shared" si="2"/>
        <v>316</v>
      </c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</row>
    <row r="43" spans="1:33" x14ac:dyDescent="0.2">
      <c r="A43" s="125" t="s">
        <v>33</v>
      </c>
      <c r="B43" s="117"/>
      <c r="C43" s="26"/>
      <c r="D43" s="26"/>
      <c r="E43" s="27"/>
      <c r="F43" s="28">
        <v>164</v>
      </c>
      <c r="G43" s="25">
        <v>0</v>
      </c>
      <c r="H43" s="26"/>
      <c r="I43" s="26"/>
      <c r="J43" s="26"/>
      <c r="K43" s="28"/>
      <c r="L43" s="28">
        <v>0</v>
      </c>
      <c r="M43" s="28"/>
      <c r="N43" s="28"/>
      <c r="O43" s="28"/>
      <c r="P43" s="28"/>
      <c r="Q43" s="28">
        <f t="shared" si="10"/>
        <v>0</v>
      </c>
      <c r="R43" s="28">
        <f t="shared" si="10"/>
        <v>0</v>
      </c>
      <c r="S43" s="28">
        <f t="shared" si="10"/>
        <v>0</v>
      </c>
      <c r="T43" s="28">
        <f t="shared" si="10"/>
        <v>0</v>
      </c>
      <c r="U43" s="28">
        <f t="shared" si="10"/>
        <v>164</v>
      </c>
      <c r="V43" s="18">
        <f t="shared" si="2"/>
        <v>164</v>
      </c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</row>
    <row r="44" spans="1:33" x14ac:dyDescent="0.2">
      <c r="A44" s="125" t="s">
        <v>35</v>
      </c>
      <c r="B44" s="117">
        <v>0</v>
      </c>
      <c r="C44" s="26"/>
      <c r="D44" s="26"/>
      <c r="E44" s="27"/>
      <c r="F44" s="28">
        <v>152</v>
      </c>
      <c r="G44" s="25">
        <v>0</v>
      </c>
      <c r="H44" s="26"/>
      <c r="I44" s="26"/>
      <c r="J44" s="26"/>
      <c r="K44" s="28"/>
      <c r="L44" s="28">
        <v>0</v>
      </c>
      <c r="M44" s="28"/>
      <c r="N44" s="28"/>
      <c r="O44" s="28"/>
      <c r="P44" s="28"/>
      <c r="Q44" s="28">
        <f t="shared" si="10"/>
        <v>0</v>
      </c>
      <c r="R44" s="28">
        <f t="shared" si="10"/>
        <v>0</v>
      </c>
      <c r="S44" s="28">
        <f t="shared" si="10"/>
        <v>0</v>
      </c>
      <c r="T44" s="28">
        <f t="shared" si="10"/>
        <v>0</v>
      </c>
      <c r="U44" s="28">
        <f t="shared" si="10"/>
        <v>152</v>
      </c>
      <c r="V44" s="18">
        <f t="shared" si="2"/>
        <v>152</v>
      </c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</row>
    <row r="45" spans="1:33" ht="13.5" thickBot="1" x14ac:dyDescent="0.25">
      <c r="A45" s="126" t="s">
        <v>37</v>
      </c>
      <c r="B45" s="127"/>
      <c r="C45" s="53"/>
      <c r="D45" s="53"/>
      <c r="E45" s="54"/>
      <c r="F45" s="55"/>
      <c r="G45" s="52"/>
      <c r="H45" s="53"/>
      <c r="I45" s="53"/>
      <c r="J45" s="53"/>
      <c r="K45" s="55"/>
      <c r="L45" s="55"/>
      <c r="M45" s="55"/>
      <c r="N45" s="55"/>
      <c r="O45" s="55"/>
      <c r="P45" s="55"/>
      <c r="Q45" s="55">
        <f t="shared" si="10"/>
        <v>0</v>
      </c>
      <c r="R45" s="55">
        <f t="shared" si="10"/>
        <v>0</v>
      </c>
      <c r="S45" s="55">
        <f t="shared" si="10"/>
        <v>0</v>
      </c>
      <c r="T45" s="55">
        <f t="shared" si="10"/>
        <v>0</v>
      </c>
      <c r="U45" s="55">
        <f t="shared" si="10"/>
        <v>0</v>
      </c>
      <c r="V45" s="18">
        <f t="shared" si="2"/>
        <v>0</v>
      </c>
    </row>
    <row r="46" spans="1:33" ht="26.25" thickBot="1" x14ac:dyDescent="0.25">
      <c r="A46" s="128" t="s">
        <v>57</v>
      </c>
      <c r="B46" s="129">
        <f>B37+B41+B42</f>
        <v>27775</v>
      </c>
      <c r="C46" s="130">
        <f>C37+C41+C42</f>
        <v>27955</v>
      </c>
      <c r="D46" s="130">
        <f>D37+D41+D42</f>
        <v>28474</v>
      </c>
      <c r="E46" s="131">
        <f>E37+E41+E42</f>
        <v>28103</v>
      </c>
      <c r="F46" s="132">
        <f>F37+F41+F42</f>
        <v>28095</v>
      </c>
      <c r="G46" s="133">
        <f>G37+G42</f>
        <v>0</v>
      </c>
      <c r="H46" s="130"/>
      <c r="I46" s="130"/>
      <c r="J46" s="130"/>
      <c r="K46" s="132"/>
      <c r="L46" s="132">
        <f>L37+L42</f>
        <v>0</v>
      </c>
      <c r="M46" s="132"/>
      <c r="N46" s="132"/>
      <c r="O46" s="132"/>
      <c r="P46" s="132"/>
      <c r="Q46" s="132">
        <f t="shared" si="10"/>
        <v>27775</v>
      </c>
      <c r="R46" s="132">
        <f>SUM(C46:M46)</f>
        <v>112627</v>
      </c>
      <c r="S46" s="132">
        <f t="shared" si="10"/>
        <v>28474</v>
      </c>
      <c r="T46" s="132">
        <f t="shared" si="10"/>
        <v>28103</v>
      </c>
      <c r="U46" s="132">
        <f t="shared" si="10"/>
        <v>28095</v>
      </c>
      <c r="V46" s="18">
        <f t="shared" si="2"/>
        <v>-8</v>
      </c>
    </row>
    <row r="47" spans="1:33" x14ac:dyDescent="0.25">
      <c r="B47" s="134"/>
      <c r="C47" s="135"/>
      <c r="D47" s="135"/>
      <c r="E47" s="136"/>
      <c r="F47" s="137"/>
      <c r="G47" s="135"/>
      <c r="H47" s="135"/>
      <c r="I47" s="135"/>
      <c r="J47" s="135"/>
      <c r="K47" s="137"/>
      <c r="L47" s="137"/>
      <c r="M47" s="137"/>
      <c r="N47" s="137"/>
      <c r="O47" s="137"/>
      <c r="P47" s="137"/>
      <c r="Q47" s="137">
        <f t="shared" si="10"/>
        <v>0</v>
      </c>
      <c r="R47" s="137">
        <f>C47+H47+M47</f>
        <v>0</v>
      </c>
      <c r="S47" s="137">
        <f t="shared" si="10"/>
        <v>0</v>
      </c>
      <c r="T47" s="137">
        <f t="shared" si="10"/>
        <v>0</v>
      </c>
      <c r="U47" s="137">
        <f t="shared" si="10"/>
        <v>0</v>
      </c>
      <c r="V47" s="18">
        <f t="shared" si="2"/>
        <v>0</v>
      </c>
    </row>
    <row r="48" spans="1:33" ht="24.75" hidden="1" customHeight="1" thickBot="1" x14ac:dyDescent="0.3">
      <c r="A48" s="138" t="s">
        <v>58</v>
      </c>
      <c r="B48" s="38">
        <v>0</v>
      </c>
      <c r="C48" s="39">
        <v>0</v>
      </c>
      <c r="D48" s="39"/>
      <c r="E48" s="40"/>
      <c r="F48" s="41"/>
      <c r="G48" s="42">
        <v>0</v>
      </c>
      <c r="H48" s="39"/>
      <c r="I48" s="39"/>
      <c r="J48" s="39"/>
      <c r="K48" s="41"/>
      <c r="L48" s="41"/>
      <c r="M48" s="41"/>
      <c r="N48" s="41"/>
      <c r="O48" s="41"/>
      <c r="P48" s="41"/>
      <c r="Q48" s="41">
        <f t="shared" si="10"/>
        <v>0</v>
      </c>
      <c r="R48" s="41">
        <f>C48+H48+M48</f>
        <v>0</v>
      </c>
      <c r="S48" s="41">
        <f t="shared" si="10"/>
        <v>0</v>
      </c>
      <c r="T48" s="41">
        <f t="shared" si="10"/>
        <v>0</v>
      </c>
      <c r="U48" s="41">
        <f t="shared" si="10"/>
        <v>0</v>
      </c>
      <c r="V48" s="18">
        <f t="shared" si="2"/>
        <v>0</v>
      </c>
    </row>
    <row r="49" spans="1:22" ht="13.5" thickBot="1" x14ac:dyDescent="0.3">
      <c r="B49" s="134"/>
      <c r="C49" s="135"/>
      <c r="D49" s="135"/>
      <c r="E49" s="136"/>
      <c r="F49" s="137"/>
      <c r="G49" s="135"/>
      <c r="H49" s="135"/>
      <c r="I49" s="135"/>
      <c r="J49" s="135"/>
      <c r="K49" s="137"/>
      <c r="L49" s="137"/>
      <c r="M49" s="137"/>
      <c r="N49" s="137"/>
      <c r="O49" s="137"/>
      <c r="P49" s="137"/>
      <c r="Q49" s="137">
        <f t="shared" si="10"/>
        <v>0</v>
      </c>
      <c r="R49" s="137">
        <f>C49+H49+M49</f>
        <v>0</v>
      </c>
      <c r="S49" s="137">
        <f t="shared" si="10"/>
        <v>0</v>
      </c>
      <c r="T49" s="137">
        <f t="shared" si="10"/>
        <v>0</v>
      </c>
      <c r="U49" s="137">
        <f t="shared" si="10"/>
        <v>0</v>
      </c>
      <c r="V49" s="18">
        <f t="shared" si="2"/>
        <v>0</v>
      </c>
    </row>
    <row r="50" spans="1:22" ht="36.75" customHeight="1" thickBot="1" x14ac:dyDescent="0.3">
      <c r="A50" s="139" t="s">
        <v>59</v>
      </c>
      <c r="B50" s="140">
        <f t="shared" ref="B50:P50" si="12">B31+B33+B46+B48</f>
        <v>66315</v>
      </c>
      <c r="C50" s="141">
        <f t="shared" si="12"/>
        <v>72054</v>
      </c>
      <c r="D50" s="141">
        <f t="shared" si="12"/>
        <v>76521</v>
      </c>
      <c r="E50" s="142">
        <f t="shared" si="12"/>
        <v>82007</v>
      </c>
      <c r="F50" s="143">
        <f t="shared" si="12"/>
        <v>86404</v>
      </c>
      <c r="G50" s="144">
        <f t="shared" si="12"/>
        <v>106885</v>
      </c>
      <c r="H50" s="141">
        <f t="shared" si="12"/>
        <v>126379</v>
      </c>
      <c r="I50" s="141">
        <f t="shared" si="12"/>
        <v>136344</v>
      </c>
      <c r="J50" s="141">
        <f t="shared" si="12"/>
        <v>137821</v>
      </c>
      <c r="K50" s="143">
        <f t="shared" si="12"/>
        <v>144083</v>
      </c>
      <c r="L50" s="143">
        <f t="shared" si="12"/>
        <v>0</v>
      </c>
      <c r="M50" s="143">
        <f t="shared" si="12"/>
        <v>0</v>
      </c>
      <c r="N50" s="143">
        <f t="shared" si="12"/>
        <v>0</v>
      </c>
      <c r="O50" s="143">
        <f t="shared" si="12"/>
        <v>0</v>
      </c>
      <c r="P50" s="143">
        <f t="shared" si="12"/>
        <v>0</v>
      </c>
      <c r="Q50" s="143">
        <f t="shared" si="10"/>
        <v>173200</v>
      </c>
      <c r="R50" s="143">
        <f>C50+H50+M50</f>
        <v>198433</v>
      </c>
      <c r="S50" s="143">
        <f t="shared" si="10"/>
        <v>212865</v>
      </c>
      <c r="T50" s="143">
        <f t="shared" si="10"/>
        <v>219828</v>
      </c>
      <c r="U50" s="143">
        <f t="shared" si="10"/>
        <v>230487</v>
      </c>
      <c r="V50" s="18">
        <f t="shared" si="2"/>
        <v>10659</v>
      </c>
    </row>
  </sheetData>
  <sheetProtection selectLockedCells="1" selectUnlockedCells="1"/>
  <mergeCells count="32">
    <mergeCell ref="X14:AG14"/>
    <mergeCell ref="B1:R1"/>
    <mergeCell ref="X4:AG4"/>
    <mergeCell ref="X5:AG5"/>
    <mergeCell ref="X6:AG6"/>
    <mergeCell ref="X7:AG7"/>
    <mergeCell ref="X8:AG8"/>
    <mergeCell ref="X9:AG9"/>
    <mergeCell ref="X10:AG10"/>
    <mergeCell ref="X11:AG11"/>
    <mergeCell ref="X12:AG12"/>
    <mergeCell ref="X13:AG13"/>
    <mergeCell ref="X26:AG26"/>
    <mergeCell ref="X15:AG15"/>
    <mergeCell ref="X16:AG16"/>
    <mergeCell ref="X17:AG17"/>
    <mergeCell ref="X18:AG18"/>
    <mergeCell ref="X19:AG19"/>
    <mergeCell ref="X20:AG20"/>
    <mergeCell ref="X21:AG21"/>
    <mergeCell ref="X22:AG22"/>
    <mergeCell ref="X23:AG23"/>
    <mergeCell ref="X24:AG24"/>
    <mergeCell ref="X25:AG25"/>
    <mergeCell ref="X33:AG33"/>
    <mergeCell ref="B35:T35"/>
    <mergeCell ref="X27:AG27"/>
    <mergeCell ref="X28:AG28"/>
    <mergeCell ref="X29:AG29"/>
    <mergeCell ref="X30:AG30"/>
    <mergeCell ref="X31:AG31"/>
    <mergeCell ref="X32:AG32"/>
  </mergeCells>
  <pageMargins left="0.70866141732283472" right="0.19685039370078741" top="0.6692913385826772" bottom="0.19685039370078741" header="0.15748031496062992" footer="0.15748031496062992"/>
  <pageSetup paperSize="9" scale="85" firstPageNumber="0" fitToHeight="2" orientation="landscape" r:id="rId1"/>
  <headerFooter alignWithMargins="0">
    <oddHeader xml:space="preserve">&amp;C&amp;"Times New Roman,Félkövér"Dad Község Önkormányzatának kiadásai (e Ft)&amp;R&amp;"Times New Roman,Félkövér"3. melléklet
az Önk. rendelethez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 mell.Kiad</vt:lpstr>
      <vt:lpstr>'3. mell.Kiad'!Nyomtatási_terület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Zsigmond Anikó Jegyző</dc:creator>
  <cp:lastModifiedBy>Zsigmond Anikó Jegyző</cp:lastModifiedBy>
  <dcterms:created xsi:type="dcterms:W3CDTF">2015-04-29T08:56:02Z</dcterms:created>
  <dcterms:modified xsi:type="dcterms:W3CDTF">2015-04-29T08:56:24Z</dcterms:modified>
</cp:coreProperties>
</file>