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Munka3" sheetId="3" r:id="rId1"/>
  </sheets>
  <calcPr calcId="144525"/>
</workbook>
</file>

<file path=xl/calcChain.xml><?xml version="1.0" encoding="utf-8"?>
<calcChain xmlns="http://schemas.openxmlformats.org/spreadsheetml/2006/main">
  <c r="D40" i="3" l="1"/>
  <c r="D43" i="3" s="1"/>
  <c r="E40" i="3"/>
  <c r="E43" i="3" s="1"/>
  <c r="E14" i="3"/>
  <c r="D12" i="3"/>
  <c r="E12" i="3"/>
  <c r="D21" i="3"/>
  <c r="E21" i="3"/>
  <c r="D28" i="3"/>
  <c r="E28" i="3"/>
  <c r="D31" i="3"/>
  <c r="E31" i="3"/>
  <c r="E33" i="3" l="1"/>
  <c r="E45" i="3" s="1"/>
  <c r="D33" i="3"/>
  <c r="D45" i="3" s="1"/>
  <c r="C28" i="3" l="1"/>
  <c r="C38" i="3"/>
  <c r="C31" i="3"/>
  <c r="C21" i="3"/>
  <c r="C14" i="3"/>
  <c r="C12" i="3"/>
  <c r="C40" i="3" l="1"/>
  <c r="C43" i="3" s="1"/>
  <c r="C33" i="3"/>
  <c r="C45" i="3" s="1"/>
</calcChain>
</file>

<file path=xl/sharedStrings.xml><?xml version="1.0" encoding="utf-8"?>
<sst xmlns="http://schemas.openxmlformats.org/spreadsheetml/2006/main" count="45" uniqueCount="45">
  <si>
    <t>Ellátási díjak</t>
  </si>
  <si>
    <t>Összes bevétel</t>
  </si>
  <si>
    <t>Megnevezés</t>
  </si>
  <si>
    <t>Mezőhék Község Önkormányzata</t>
  </si>
  <si>
    <t>Tel. Önkorm. Szociális gyermekjóléti és gyermekétkeztetési fel. Támog.</t>
  </si>
  <si>
    <t>Települési önkomrányzatok egyes köznevelési feladatainak támogatása</t>
  </si>
  <si>
    <t>Önkormányzatok működési támogatása</t>
  </si>
  <si>
    <t>Egyéb működési célú támogatások bevételei államházt. Belülről</t>
  </si>
  <si>
    <t>Működési célú támogatások államháztartáson belülről</t>
  </si>
  <si>
    <t>Felhalmozási célú támogatások államháztartáson belülről</t>
  </si>
  <si>
    <t>Jövedelemadók</t>
  </si>
  <si>
    <t>Vagyoni tipusú adók</t>
  </si>
  <si>
    <t>Értékesítési és forgalmi adók</t>
  </si>
  <si>
    <t>Gépjárműadók</t>
  </si>
  <si>
    <t>Egyéb áruhasználati és szolgáltatási adók</t>
  </si>
  <si>
    <t>Szolgáltatások ellenértéke</t>
  </si>
  <si>
    <t>Kamatbevételek</t>
  </si>
  <si>
    <t>Egyéb működési bevételek</t>
  </si>
  <si>
    <t>Működési bevételek</t>
  </si>
  <si>
    <t>Felhalmozási bevételek</t>
  </si>
  <si>
    <t>Egyéb működési célú átvett pénzeszközök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</si>
  <si>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</si>
  <si>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</si>
  <si>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</si>
  <si>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</si>
  <si>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</si>
  <si>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Maradvány igénybevétel</t>
  </si>
  <si>
    <t>Belföldi finanszírozás bevételei</t>
  </si>
  <si>
    <t>Külföldi finanszírozás bevételei</t>
  </si>
  <si>
    <t>Adóssághoz nem kapcsolódó származékos ügyletek bevételei</t>
  </si>
  <si>
    <t>Finanszírozási bevételek</t>
  </si>
  <si>
    <t>Települési önkormányzatok kulturális feladatainak támogatása</t>
  </si>
  <si>
    <t>Előző évi költségvetési maradványának igénybevétele</t>
  </si>
  <si>
    <t xml:space="preserve">A helyi önkormányzatok működésének általános támogatása </t>
  </si>
  <si>
    <t>Egyéb közhatalmi bevételek</t>
  </si>
  <si>
    <t>Tulajdonosi bevételek</t>
  </si>
  <si>
    <t>Eredeti ei.</t>
  </si>
  <si>
    <t>Működési célú központosított előirányzatok</t>
  </si>
  <si>
    <t>Módosított ei.</t>
  </si>
  <si>
    <t xml:space="preserve"> Ft.</t>
  </si>
  <si>
    <t>Teljesítés</t>
  </si>
  <si>
    <t>2016. év BEVÉTEL</t>
  </si>
  <si>
    <t>Termékek és szolgáltatások, vagyon.  adói</t>
  </si>
  <si>
    <t>Támogatás megelőlegzés</t>
  </si>
  <si>
    <t>2.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</si>
</sst>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1" fillId="3" borderId="0" xfId="1" applyNumberFormat="1" applyFill="1" applyBorder="1" applyAlignment="1">
      <alignment horizontal="right"/>
    </xf>
    <xf numFmtId="0" fontId="2" fillId="3" borderId="6" xfId="1" applyFont="1" applyFill="1" applyBorder="1" applyAlignment="1">
      <alignment horizontal="right"/>
    </xf>
    <xf numFmtId="3" fontId="1" fillId="3" borderId="2" xfId="1" applyNumberFormat="1" applyFill="1" applyBorder="1" applyAlignment="1"/>
    <xf numFmtId="3" fontId="3" fillId="0" borderId="6" xfId="0" applyNumberFormat="1" applyFont="1" applyBorder="1" applyAlignment="1">
      <alignment horizontal="right"/>
    </xf>
    <xf numFmtId="3" fontId="1" fillId="3" borderId="6" xfId="1" applyNumberFormat="1" applyFill="1" applyBorder="1" applyAlignment="1">
      <alignment horizontal="right"/>
    </xf>
    <xf numFmtId="3" fontId="1" fillId="3" borderId="6" xfId="1" applyNumberFormat="1" applyFill="1" applyBorder="1" applyAlignment="1"/>
    <xf numFmtId="3" fontId="3" fillId="3" borderId="6" xfId="0" applyNumberFormat="1" applyFont="1" applyFill="1" applyBorder="1" applyAlignment="1"/>
    <xf numFmtId="3" fontId="3" fillId="0" borderId="6" xfId="0" applyNumberFormat="1" applyFont="1" applyBorder="1"/>
    <xf numFmtId="3" fontId="2" fillId="3" borderId="7" xfId="1" applyNumberFormat="1" applyFont="1" applyFill="1" applyBorder="1" applyAlignment="1">
      <alignment horizontal="right"/>
    </xf>
    <xf numFmtId="3" fontId="1" fillId="3" borderId="8" xfId="1" applyNumberFormat="1" applyFill="1" applyBorder="1" applyAlignment="1">
      <alignment horizontal="right"/>
    </xf>
    <xf numFmtId="3" fontId="1" fillId="3" borderId="9" xfId="1" applyNumberFormat="1" applyFill="1" applyBorder="1" applyAlignment="1">
      <alignment horizontal="right"/>
    </xf>
    <xf numFmtId="0" fontId="2" fillId="3" borderId="10" xfId="1" applyFont="1" applyFill="1" applyBorder="1" applyAlignment="1">
      <alignment horizontal="right"/>
    </xf>
    <xf numFmtId="3" fontId="2" fillId="3" borderId="6" xfId="1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1" fillId="3" borderId="10" xfId="1" applyNumberFormat="1" applyFill="1" applyBorder="1" applyAlignment="1"/>
    <xf numFmtId="3" fontId="3" fillId="3" borderId="10" xfId="0" applyNumberFormat="1" applyFont="1" applyFill="1" applyBorder="1" applyAlignment="1"/>
    <xf numFmtId="3" fontId="2" fillId="3" borderId="2" xfId="1" applyNumberFormat="1" applyFont="1" applyFill="1" applyBorder="1" applyAlignment="1">
      <alignment horizontal="right"/>
    </xf>
    <xf numFmtId="3" fontId="1" fillId="3" borderId="2" xfId="1" applyNumberFormat="1" applyFont="1" applyFill="1" applyBorder="1" applyAlignment="1">
      <alignment horizontal="right"/>
    </xf>
    <xf numFmtId="3" fontId="1" fillId="3" borderId="2" xfId="1" applyNumberFormat="1" applyFill="1" applyBorder="1" applyAlignment="1">
      <alignment horizontal="right"/>
    </xf>
    <xf numFmtId="0" fontId="4" fillId="3" borderId="11" xfId="1" applyFont="1" applyFill="1" applyBorder="1" applyAlignment="1"/>
    <xf numFmtId="0" fontId="4" fillId="3" borderId="6" xfId="1" applyFont="1" applyFill="1" applyBorder="1" applyAlignment="1"/>
    <xf numFmtId="3" fontId="1" fillId="3" borderId="6" xfId="1" applyNumberFormat="1" applyFont="1" applyFill="1" applyBorder="1" applyAlignment="1">
      <alignment horizontal="right"/>
    </xf>
    <xf numFmtId="0" fontId="4" fillId="3" borderId="1" xfId="1" applyFont="1" applyFill="1" applyAlignment="1">
      <alignment horizontal="center"/>
    </xf>
    <xf numFmtId="3" fontId="2" fillId="3" borderId="2" xfId="1" applyNumberFormat="1" applyFont="1" applyFill="1" applyBorder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1" fillId="3" borderId="2" xfId="1" applyNumberFormat="1" applyFill="1" applyBorder="1" applyAlignment="1">
      <alignment horizontal="right"/>
    </xf>
    <xf numFmtId="3" fontId="1" fillId="3" borderId="1" xfId="1" applyNumberFormat="1" applyFont="1" applyFill="1" applyAlignment="1">
      <alignment horizontal="right"/>
    </xf>
    <xf numFmtId="3" fontId="5" fillId="3" borderId="6" xfId="1" applyNumberFormat="1" applyFont="1" applyFill="1" applyBorder="1" applyAlignment="1">
      <alignment horizontal="right"/>
    </xf>
    <xf numFmtId="3" fontId="1" fillId="3" borderId="7" xfId="1" applyNumberFormat="1" applyFill="1" applyBorder="1" applyAlignment="1">
      <alignment horizontal="right"/>
    </xf>
    <xf numFmtId="3" fontId="1" fillId="3" borderId="12" xfId="1" applyNumberForma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right"/>
    </xf>
    <xf numFmtId="3" fontId="2" fillId="3" borderId="4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0" fontId="2" fillId="3" borderId="1" xfId="1" applyFont="1" applyFill="1" applyAlignment="1">
      <alignment horizontal="left"/>
    </xf>
    <xf numFmtId="0" fontId="1" fillId="3" borderId="1" xfId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1" xfId="1" applyFill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2" fillId="3" borderId="2" xfId="1" applyFont="1" applyFill="1" applyBorder="1" applyAlignment="1">
      <alignment horizontal="left"/>
    </xf>
    <xf numFmtId="0" fontId="2" fillId="3" borderId="5" xfId="1" applyFont="1" applyFill="1" applyBorder="1" applyAlignment="1">
      <alignment horizontal="left"/>
    </xf>
    <xf numFmtId="0" fontId="5" fillId="3" borderId="1" xfId="1" applyFont="1" applyFill="1" applyAlignment="1">
      <alignment horizontal="left"/>
    </xf>
    <xf numFmtId="0" fontId="5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sqref="A1:E1"/>
    </sheetView>
  </sheetViews>
  <sheetFormatPr defaultRowHeight="15" x14ac:dyDescent="0.25"/>
  <cols>
    <col min="2" max="2" width="47.28515625" customWidth="1"/>
    <col min="3" max="3" width="12.28515625" customWidth="1"/>
    <col min="4" max="4" width="11.28515625" customWidth="1"/>
    <col min="5" max="5" width="13.42578125" customWidth="1"/>
  </cols>
  <sheetData>
    <row r="1" spans="1:5" x14ac:dyDescent="0.25">
      <c r="A1" s="37" t="s">
        <v>44</v>
      </c>
      <c r="B1" s="37"/>
      <c r="C1" s="37"/>
      <c r="D1" s="37"/>
      <c r="E1" s="37"/>
    </row>
    <row r="2" spans="1:5" ht="14.45" x14ac:dyDescent="0.3">
      <c r="A2" s="36"/>
      <c r="B2" s="36"/>
      <c r="C2" s="36"/>
      <c r="D2" s="36"/>
      <c r="E2" s="36"/>
    </row>
    <row r="3" spans="1:5" x14ac:dyDescent="0.25">
      <c r="A3" s="36" t="s">
        <v>3</v>
      </c>
      <c r="B3" s="36"/>
      <c r="C3" s="36"/>
      <c r="D3" s="36"/>
      <c r="E3" s="36"/>
    </row>
    <row r="4" spans="1:5" x14ac:dyDescent="0.25">
      <c r="A4" s="36" t="s">
        <v>41</v>
      </c>
      <c r="B4" s="36"/>
      <c r="C4" s="36"/>
      <c r="D4" s="36"/>
      <c r="E4" s="36"/>
    </row>
    <row r="5" spans="1:5" ht="14.45" x14ac:dyDescent="0.3">
      <c r="A5" s="51" t="s">
        <v>39</v>
      </c>
      <c r="B5" s="51"/>
      <c r="C5" s="51"/>
      <c r="D5" s="51"/>
      <c r="E5" s="52"/>
    </row>
    <row r="6" spans="1:5" x14ac:dyDescent="0.25">
      <c r="A6" s="43" t="s">
        <v>2</v>
      </c>
      <c r="B6" s="43"/>
      <c r="C6" s="25" t="s">
        <v>36</v>
      </c>
      <c r="D6" s="22" t="s">
        <v>38</v>
      </c>
      <c r="E6" s="23" t="s">
        <v>40</v>
      </c>
    </row>
    <row r="7" spans="1:5" x14ac:dyDescent="0.25">
      <c r="A7" s="46" t="s">
        <v>33</v>
      </c>
      <c r="B7" s="50"/>
      <c r="C7" s="26">
        <v>28575</v>
      </c>
      <c r="D7" s="14">
        <v>28575</v>
      </c>
      <c r="E7" s="4">
        <v>28575</v>
      </c>
    </row>
    <row r="8" spans="1:5" x14ac:dyDescent="0.25">
      <c r="A8" s="40" t="s">
        <v>5</v>
      </c>
      <c r="B8" s="40"/>
      <c r="C8" s="27">
        <v>10527100</v>
      </c>
      <c r="D8" s="11">
        <v>11075067</v>
      </c>
      <c r="E8" s="15">
        <v>11075067</v>
      </c>
    </row>
    <row r="9" spans="1:5" x14ac:dyDescent="0.25">
      <c r="A9" s="40" t="s">
        <v>4</v>
      </c>
      <c r="B9" s="40"/>
      <c r="C9" s="27">
        <v>1471554</v>
      </c>
      <c r="D9" s="19">
        <v>4082171</v>
      </c>
      <c r="E9" s="15">
        <v>4082171</v>
      </c>
    </row>
    <row r="10" spans="1:5" x14ac:dyDescent="0.25">
      <c r="A10" s="40" t="s">
        <v>31</v>
      </c>
      <c r="B10" s="40"/>
      <c r="C10" s="27">
        <v>1200000</v>
      </c>
      <c r="D10" s="19">
        <v>1200000</v>
      </c>
      <c r="E10" s="15">
        <v>1200000</v>
      </c>
    </row>
    <row r="11" spans="1:5" x14ac:dyDescent="0.25">
      <c r="A11" s="40" t="s">
        <v>37</v>
      </c>
      <c r="B11" s="40"/>
      <c r="C11" s="27">
        <v>0</v>
      </c>
      <c r="D11" s="19">
        <v>1660531</v>
      </c>
      <c r="E11" s="15">
        <v>1660531</v>
      </c>
    </row>
    <row r="12" spans="1:5" x14ac:dyDescent="0.25">
      <c r="A12" s="38" t="s">
        <v>6</v>
      </c>
      <c r="B12" s="39"/>
      <c r="C12" s="28">
        <f>C8+C9+C10+C11+C7</f>
        <v>13227229</v>
      </c>
      <c r="D12" s="5">
        <f>D8+D9+D10+D11+D7</f>
        <v>18046344</v>
      </c>
      <c r="E12" s="8">
        <f>E8+E9+E10+E11+E7</f>
        <v>18046344</v>
      </c>
    </row>
    <row r="13" spans="1:5" x14ac:dyDescent="0.25">
      <c r="A13" s="40" t="s">
        <v>7</v>
      </c>
      <c r="B13" s="40"/>
      <c r="C13" s="27">
        <v>16684000</v>
      </c>
      <c r="D13" s="19">
        <v>21991902</v>
      </c>
      <c r="E13" s="15">
        <v>21991902</v>
      </c>
    </row>
    <row r="14" spans="1:5" x14ac:dyDescent="0.25">
      <c r="A14" s="41" t="s">
        <v>8</v>
      </c>
      <c r="B14" s="41"/>
      <c r="C14" s="28">
        <f>C13</f>
        <v>16684000</v>
      </c>
      <c r="D14" s="21">
        <v>21991902</v>
      </c>
      <c r="E14" s="7">
        <f>E13</f>
        <v>21991902</v>
      </c>
    </row>
    <row r="15" spans="1:5" x14ac:dyDescent="0.25">
      <c r="A15" s="41" t="s">
        <v>9</v>
      </c>
      <c r="B15" s="41"/>
      <c r="C15" s="28">
        <v>0</v>
      </c>
      <c r="D15" s="21">
        <v>6500000</v>
      </c>
      <c r="E15" s="7">
        <v>6500000</v>
      </c>
    </row>
    <row r="16" spans="1:5" x14ac:dyDescent="0.25">
      <c r="A16" s="41" t="s">
        <v>10</v>
      </c>
      <c r="B16" s="41"/>
      <c r="C16" s="28">
        <v>0</v>
      </c>
      <c r="D16" s="21">
        <v>92400</v>
      </c>
      <c r="E16" s="7">
        <v>92400</v>
      </c>
    </row>
    <row r="17" spans="1:5" x14ac:dyDescent="0.25">
      <c r="A17" s="40" t="s">
        <v>11</v>
      </c>
      <c r="B17" s="40"/>
      <c r="C17" s="27">
        <v>7500000</v>
      </c>
      <c r="D17" s="19">
        <v>7441027</v>
      </c>
      <c r="E17" s="15">
        <v>6829410</v>
      </c>
    </row>
    <row r="18" spans="1:5" x14ac:dyDescent="0.25">
      <c r="A18" s="40" t="s">
        <v>12</v>
      </c>
      <c r="B18" s="40"/>
      <c r="C18" s="27">
        <v>23300000</v>
      </c>
      <c r="D18" s="19">
        <v>27517860</v>
      </c>
      <c r="E18" s="15">
        <v>27517860</v>
      </c>
    </row>
    <row r="19" spans="1:5" x14ac:dyDescent="0.25">
      <c r="A19" s="40" t="s">
        <v>13</v>
      </c>
      <c r="B19" s="40"/>
      <c r="C19" s="27">
        <v>1400000</v>
      </c>
      <c r="D19" s="19">
        <v>1400000</v>
      </c>
      <c r="E19" s="15">
        <v>1190451</v>
      </c>
    </row>
    <row r="20" spans="1:5" x14ac:dyDescent="0.25">
      <c r="A20" s="40" t="s">
        <v>14</v>
      </c>
      <c r="B20" s="40"/>
      <c r="C20" s="27">
        <v>0</v>
      </c>
      <c r="D20" s="19">
        <v>0</v>
      </c>
      <c r="E20" s="15">
        <v>0</v>
      </c>
    </row>
    <row r="21" spans="1:5" x14ac:dyDescent="0.25">
      <c r="A21" s="41" t="s">
        <v>42</v>
      </c>
      <c r="B21" s="41"/>
      <c r="C21" s="28">
        <f>C17+C18+C19+C20</f>
        <v>32200000</v>
      </c>
      <c r="D21" s="21">
        <f>SUM(D17:D20)</f>
        <v>36358887</v>
      </c>
      <c r="E21" s="7">
        <f>SUM(E17:E20)</f>
        <v>35537721</v>
      </c>
    </row>
    <row r="22" spans="1:5" x14ac:dyDescent="0.25">
      <c r="A22" s="38" t="s">
        <v>34</v>
      </c>
      <c r="B22" s="39"/>
      <c r="C22" s="30">
        <v>0</v>
      </c>
      <c r="D22" s="20">
        <v>94034</v>
      </c>
      <c r="E22" s="24">
        <v>89587</v>
      </c>
    </row>
    <row r="23" spans="1:5" x14ac:dyDescent="0.25">
      <c r="A23" s="40" t="s">
        <v>15</v>
      </c>
      <c r="B23" s="40"/>
      <c r="C23" s="27">
        <v>1789000</v>
      </c>
      <c r="D23" s="19">
        <v>2282547</v>
      </c>
      <c r="E23" s="15">
        <v>2262187</v>
      </c>
    </row>
    <row r="24" spans="1:5" x14ac:dyDescent="0.25">
      <c r="A24" s="46" t="s">
        <v>35</v>
      </c>
      <c r="B24" s="50"/>
      <c r="C24" s="27">
        <v>0</v>
      </c>
      <c r="D24" s="19">
        <v>507862</v>
      </c>
      <c r="E24" s="15">
        <v>507862</v>
      </c>
    </row>
    <row r="25" spans="1:5" x14ac:dyDescent="0.25">
      <c r="A25" s="40" t="s">
        <v>0</v>
      </c>
      <c r="B25" s="40"/>
      <c r="C25" s="26">
        <v>0</v>
      </c>
      <c r="D25" s="19">
        <v>0</v>
      </c>
      <c r="E25" s="15"/>
    </row>
    <row r="26" spans="1:5" x14ac:dyDescent="0.25">
      <c r="A26" s="40" t="s">
        <v>16</v>
      </c>
      <c r="B26" s="40"/>
      <c r="C26" s="26">
        <v>0</v>
      </c>
      <c r="D26" s="19">
        <v>6107</v>
      </c>
      <c r="E26" s="15">
        <v>5178</v>
      </c>
    </row>
    <row r="27" spans="1:5" x14ac:dyDescent="0.25">
      <c r="A27" s="40" t="s">
        <v>17</v>
      </c>
      <c r="B27" s="40"/>
      <c r="C27" s="27">
        <v>6499650</v>
      </c>
      <c r="D27" s="19">
        <v>4815610</v>
      </c>
      <c r="E27" s="15">
        <v>4815610</v>
      </c>
    </row>
    <row r="28" spans="1:5" x14ac:dyDescent="0.25">
      <c r="A28" s="41" t="s">
        <v>18</v>
      </c>
      <c r="B28" s="41"/>
      <c r="C28" s="28">
        <f>C23+C24+C25+C26+C27</f>
        <v>8288650</v>
      </c>
      <c r="D28" s="5">
        <f>D23+D24+D25+D26+D27</f>
        <v>7612126</v>
      </c>
      <c r="E28" s="8">
        <f>E23+E24+E25+E26+E27</f>
        <v>7590837</v>
      </c>
    </row>
    <row r="29" spans="1:5" x14ac:dyDescent="0.25">
      <c r="A29" s="41" t="s">
        <v>19</v>
      </c>
      <c r="B29" s="41"/>
      <c r="C29" s="28">
        <v>0</v>
      </c>
      <c r="D29" s="21">
        <v>0</v>
      </c>
      <c r="E29" s="7">
        <v>0</v>
      </c>
    </row>
    <row r="30" spans="1:5" x14ac:dyDescent="0.25">
      <c r="A30" s="40" t="s">
        <v>20</v>
      </c>
      <c r="B30" s="40"/>
      <c r="C30" s="27">
        <v>2500000</v>
      </c>
      <c r="D30" s="19">
        <v>2592987</v>
      </c>
      <c r="E30" s="15">
        <v>2135652</v>
      </c>
    </row>
    <row r="31" spans="1:5" x14ac:dyDescent="0.25">
      <c r="A31" s="38" t="s">
        <v>21</v>
      </c>
      <c r="B31" s="39"/>
      <c r="C31" s="28">
        <f>C30</f>
        <v>2500000</v>
      </c>
      <c r="D31" s="12">
        <f>D29+D30</f>
        <v>2592987</v>
      </c>
      <c r="E31" s="7">
        <f>E29+E30</f>
        <v>2135652</v>
      </c>
    </row>
    <row r="32" spans="1:5" x14ac:dyDescent="0.25">
      <c r="A32" s="38" t="s">
        <v>22</v>
      </c>
      <c r="B32" s="39"/>
      <c r="C32" s="28">
        <v>0</v>
      </c>
      <c r="D32" s="16">
        <v>0</v>
      </c>
      <c r="E32" s="6">
        <v>0</v>
      </c>
    </row>
    <row r="33" spans="1:5" x14ac:dyDescent="0.25">
      <c r="A33" s="44" t="s">
        <v>23</v>
      </c>
      <c r="B33" s="45"/>
      <c r="C33" s="29">
        <f>C12+C14+C15+C16+C21+C28+C29+C31+C32</f>
        <v>72899879</v>
      </c>
      <c r="D33" s="17">
        <f>D12+D14+D15+D16+D21+D28+D29+D31+D32+D22</f>
        <v>93288680</v>
      </c>
      <c r="E33" s="8">
        <f>E12+E14+E15+E16+E21+E28+E29+E31+E32+E22</f>
        <v>91984443</v>
      </c>
    </row>
    <row r="34" spans="1:5" ht="14.45" x14ac:dyDescent="0.3">
      <c r="C34" s="1"/>
      <c r="D34" s="3"/>
      <c r="E34" s="3"/>
    </row>
    <row r="35" spans="1:5" x14ac:dyDescent="0.25">
      <c r="A35" s="41" t="s">
        <v>24</v>
      </c>
      <c r="B35" s="38"/>
      <c r="C35" s="7">
        <v>0</v>
      </c>
      <c r="D35" s="24">
        <v>0</v>
      </c>
      <c r="E35" s="24">
        <v>0</v>
      </c>
    </row>
    <row r="36" spans="1:5" x14ac:dyDescent="0.25">
      <c r="A36" s="41" t="s">
        <v>25</v>
      </c>
      <c r="B36" s="38"/>
      <c r="C36" s="7">
        <v>0</v>
      </c>
      <c r="D36" s="7">
        <v>0</v>
      </c>
      <c r="E36" s="7">
        <v>0</v>
      </c>
    </row>
    <row r="37" spans="1:5" x14ac:dyDescent="0.25">
      <c r="A37" s="48" t="s">
        <v>32</v>
      </c>
      <c r="B37" s="49"/>
      <c r="C37" s="31">
        <v>36300000</v>
      </c>
      <c r="D37" s="31">
        <v>48804306</v>
      </c>
      <c r="E37" s="31">
        <v>48804306</v>
      </c>
    </row>
    <row r="38" spans="1:5" x14ac:dyDescent="0.25">
      <c r="A38" s="40" t="s">
        <v>26</v>
      </c>
      <c r="B38" s="46"/>
      <c r="C38" s="15">
        <f>C37</f>
        <v>36300000</v>
      </c>
      <c r="D38" s="15">
        <v>48804306</v>
      </c>
      <c r="E38" s="15">
        <v>48804306</v>
      </c>
    </row>
    <row r="39" spans="1:5" x14ac:dyDescent="0.25">
      <c r="A39" s="46" t="s">
        <v>43</v>
      </c>
      <c r="B39" s="47"/>
      <c r="C39" s="34"/>
      <c r="D39" s="35">
        <v>558642</v>
      </c>
      <c r="E39" s="34">
        <v>558642</v>
      </c>
    </row>
    <row r="40" spans="1:5" x14ac:dyDescent="0.25">
      <c r="A40" s="41" t="s">
        <v>27</v>
      </c>
      <c r="B40" s="41"/>
      <c r="C40" s="33">
        <f>C38+C39</f>
        <v>36300000</v>
      </c>
      <c r="D40" s="33">
        <f t="shared" ref="D40:E40" si="0">D38+D39</f>
        <v>49362948</v>
      </c>
      <c r="E40" s="7">
        <f t="shared" si="0"/>
        <v>49362948</v>
      </c>
    </row>
    <row r="41" spans="1:5" x14ac:dyDescent="0.25">
      <c r="A41" s="41" t="s">
        <v>28</v>
      </c>
      <c r="B41" s="38"/>
      <c r="C41" s="7">
        <v>0</v>
      </c>
      <c r="D41" s="13">
        <v>0</v>
      </c>
      <c r="E41" s="7">
        <v>0</v>
      </c>
    </row>
    <row r="42" spans="1:5" x14ac:dyDescent="0.25">
      <c r="A42" s="41" t="s">
        <v>29</v>
      </c>
      <c r="B42" s="41"/>
      <c r="C42" s="32">
        <v>0</v>
      </c>
      <c r="D42" s="18">
        <v>0</v>
      </c>
      <c r="E42" s="9">
        <v>0</v>
      </c>
    </row>
    <row r="43" spans="1:5" x14ac:dyDescent="0.25">
      <c r="A43" s="44" t="s">
        <v>30</v>
      </c>
      <c r="B43" s="45"/>
      <c r="C43" s="29">
        <f>C35+C36+C40+C41+C42</f>
        <v>36300000</v>
      </c>
      <c r="D43" s="29">
        <f t="shared" ref="D43:E43" si="1">D35+D36+D40+D41+D42</f>
        <v>49362948</v>
      </c>
      <c r="E43" s="7">
        <f t="shared" si="1"/>
        <v>49362948</v>
      </c>
    </row>
    <row r="44" spans="1:5" x14ac:dyDescent="0.25">
      <c r="A44" s="42"/>
      <c r="B44" s="42"/>
      <c r="C44" s="2"/>
    </row>
    <row r="45" spans="1:5" x14ac:dyDescent="0.25">
      <c r="A45" s="43" t="s">
        <v>1</v>
      </c>
      <c r="B45" s="43"/>
      <c r="C45" s="29">
        <f>C33+C43</f>
        <v>109199879</v>
      </c>
      <c r="D45" s="10">
        <f>D33+D43</f>
        <v>142651628</v>
      </c>
      <c r="E45" s="10">
        <f>E33+E43</f>
        <v>141347391</v>
      </c>
    </row>
  </sheetData>
  <mergeCells count="44">
    <mergeCell ref="A9:B9"/>
    <mergeCell ref="A28:B28"/>
    <mergeCell ref="A29:B29"/>
    <mergeCell ref="A10:B10"/>
    <mergeCell ref="A11:B11"/>
    <mergeCell ref="A12:B12"/>
    <mergeCell ref="A13:B13"/>
    <mergeCell ref="A14:B14"/>
    <mergeCell ref="A23:B23"/>
    <mergeCell ref="A25:B25"/>
    <mergeCell ref="A26:B26"/>
    <mergeCell ref="A24:B24"/>
    <mergeCell ref="A27:B27"/>
    <mergeCell ref="A30:B30"/>
    <mergeCell ref="A31:B31"/>
    <mergeCell ref="A41:B41"/>
    <mergeCell ref="A35:B35"/>
    <mergeCell ref="A36:B36"/>
    <mergeCell ref="A37:B37"/>
    <mergeCell ref="A38:B38"/>
    <mergeCell ref="A40:B40"/>
    <mergeCell ref="A44:B44"/>
    <mergeCell ref="A45:B45"/>
    <mergeCell ref="A32:B32"/>
    <mergeCell ref="A33:B33"/>
    <mergeCell ref="A42:B42"/>
    <mergeCell ref="A43:B43"/>
    <mergeCell ref="A39:B39"/>
    <mergeCell ref="A2:E2"/>
    <mergeCell ref="A3:E3"/>
    <mergeCell ref="A4:E4"/>
    <mergeCell ref="A1:E1"/>
    <mergeCell ref="A22:B22"/>
    <mergeCell ref="A19:B19"/>
    <mergeCell ref="A20:B20"/>
    <mergeCell ref="A21:B21"/>
    <mergeCell ref="A16:B16"/>
    <mergeCell ref="A17:B17"/>
    <mergeCell ref="A18:B18"/>
    <mergeCell ref="A15:B15"/>
    <mergeCell ref="A6:B6"/>
    <mergeCell ref="A5:E5"/>
    <mergeCell ref="A7:B7"/>
    <mergeCell ref="A8:B8"/>
  </mergeCells>
  <pageMargins left="0.25" right="0.25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2017-05-31T07:50:16Z</dcterms:modified>
</cp:coreProperties>
</file>