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5195" windowHeight="8895" activeTab="0"/>
  </bookViews>
  <sheets>
    <sheet name="Mérleg" sheetId="1" r:id="rId1"/>
    <sheet name="Elemi költségvetések" sheetId="2" r:id="rId2"/>
    <sheet name="felújítás, beruházás" sheetId="3" r:id="rId3"/>
    <sheet name="Létszám" sheetId="4" r:id="rId4"/>
  </sheets>
  <definedNames/>
  <calcPr fullCalcOnLoad="1"/>
</workbook>
</file>

<file path=xl/sharedStrings.xml><?xml version="1.0" encoding="utf-8"?>
<sst xmlns="http://schemas.openxmlformats.org/spreadsheetml/2006/main" count="594" uniqueCount="150">
  <si>
    <t>Önkormányzat</t>
  </si>
  <si>
    <t>I.</t>
  </si>
  <si>
    <t>Megnevezés</t>
  </si>
  <si>
    <t>Önkormányzat összesen</t>
  </si>
  <si>
    <t>II.</t>
  </si>
  <si>
    <t>ezer Ft</t>
  </si>
  <si>
    <t>1. sz. melléklet</t>
  </si>
  <si>
    <t>Bevétel</t>
  </si>
  <si>
    <t>Kiadás</t>
  </si>
  <si>
    <t>1.</t>
  </si>
  <si>
    <t>Intézményi működési bevételek</t>
  </si>
  <si>
    <t>2.</t>
  </si>
  <si>
    <t>3.</t>
  </si>
  <si>
    <t>Közhatalmi bevételek</t>
  </si>
  <si>
    <t>Támogatásértékű működési bevételek</t>
  </si>
  <si>
    <t>4.</t>
  </si>
  <si>
    <t>5.</t>
  </si>
  <si>
    <t>Felhalmozási saját bevételek</t>
  </si>
  <si>
    <t>6.</t>
  </si>
  <si>
    <t>7.</t>
  </si>
  <si>
    <t>Támogatási kölcsönök visszatérülése és igénybevétele</t>
  </si>
  <si>
    <t>8.</t>
  </si>
  <si>
    <t>Támogatásértékű felhalmozási bevételek</t>
  </si>
  <si>
    <t>9.</t>
  </si>
  <si>
    <t>Önkormányzat költségvetési támogatása</t>
  </si>
  <si>
    <t>10.</t>
  </si>
  <si>
    <t>11.</t>
  </si>
  <si>
    <t>12.</t>
  </si>
  <si>
    <t>Irányító szervtől kapott támogatás</t>
  </si>
  <si>
    <t>13.</t>
  </si>
  <si>
    <t>Személyi juttatások</t>
  </si>
  <si>
    <t>Támogatásértékű működési kiadások</t>
  </si>
  <si>
    <t>Működési célú pénzeszköz átadás államh kívülre</t>
  </si>
  <si>
    <t>Tervezett maradvány és tartalék</t>
  </si>
  <si>
    <t>Felújítás</t>
  </si>
  <si>
    <t>Beruházási kiadás</t>
  </si>
  <si>
    <t>Felhalm célú pénzeszközátadások államházt kívülre</t>
  </si>
  <si>
    <t>14.</t>
  </si>
  <si>
    <t>15.</t>
  </si>
  <si>
    <t>16.</t>
  </si>
  <si>
    <t>17.</t>
  </si>
  <si>
    <t>18.</t>
  </si>
  <si>
    <t>19.</t>
  </si>
  <si>
    <t>Pénzforgalom nélküli bevételek</t>
  </si>
  <si>
    <t>Belső finanszírozás összesen</t>
  </si>
  <si>
    <t>Külső finanszírozás összesen</t>
  </si>
  <si>
    <t>BEVÉTELEK MINDÖSSZESEN</t>
  </si>
  <si>
    <t>20.</t>
  </si>
  <si>
    <t>KIADÁSOK MINDÖSSZESEN</t>
  </si>
  <si>
    <t>Finanszírozási kiadások</t>
  </si>
  <si>
    <t>ezer Ft-ban</t>
  </si>
  <si>
    <t xml:space="preserve"> </t>
  </si>
  <si>
    <t xml:space="preserve">                </t>
  </si>
  <si>
    <t>Beruházások, felújítások</t>
  </si>
  <si>
    <t>Beruházások</t>
  </si>
  <si>
    <t>Hangos Hírmondó</t>
  </si>
  <si>
    <t>Beruházás összesen</t>
  </si>
  <si>
    <t>Beruházások, felújítások mindösszesen</t>
  </si>
  <si>
    <t>Támogatások összesen</t>
  </si>
  <si>
    <t>Egyéb felhalmozási kiadások összesen</t>
  </si>
  <si>
    <t>Ssz</t>
  </si>
  <si>
    <t>Ssz.</t>
  </si>
  <si>
    <t>Költségvetés belső finanszírozása</t>
  </si>
  <si>
    <t>Költségvetés külső finanszírozása</t>
  </si>
  <si>
    <t>eredeti ei</t>
  </si>
  <si>
    <t>mód ei</t>
  </si>
  <si>
    <t>Társadalom-, szociálpolitikai és egyéb juttatás, tám</t>
  </si>
  <si>
    <t>Munkaadókat terhelő járulékok</t>
  </si>
  <si>
    <t>Dologi kiadások és egyéb folyó kiadások</t>
  </si>
  <si>
    <t>Működési bevételek összesen (1+…+4)</t>
  </si>
  <si>
    <t>Működési célú pénzeszköz átvétel államh kívülről</t>
  </si>
  <si>
    <t>Támogatási kölcsönök nyújtása</t>
  </si>
  <si>
    <t>Felhalmozási bevételek összesen (6+7)</t>
  </si>
  <si>
    <t>Saját bevételek és átengedett pénzeszközök (5+8+9)</t>
  </si>
  <si>
    <t>Előző évi költségvetési visszatérülések, kieg</t>
  </si>
  <si>
    <t>Finanszírozási bevételek</t>
  </si>
  <si>
    <t>Irányító szerv alá tart ktgv-i szervnek foly műk tám</t>
  </si>
  <si>
    <t>21.</t>
  </si>
  <si>
    <t>Irányító szerv alá tart ktgv-i szervnek foly felh tám</t>
  </si>
  <si>
    <t>Felhalmozási kiadások összesen (12+13+17)</t>
  </si>
  <si>
    <t>Költségvetési kiadások (11+18+19+20)</t>
  </si>
  <si>
    <t>Működési kiadások összesen (1+…+3+8+9)</t>
  </si>
  <si>
    <t>Egyéb működési célú támogatások összesen (4+...+7)</t>
  </si>
  <si>
    <t>Költségvetési bevételek (10+14+15+16)</t>
  </si>
  <si>
    <t>Függő, átfutó, kiegyenlítő bevételek</t>
  </si>
  <si>
    <t>1/a. sz. melléklet</t>
  </si>
  <si>
    <t>Önkormányzat irányítása alá tartozó költségvetési szerv</t>
  </si>
  <si>
    <t>Művelődési Ház</t>
  </si>
  <si>
    <t>érd növ tám</t>
  </si>
  <si>
    <t>kazán</t>
  </si>
  <si>
    <t>2014. év</t>
  </si>
  <si>
    <t>1/b. sz. melléklet</t>
  </si>
  <si>
    <t>1/c. sz. melléklet</t>
  </si>
  <si>
    <t>1/d. sz. melléklet</t>
  </si>
  <si>
    <t>Közös Hivatal</t>
  </si>
  <si>
    <t>EPER program</t>
  </si>
  <si>
    <t>Gyöngyössolymos Önkormányzat II. féléves rendelet módosítás elemi költségvetése</t>
  </si>
  <si>
    <t>mód II.</t>
  </si>
  <si>
    <t xml:space="preserve">mód II. </t>
  </si>
  <si>
    <t>mód I.</t>
  </si>
  <si>
    <t>Elvonások, befizetések</t>
  </si>
  <si>
    <t>Gyöngyössolymosi Közös Önkormányzati Hivatal II. féléves rendelet módosítás elemi költségvetése</t>
  </si>
  <si>
    <t>Egyéb működési célú tám összesen (4+...+7)</t>
  </si>
  <si>
    <t>Saját bevételek és átengedett pénzeszk (5+8+9)</t>
  </si>
  <si>
    <t>Támogatási kölcsönök visszatérülése és igénybev</t>
  </si>
  <si>
    <t>Gyöngyössolymos Művelődési Ház II. féléves rendelet módosítás elemi költségvetése</t>
  </si>
  <si>
    <t>Gyöngyössolymos Solymosy Óvoda II. féléves rendelet módosítás elemi költségvetése</t>
  </si>
  <si>
    <t>Gyöngyössolymos Önkormányzat II. féléves rendelet módosítás költségvetési mérlege</t>
  </si>
  <si>
    <t xml:space="preserve">Vízelvezetés </t>
  </si>
  <si>
    <t>Díszkivilágítás</t>
  </si>
  <si>
    <t>Futópad (TÁMOP)</t>
  </si>
  <si>
    <t>EPER szoftver</t>
  </si>
  <si>
    <t>Kisértékű tárgyieszköz (TÁMOP)</t>
  </si>
  <si>
    <t>Ülőgarnitúra</t>
  </si>
  <si>
    <t>Kisértékű tárgyieszköz</t>
  </si>
  <si>
    <t>Óvoda</t>
  </si>
  <si>
    <t>Fagyasztó</t>
  </si>
  <si>
    <t>Felújítás összesen</t>
  </si>
  <si>
    <t>Felújítások</t>
  </si>
  <si>
    <t>Zöldséges épület</t>
  </si>
  <si>
    <t>Teniszpálya</t>
  </si>
  <si>
    <t>Gyöngyössolymos Önkormányzat</t>
  </si>
  <si>
    <t>engedélyezett létszámkeret</t>
  </si>
  <si>
    <t>fő</t>
  </si>
  <si>
    <t>Védőnői szolgálat</t>
  </si>
  <si>
    <t xml:space="preserve">   védőnő</t>
  </si>
  <si>
    <t>Önkormányzat által irányított költségvetési szervek</t>
  </si>
  <si>
    <t>Közös Önkormányzati Hivatal</t>
  </si>
  <si>
    <t>Gyöngyössolymos</t>
  </si>
  <si>
    <t xml:space="preserve">   vezető</t>
  </si>
  <si>
    <t xml:space="preserve">   köztisztviselő</t>
  </si>
  <si>
    <t>Mátraszentimre</t>
  </si>
  <si>
    <t>Művelődési ház</t>
  </si>
  <si>
    <t xml:space="preserve">   adminisztrátor</t>
  </si>
  <si>
    <t>Könyvtár</t>
  </si>
  <si>
    <t>Solymosy Óvoda</t>
  </si>
  <si>
    <t xml:space="preserve">   vezető pedagógus</t>
  </si>
  <si>
    <t xml:space="preserve">   óvónő</t>
  </si>
  <si>
    <t xml:space="preserve">   dajka</t>
  </si>
  <si>
    <t xml:space="preserve">   élelmezésvezető</t>
  </si>
  <si>
    <t xml:space="preserve">   szakács</t>
  </si>
  <si>
    <t xml:space="preserve">   konyhai dolgozó</t>
  </si>
  <si>
    <t xml:space="preserve">   cs.napközi pedagógus</t>
  </si>
  <si>
    <t>ÖSSZESEN</t>
  </si>
  <si>
    <t>Hivatalsegéd</t>
  </si>
  <si>
    <t>Karbantartó, temetőgondnok</t>
  </si>
  <si>
    <t>Megbízási szerződéssel könyvtáros</t>
  </si>
  <si>
    <t>Gyöngyössolymos Önkormányzat II. féléves rendelet módosítás</t>
  </si>
  <si>
    <t>2. sz . melléklet</t>
  </si>
  <si>
    <t>3. sz. melléklet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</si>
</sst>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</numFmts>
  <fonts count="30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sz val="12"/>
      <name val="Arial CE"/>
      <family val="2"/>
    </font>
    <font>
      <sz val="10"/>
      <name val="Arial CE"/>
      <family val="2"/>
    </font>
    <font>
      <b/>
      <i/>
      <sz val="10"/>
      <name val="Arial CE"/>
      <family val="2"/>
    </font>
    <font>
      <b/>
      <i/>
      <u val="single"/>
      <sz val="10"/>
      <name val="Arial CE"/>
      <family val="2"/>
    </font>
    <font>
      <b/>
      <i/>
      <sz val="10"/>
      <name val="Arial"/>
      <family val="2"/>
    </font>
    <font>
      <b/>
      <u val="single"/>
      <sz val="10"/>
      <name val="Arial CE"/>
      <family val="0"/>
    </font>
    <font>
      <b/>
      <sz val="10"/>
      <name val="Arial CE"/>
      <family val="0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7" borderId="1" applyNumberFormat="0" applyAlignment="0" applyProtection="0"/>
    <xf numFmtId="0" fontId="16" fillId="0" borderId="0" applyNumberFormat="0" applyFill="0" applyBorder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20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0" fillId="17" borderId="7" applyNumberFormat="0" applyFont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21" borderId="0" applyNumberFormat="0" applyBorder="0" applyAlignment="0" applyProtection="0"/>
    <xf numFmtId="0" fontId="23" fillId="4" borderId="0" applyNumberFormat="0" applyBorder="0" applyAlignment="0" applyProtection="0"/>
    <xf numFmtId="0" fontId="24" fillId="22" borderId="8" applyNumberFormat="0" applyAlignment="0" applyProtection="0"/>
    <xf numFmtId="0" fontId="25" fillId="0" borderId="0" applyNumberFormat="0" applyFill="0" applyBorder="0" applyAlignment="0" applyProtection="0"/>
    <xf numFmtId="0" fontId="2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" borderId="0" applyNumberFormat="0" applyBorder="0" applyAlignment="0" applyProtection="0"/>
    <xf numFmtId="0" fontId="28" fillId="23" borderId="0" applyNumberFormat="0" applyBorder="0" applyAlignment="0" applyProtection="0"/>
    <xf numFmtId="0" fontId="29" fillId="22" borderId="1" applyNumberFormat="0" applyAlignment="0" applyProtection="0"/>
    <xf numFmtId="9" fontId="0" fillId="0" borderId="0" applyFont="0" applyFill="0" applyBorder="0" applyAlignment="0" applyProtection="0"/>
  </cellStyleXfs>
  <cellXfs count="114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1" fillId="0" borderId="11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3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3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0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1" fillId="22" borderId="12" xfId="0" applyFont="1" applyFill="1" applyBorder="1" applyAlignment="1">
      <alignment/>
    </xf>
    <xf numFmtId="0" fontId="1" fillId="22" borderId="15" xfId="0" applyFont="1" applyFill="1" applyBorder="1" applyAlignment="1">
      <alignment/>
    </xf>
    <xf numFmtId="0" fontId="1" fillId="22" borderId="16" xfId="0" applyFont="1" applyFill="1" applyBorder="1" applyAlignment="1">
      <alignment/>
    </xf>
    <xf numFmtId="0" fontId="1" fillId="22" borderId="17" xfId="0" applyFont="1" applyFill="1" applyBorder="1" applyAlignment="1">
      <alignment/>
    </xf>
    <xf numFmtId="0" fontId="1" fillId="22" borderId="0" xfId="0" applyFont="1" applyFill="1" applyBorder="1" applyAlignment="1">
      <alignment/>
    </xf>
    <xf numFmtId="0" fontId="1" fillId="22" borderId="18" xfId="0" applyFont="1" applyFill="1" applyBorder="1" applyAlignment="1">
      <alignment/>
    </xf>
    <xf numFmtId="0" fontId="1" fillId="22" borderId="19" xfId="0" applyFont="1" applyFill="1" applyBorder="1" applyAlignment="1">
      <alignment/>
    </xf>
    <xf numFmtId="0" fontId="1" fillId="22" borderId="20" xfId="0" applyFont="1" applyFill="1" applyBorder="1" applyAlignment="1">
      <alignment/>
    </xf>
    <xf numFmtId="0" fontId="1" fillId="22" borderId="21" xfId="0" applyFont="1" applyFill="1" applyBorder="1" applyAlignment="1">
      <alignment/>
    </xf>
    <xf numFmtId="0" fontId="4" fillId="0" borderId="11" xfId="0" applyFont="1" applyBorder="1" applyAlignment="1">
      <alignment/>
    </xf>
    <xf numFmtId="3" fontId="4" fillId="0" borderId="11" xfId="0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Alignment="1">
      <alignment/>
    </xf>
    <xf numFmtId="3" fontId="6" fillId="0" borderId="0" xfId="0" applyNumberFormat="1" applyFont="1" applyAlignment="1">
      <alignment horizontal="right"/>
    </xf>
    <xf numFmtId="0" fontId="7" fillId="0" borderId="22" xfId="0" applyFont="1" applyBorder="1" applyAlignment="1">
      <alignment horizontal="center"/>
    </xf>
    <xf numFmtId="3" fontId="7" fillId="0" borderId="22" xfId="0" applyNumberFormat="1" applyFont="1" applyBorder="1" applyAlignment="1">
      <alignment horizontal="right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7" fillId="0" borderId="0" xfId="0" applyFont="1" applyAlignment="1">
      <alignment/>
    </xf>
    <xf numFmtId="3" fontId="7" fillId="0" borderId="0" xfId="0" applyNumberFormat="1" applyFont="1" applyAlignment="1">
      <alignment/>
    </xf>
    <xf numFmtId="3" fontId="10" fillId="0" borderId="0" xfId="0" applyNumberFormat="1" applyFont="1" applyAlignment="1">
      <alignment/>
    </xf>
    <xf numFmtId="0" fontId="6" fillId="0" borderId="0" xfId="0" applyFont="1" applyAlignment="1">
      <alignment/>
    </xf>
    <xf numFmtId="0" fontId="0" fillId="0" borderId="0" xfId="0" applyFont="1" applyAlignment="1">
      <alignment/>
    </xf>
    <xf numFmtId="3" fontId="7" fillId="0" borderId="22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6" fillId="0" borderId="0" xfId="0" applyNumberFormat="1" applyFont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11" xfId="0" applyFont="1" applyBorder="1" applyAlignment="1">
      <alignment horizontal="center"/>
    </xf>
    <xf numFmtId="3" fontId="1" fillId="0" borderId="19" xfId="0" applyNumberFormat="1" applyFont="1" applyBorder="1" applyAlignment="1">
      <alignment/>
    </xf>
    <xf numFmtId="0" fontId="1" fillId="0" borderId="24" xfId="0" applyFont="1" applyBorder="1" applyAlignment="1">
      <alignment/>
    </xf>
    <xf numFmtId="0" fontId="1" fillId="0" borderId="17" xfId="0" applyFont="1" applyBorder="1" applyAlignment="1">
      <alignment/>
    </xf>
    <xf numFmtId="3" fontId="3" fillId="0" borderId="11" xfId="0" applyNumberFormat="1" applyFont="1" applyBorder="1" applyAlignment="1">
      <alignment/>
    </xf>
    <xf numFmtId="0" fontId="4" fillId="0" borderId="14" xfId="0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1" xfId="0" applyFont="1" applyFill="1" applyBorder="1" applyAlignment="1">
      <alignment/>
    </xf>
    <xf numFmtId="0" fontId="1" fillId="22" borderId="12" xfId="0" applyFont="1" applyFill="1" applyBorder="1" applyAlignment="1">
      <alignment horizontal="center"/>
    </xf>
    <xf numFmtId="0" fontId="1" fillId="22" borderId="15" xfId="0" applyFont="1" applyFill="1" applyBorder="1" applyAlignment="1">
      <alignment horizontal="center"/>
    </xf>
    <xf numFmtId="0" fontId="1" fillId="22" borderId="16" xfId="0" applyFont="1" applyFill="1" applyBorder="1" applyAlignment="1">
      <alignment horizontal="center"/>
    </xf>
    <xf numFmtId="0" fontId="1" fillId="22" borderId="19" xfId="0" applyFont="1" applyFill="1" applyBorder="1" applyAlignment="1">
      <alignment horizontal="center"/>
    </xf>
    <xf numFmtId="0" fontId="1" fillId="22" borderId="20" xfId="0" applyFont="1" applyFill="1" applyBorder="1" applyAlignment="1">
      <alignment horizontal="center"/>
    </xf>
    <xf numFmtId="0" fontId="1" fillId="22" borderId="21" xfId="0" applyFont="1" applyFill="1" applyBorder="1" applyAlignment="1">
      <alignment horizontal="center"/>
    </xf>
    <xf numFmtId="0" fontId="1" fillId="22" borderId="10" xfId="0" applyFont="1" applyFill="1" applyBorder="1" applyAlignment="1">
      <alignment horizontal="center"/>
    </xf>
    <xf numFmtId="0" fontId="1" fillId="22" borderId="25" xfId="0" applyFont="1" applyFill="1" applyBorder="1" applyAlignment="1">
      <alignment horizontal="center"/>
    </xf>
    <xf numFmtId="0" fontId="1" fillId="22" borderId="23" xfId="0" applyFont="1" applyFill="1" applyBorder="1" applyAlignment="1">
      <alignment horizontal="center"/>
    </xf>
    <xf numFmtId="0" fontId="1" fillId="0" borderId="15" xfId="0" applyFont="1" applyBorder="1" applyAlignment="1">
      <alignment/>
    </xf>
    <xf numFmtId="0" fontId="3" fillId="0" borderId="15" xfId="0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0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0" fontId="3" fillId="22" borderId="0" xfId="0" applyFont="1" applyFill="1" applyBorder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3" fontId="6" fillId="0" borderId="0" xfId="0" applyNumberFormat="1" applyFont="1" applyAlignment="1">
      <alignment/>
    </xf>
    <xf numFmtId="0" fontId="0" fillId="0" borderId="0" xfId="0" applyFont="1" applyAlignment="1">
      <alignment horizontal="right"/>
    </xf>
    <xf numFmtId="0" fontId="0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horizontal="left"/>
    </xf>
    <xf numFmtId="0" fontId="0" fillId="0" borderId="23" xfId="0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1" xfId="0" applyBorder="1" applyAlignment="1">
      <alignment/>
    </xf>
    <xf numFmtId="0" fontId="11" fillId="0" borderId="10" xfId="0" applyFont="1" applyBorder="1" applyAlignment="1">
      <alignment/>
    </xf>
    <xf numFmtId="1" fontId="11" fillId="0" borderId="11" xfId="40" applyNumberFormat="1" applyFont="1" applyBorder="1" applyAlignment="1">
      <alignment horizontal="center" vertical="center"/>
    </xf>
    <xf numFmtId="1" fontId="0" fillId="0" borderId="11" xfId="40" applyNumberFormat="1" applyFont="1" applyBorder="1" applyAlignment="1">
      <alignment horizontal="center" vertical="center"/>
    </xf>
    <xf numFmtId="0" fontId="0" fillId="0" borderId="12" xfId="0" applyFont="1" applyBorder="1" applyAlignment="1">
      <alignment/>
    </xf>
    <xf numFmtId="1" fontId="0" fillId="0" borderId="14" xfId="40" applyNumberFormat="1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1" fontId="2" fillId="0" borderId="23" xfId="40" applyNumberFormat="1" applyFont="1" applyBorder="1" applyAlignment="1">
      <alignment horizontal="center" vertical="center"/>
    </xf>
    <xf numFmtId="0" fontId="0" fillId="0" borderId="17" xfId="0" applyFont="1" applyBorder="1" applyAlignment="1">
      <alignment/>
    </xf>
    <xf numFmtId="1" fontId="0" fillId="0" borderId="24" xfId="40" applyNumberFormat="1" applyFont="1" applyBorder="1" applyAlignment="1">
      <alignment horizontal="center" vertical="center"/>
    </xf>
    <xf numFmtId="0" fontId="0" fillId="0" borderId="23" xfId="0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21" xfId="0" applyBorder="1" applyAlignment="1">
      <alignment/>
    </xf>
    <xf numFmtId="1" fontId="2" fillId="0" borderId="11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3" fillId="0" borderId="12" xfId="0" applyFont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1" fillId="0" borderId="0" xfId="0" applyFont="1" applyAlignment="1">
      <alignment horizontal="center"/>
    </xf>
  </cellXfs>
  <cellStyles count="47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Összesen" xfId="54"/>
    <cellStyle name="Currency" xfId="55"/>
    <cellStyle name="Currency [0]" xfId="56"/>
    <cellStyle name="Rossz" xfId="57"/>
    <cellStyle name="Semleges" xfId="58"/>
    <cellStyle name="Számítás" xfId="59"/>
    <cellStyle name="Percen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E19" sqref="E19"/>
    </sheetView>
  </sheetViews>
  <sheetFormatPr defaultColWidth="9.140625" defaultRowHeight="12.75"/>
  <cols>
    <col min="1" max="1" width="3.140625" style="0" customWidth="1"/>
    <col min="2" max="2" width="35.28125" style="0" customWidth="1"/>
    <col min="3" max="3" width="7.140625" style="0" bestFit="1" customWidth="1"/>
    <col min="4" max="4" width="5.421875" style="0" bestFit="1" customWidth="1"/>
    <col min="5" max="5" width="6.57421875" style="0" bestFit="1" customWidth="1"/>
    <col min="6" max="6" width="7.140625" style="0" customWidth="1"/>
    <col min="7" max="7" width="2.00390625" style="0" customWidth="1"/>
    <col min="8" max="8" width="3.57421875" style="0" customWidth="1"/>
    <col min="9" max="9" width="35.00390625" style="0" customWidth="1"/>
    <col min="10" max="10" width="7.140625" style="0" bestFit="1" customWidth="1"/>
    <col min="11" max="11" width="5.421875" style="0" bestFit="1" customWidth="1"/>
    <col min="12" max="12" width="6.57421875" style="0" bestFit="1" customWidth="1"/>
    <col min="13" max="13" width="7.140625" style="0" bestFit="1" customWidth="1"/>
  </cols>
  <sheetData>
    <row r="1" spans="9:13" ht="13.5" customHeight="1">
      <c r="I1" s="109" t="s">
        <v>6</v>
      </c>
      <c r="J1" s="109"/>
      <c r="K1" s="109"/>
      <c r="L1" s="109"/>
      <c r="M1" s="109"/>
    </row>
    <row r="2" spans="1:13" ht="13.5" customHeight="1">
      <c r="A2" s="110" t="s">
        <v>107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3.5" customHeight="1">
      <c r="A3" s="110" t="s">
        <v>90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3.5" customHeight="1">
      <c r="A4" s="7"/>
      <c r="B4" s="7"/>
      <c r="C4" s="7"/>
      <c r="D4" s="7"/>
      <c r="E4" s="7"/>
      <c r="F4" s="7"/>
      <c r="G4" s="7"/>
      <c r="H4" s="7"/>
      <c r="I4" s="7"/>
      <c r="J4" s="104" t="s">
        <v>5</v>
      </c>
      <c r="K4" s="104"/>
      <c r="L4" s="104"/>
      <c r="M4" s="104"/>
    </row>
    <row r="5" spans="1:13" ht="13.5" customHeight="1">
      <c r="A5" s="4" t="s">
        <v>60</v>
      </c>
      <c r="B5" s="105" t="s">
        <v>7</v>
      </c>
      <c r="C5" s="106"/>
      <c r="D5" s="106"/>
      <c r="E5" s="106"/>
      <c r="F5" s="107"/>
      <c r="G5" s="14"/>
      <c r="H5" s="45" t="s">
        <v>61</v>
      </c>
      <c r="I5" s="108" t="s">
        <v>8</v>
      </c>
      <c r="J5" s="106"/>
      <c r="K5" s="106"/>
      <c r="L5" s="106"/>
      <c r="M5" s="107"/>
    </row>
    <row r="6" spans="1:13" ht="13.5" customHeight="1">
      <c r="A6" s="1"/>
      <c r="B6" s="47" t="s">
        <v>2</v>
      </c>
      <c r="C6" s="48" t="s">
        <v>64</v>
      </c>
      <c r="D6" s="48" t="s">
        <v>99</v>
      </c>
      <c r="E6" s="48" t="s">
        <v>97</v>
      </c>
      <c r="F6" s="48" t="s">
        <v>65</v>
      </c>
      <c r="G6" s="46"/>
      <c r="H6" s="43"/>
      <c r="I6" s="47" t="s">
        <v>2</v>
      </c>
      <c r="J6" s="48" t="s">
        <v>64</v>
      </c>
      <c r="K6" s="48" t="s">
        <v>99</v>
      </c>
      <c r="L6" s="48" t="s">
        <v>97</v>
      </c>
      <c r="M6" s="48" t="s">
        <v>65</v>
      </c>
    </row>
    <row r="7" spans="1:13" ht="13.5" customHeight="1">
      <c r="A7" s="9" t="s">
        <v>9</v>
      </c>
      <c r="B7" s="9" t="s">
        <v>13</v>
      </c>
      <c r="C7" s="8">
        <v>94700</v>
      </c>
      <c r="D7" s="6">
        <v>0</v>
      </c>
      <c r="E7" s="6">
        <v>7389</v>
      </c>
      <c r="F7" s="5">
        <f>SUM(C7:E7)</f>
        <v>102089</v>
      </c>
      <c r="G7" s="11"/>
      <c r="H7" s="9" t="s">
        <v>9</v>
      </c>
      <c r="I7" s="9" t="s">
        <v>30</v>
      </c>
      <c r="J7" s="5">
        <v>118289</v>
      </c>
      <c r="K7" s="5">
        <v>3271</v>
      </c>
      <c r="L7" s="5">
        <v>28882</v>
      </c>
      <c r="M7" s="5">
        <f>SUM(J7:L7)</f>
        <v>150442</v>
      </c>
    </row>
    <row r="8" spans="1:13" ht="13.5" customHeight="1">
      <c r="A8" s="6" t="s">
        <v>11</v>
      </c>
      <c r="B8" s="6" t="s">
        <v>10</v>
      </c>
      <c r="C8" s="5">
        <v>26759</v>
      </c>
      <c r="D8" s="5">
        <v>0</v>
      </c>
      <c r="E8" s="5">
        <v>4971</v>
      </c>
      <c r="F8" s="5">
        <f>SUM(C8:E8)</f>
        <v>31730</v>
      </c>
      <c r="G8" s="11"/>
      <c r="H8" s="6" t="s">
        <v>11</v>
      </c>
      <c r="I8" s="6" t="s">
        <v>67</v>
      </c>
      <c r="J8" s="5">
        <v>28791</v>
      </c>
      <c r="K8" s="5">
        <v>879</v>
      </c>
      <c r="L8" s="5">
        <v>7404</v>
      </c>
      <c r="M8" s="5">
        <f aca="true" t="shared" si="0" ref="M8:M13">SUM(J8:L8)</f>
        <v>37074</v>
      </c>
    </row>
    <row r="9" spans="1:13" ht="13.5" customHeight="1">
      <c r="A9" s="6" t="s">
        <v>12</v>
      </c>
      <c r="B9" s="6" t="s">
        <v>14</v>
      </c>
      <c r="C9" s="5">
        <v>26697</v>
      </c>
      <c r="D9" s="5">
        <v>3237</v>
      </c>
      <c r="E9" s="5">
        <v>25740</v>
      </c>
      <c r="F9" s="5">
        <f>SUM(C9:E9)</f>
        <v>55674</v>
      </c>
      <c r="G9" s="11"/>
      <c r="H9" s="6" t="s">
        <v>12</v>
      </c>
      <c r="I9" s="6" t="s">
        <v>68</v>
      </c>
      <c r="J9" s="5">
        <v>147177</v>
      </c>
      <c r="K9" s="5">
        <v>411</v>
      </c>
      <c r="L9" s="5">
        <v>45786</v>
      </c>
      <c r="M9" s="5">
        <f t="shared" si="0"/>
        <v>193374</v>
      </c>
    </row>
    <row r="10" spans="1:13" ht="13.5" customHeight="1">
      <c r="A10" s="6" t="s">
        <v>15</v>
      </c>
      <c r="B10" s="6" t="s">
        <v>70</v>
      </c>
      <c r="C10" s="5">
        <v>0</v>
      </c>
      <c r="D10" s="6">
        <v>0</v>
      </c>
      <c r="E10" s="6">
        <v>0</v>
      </c>
      <c r="F10" s="5">
        <f>SUM(C10:E10)</f>
        <v>0</v>
      </c>
      <c r="G10" s="11"/>
      <c r="H10" s="6" t="s">
        <v>15</v>
      </c>
      <c r="I10" s="6" t="s">
        <v>76</v>
      </c>
      <c r="J10" s="5">
        <v>191937</v>
      </c>
      <c r="K10" s="5">
        <v>1840</v>
      </c>
      <c r="L10" s="5">
        <v>6480</v>
      </c>
      <c r="M10" s="5">
        <f t="shared" si="0"/>
        <v>200257</v>
      </c>
    </row>
    <row r="11" spans="1:13" ht="13.5" customHeight="1">
      <c r="A11" s="6" t="s">
        <v>16</v>
      </c>
      <c r="B11" s="6" t="s">
        <v>69</v>
      </c>
      <c r="C11" s="5">
        <f>SUM(C7:C10)</f>
        <v>148156</v>
      </c>
      <c r="D11" s="5">
        <f>SUM(D7:D10)</f>
        <v>3237</v>
      </c>
      <c r="E11" s="5">
        <f>SUM(E7:E10)</f>
        <v>38100</v>
      </c>
      <c r="F11" s="5">
        <f>SUM(F7:F10)</f>
        <v>189493</v>
      </c>
      <c r="G11" s="11"/>
      <c r="H11" s="6" t="s">
        <v>16</v>
      </c>
      <c r="I11" s="6" t="s">
        <v>31</v>
      </c>
      <c r="J11" s="5">
        <v>68590</v>
      </c>
      <c r="K11" s="5">
        <v>870</v>
      </c>
      <c r="L11" s="5">
        <v>-10347</v>
      </c>
      <c r="M11" s="5">
        <f t="shared" si="0"/>
        <v>59113</v>
      </c>
    </row>
    <row r="12" spans="1:13" ht="13.5" customHeight="1">
      <c r="A12" s="6" t="s">
        <v>18</v>
      </c>
      <c r="B12" s="6" t="s">
        <v>17</v>
      </c>
      <c r="C12" s="5">
        <v>0</v>
      </c>
      <c r="D12" s="6">
        <v>0</v>
      </c>
      <c r="E12" s="6">
        <v>0</v>
      </c>
      <c r="F12" s="5">
        <v>0</v>
      </c>
      <c r="G12" s="11"/>
      <c r="H12" s="6" t="s">
        <v>18</v>
      </c>
      <c r="I12" s="6" t="s">
        <v>32</v>
      </c>
      <c r="J12" s="5">
        <v>2000</v>
      </c>
      <c r="K12" s="5">
        <v>0</v>
      </c>
      <c r="L12" s="5">
        <v>1300</v>
      </c>
      <c r="M12" s="5">
        <f t="shared" si="0"/>
        <v>3300</v>
      </c>
    </row>
    <row r="13" spans="1:13" ht="13.5" customHeight="1">
      <c r="A13" s="6" t="s">
        <v>19</v>
      </c>
      <c r="B13" s="6" t="s">
        <v>22</v>
      </c>
      <c r="C13" s="5">
        <v>750</v>
      </c>
      <c r="D13" s="5">
        <v>0</v>
      </c>
      <c r="E13" s="5">
        <v>55191</v>
      </c>
      <c r="F13" s="5">
        <f>SUM(C13:E13)</f>
        <v>55941</v>
      </c>
      <c r="G13" s="11"/>
      <c r="H13" s="6" t="s">
        <v>19</v>
      </c>
      <c r="I13" s="6" t="s">
        <v>66</v>
      </c>
      <c r="J13" s="5">
        <v>5454</v>
      </c>
      <c r="K13" s="5">
        <v>2342</v>
      </c>
      <c r="L13" s="5">
        <v>1897</v>
      </c>
      <c r="M13" s="5">
        <f t="shared" si="0"/>
        <v>9693</v>
      </c>
    </row>
    <row r="14" spans="1:13" ht="13.5" customHeight="1">
      <c r="A14" s="6" t="s">
        <v>21</v>
      </c>
      <c r="B14" s="6" t="s">
        <v>72</v>
      </c>
      <c r="C14" s="5">
        <f>SUM(C12:C13)</f>
        <v>750</v>
      </c>
      <c r="D14" s="5">
        <v>0</v>
      </c>
      <c r="E14" s="5">
        <v>55191</v>
      </c>
      <c r="F14" s="5">
        <f>SUM(F12:F13)</f>
        <v>55941</v>
      </c>
      <c r="G14" s="11"/>
      <c r="H14" s="6" t="s">
        <v>21</v>
      </c>
      <c r="I14" s="2" t="s">
        <v>102</v>
      </c>
      <c r="J14" s="5">
        <f>SUM(J10:J13)</f>
        <v>267981</v>
      </c>
      <c r="K14" s="5">
        <f>SUM(K10:K13)</f>
        <v>5052</v>
      </c>
      <c r="L14" s="5">
        <f>SUM(L10:L13)</f>
        <v>-670</v>
      </c>
      <c r="M14" s="5">
        <f>SUM(M10:M13)</f>
        <v>272363</v>
      </c>
    </row>
    <row r="15" spans="1:13" ht="13.5" customHeight="1">
      <c r="A15" s="6" t="s">
        <v>23</v>
      </c>
      <c r="B15" s="6" t="s">
        <v>20</v>
      </c>
      <c r="C15" s="5">
        <v>100</v>
      </c>
      <c r="D15" s="6">
        <v>0</v>
      </c>
      <c r="E15" s="6">
        <v>36</v>
      </c>
      <c r="F15" s="5">
        <v>136</v>
      </c>
      <c r="G15" s="11"/>
      <c r="H15" s="6" t="s">
        <v>23</v>
      </c>
      <c r="I15" s="6" t="s">
        <v>33</v>
      </c>
      <c r="J15" s="5">
        <v>8797</v>
      </c>
      <c r="K15" s="5">
        <v>183</v>
      </c>
      <c r="L15" s="5">
        <v>-8980</v>
      </c>
      <c r="M15" s="5">
        <v>0</v>
      </c>
    </row>
    <row r="16" spans="1:13" ht="13.5" customHeight="1">
      <c r="A16" s="6" t="s">
        <v>25</v>
      </c>
      <c r="B16" s="24" t="s">
        <v>103</v>
      </c>
      <c r="C16" s="25">
        <f>C11+C14+C15</f>
        <v>149006</v>
      </c>
      <c r="D16" s="25">
        <f>D11+D14+D15</f>
        <v>3237</v>
      </c>
      <c r="E16" s="25">
        <f>E11+E14+E15</f>
        <v>93327</v>
      </c>
      <c r="F16" s="25">
        <f>F11+F14+F15</f>
        <v>245570</v>
      </c>
      <c r="G16" s="11"/>
      <c r="H16" s="6" t="s">
        <v>25</v>
      </c>
      <c r="I16" s="24" t="s">
        <v>81</v>
      </c>
      <c r="J16" s="25">
        <f>J7+J8+J9+J14+J15</f>
        <v>571035</v>
      </c>
      <c r="K16" s="25">
        <f>K7+K8+K9+K14+K15</f>
        <v>9796</v>
      </c>
      <c r="L16" s="25">
        <f>L7+L8+L9+L14+L15</f>
        <v>72422</v>
      </c>
      <c r="M16" s="25">
        <f>M7+M8+M9+M14+M15</f>
        <v>653253</v>
      </c>
    </row>
    <row r="17" spans="1:13" ht="13.5" customHeight="1">
      <c r="A17" s="6" t="s">
        <v>26</v>
      </c>
      <c r="B17" s="6" t="s">
        <v>24</v>
      </c>
      <c r="C17" s="5">
        <v>158509</v>
      </c>
      <c r="D17" s="5">
        <v>5360</v>
      </c>
      <c r="E17" s="5">
        <v>17685</v>
      </c>
      <c r="F17" s="5">
        <f>SUM(C17:E17)</f>
        <v>181554</v>
      </c>
      <c r="G17" s="11"/>
      <c r="H17" s="6" t="s">
        <v>26</v>
      </c>
      <c r="I17" s="6" t="s">
        <v>34</v>
      </c>
      <c r="J17" s="5">
        <v>0</v>
      </c>
      <c r="K17" s="5">
        <v>0</v>
      </c>
      <c r="L17" s="5">
        <v>1268</v>
      </c>
      <c r="M17" s="5">
        <f>SUM(J17:L17)</f>
        <v>1268</v>
      </c>
    </row>
    <row r="18" spans="1:13" ht="13.5" customHeight="1">
      <c r="A18" s="6" t="s">
        <v>27</v>
      </c>
      <c r="B18" s="2" t="s">
        <v>28</v>
      </c>
      <c r="C18" s="3">
        <v>191937</v>
      </c>
      <c r="D18" s="6">
        <v>1965</v>
      </c>
      <c r="E18" s="6">
        <v>6485</v>
      </c>
      <c r="F18" s="5">
        <f>SUM(C18:E18)</f>
        <v>200387</v>
      </c>
      <c r="G18" s="11"/>
      <c r="H18" s="6" t="s">
        <v>27</v>
      </c>
      <c r="I18" s="6" t="s">
        <v>35</v>
      </c>
      <c r="J18" s="5">
        <v>4000</v>
      </c>
      <c r="K18" s="5">
        <v>641</v>
      </c>
      <c r="L18" s="5">
        <v>43473</v>
      </c>
      <c r="M18" s="5">
        <v>48114</v>
      </c>
    </row>
    <row r="19" spans="1:13" ht="13.5" customHeight="1">
      <c r="A19" s="6" t="s">
        <v>29</v>
      </c>
      <c r="B19" s="53" t="s">
        <v>74</v>
      </c>
      <c r="C19" s="54">
        <v>0</v>
      </c>
      <c r="D19" s="6">
        <v>0</v>
      </c>
      <c r="E19" s="10">
        <v>0</v>
      </c>
      <c r="F19" s="55">
        <v>0</v>
      </c>
      <c r="G19" s="11"/>
      <c r="H19" s="6" t="s">
        <v>29</v>
      </c>
      <c r="I19" s="6" t="s">
        <v>78</v>
      </c>
      <c r="J19" s="5">
        <v>0</v>
      </c>
      <c r="K19" s="5">
        <v>125</v>
      </c>
      <c r="L19" s="5">
        <v>0</v>
      </c>
      <c r="M19" s="5">
        <f>SUM(J19:K19)</f>
        <v>125</v>
      </c>
    </row>
    <row r="20" spans="1:13" ht="13.5" customHeight="1">
      <c r="A20" s="6" t="s">
        <v>37</v>
      </c>
      <c r="B20" s="53" t="s">
        <v>58</v>
      </c>
      <c r="C20" s="54">
        <f>SUM(C17:C19)</f>
        <v>350446</v>
      </c>
      <c r="D20" s="54">
        <f>SUM(D17:D19)</f>
        <v>7325</v>
      </c>
      <c r="E20" s="54">
        <f>SUM(E17:E19)</f>
        <v>24170</v>
      </c>
      <c r="F20" s="54">
        <f>SUM(F17:F19)</f>
        <v>381941</v>
      </c>
      <c r="G20" s="11"/>
      <c r="H20" s="6" t="s">
        <v>37</v>
      </c>
      <c r="I20" s="6" t="s">
        <v>36</v>
      </c>
      <c r="J20" s="5">
        <v>0</v>
      </c>
      <c r="K20" s="5">
        <v>0</v>
      </c>
      <c r="L20" s="5">
        <v>0</v>
      </c>
      <c r="M20" s="5">
        <f>SUM(J20:K20)</f>
        <v>0</v>
      </c>
    </row>
    <row r="21" spans="1:13" ht="13.5" customHeight="1">
      <c r="A21" s="6" t="s">
        <v>38</v>
      </c>
      <c r="B21" s="53" t="s">
        <v>75</v>
      </c>
      <c r="C21" s="54">
        <v>0</v>
      </c>
      <c r="D21" s="54">
        <v>0</v>
      </c>
      <c r="E21" s="54">
        <v>0</v>
      </c>
      <c r="F21" s="55">
        <v>0</v>
      </c>
      <c r="G21" s="11"/>
      <c r="H21" s="6" t="s">
        <v>38</v>
      </c>
      <c r="I21" s="6" t="s">
        <v>59</v>
      </c>
      <c r="J21" s="5">
        <f>SUM(J19:J20)</f>
        <v>0</v>
      </c>
      <c r="K21" s="5">
        <f>SUM(K19:K20)</f>
        <v>125</v>
      </c>
      <c r="L21" s="5">
        <v>0</v>
      </c>
      <c r="M21" s="5">
        <f>SUM(M19:M20)</f>
        <v>125</v>
      </c>
    </row>
    <row r="22" spans="1:13" ht="13.5" customHeight="1">
      <c r="A22" s="10" t="s">
        <v>39</v>
      </c>
      <c r="B22" s="24" t="s">
        <v>84</v>
      </c>
      <c r="C22" s="54">
        <v>0</v>
      </c>
      <c r="D22" s="54">
        <v>0</v>
      </c>
      <c r="E22" s="54">
        <v>0</v>
      </c>
      <c r="F22" s="54">
        <v>0</v>
      </c>
      <c r="G22" s="11"/>
      <c r="H22" s="6" t="s">
        <v>39</v>
      </c>
      <c r="I22" s="24" t="s">
        <v>79</v>
      </c>
      <c r="J22" s="25">
        <f>J17+J18+J21</f>
        <v>4000</v>
      </c>
      <c r="K22" s="25">
        <f>K17+K18+K21</f>
        <v>766</v>
      </c>
      <c r="L22" s="25">
        <f>L17+L18+L21</f>
        <v>44741</v>
      </c>
      <c r="M22" s="25">
        <f>M17+M18+M21</f>
        <v>49507</v>
      </c>
    </row>
    <row r="23" spans="1:13" ht="13.5" customHeight="1">
      <c r="A23" s="57" t="s">
        <v>40</v>
      </c>
      <c r="B23" s="13" t="s">
        <v>83</v>
      </c>
      <c r="C23" s="12">
        <f>C16+C20</f>
        <v>499452</v>
      </c>
      <c r="D23" s="12">
        <f>D16+D20</f>
        <v>10562</v>
      </c>
      <c r="E23" s="12">
        <f>E16+E20</f>
        <v>117497</v>
      </c>
      <c r="F23" s="12">
        <f>F16+F20</f>
        <v>627511</v>
      </c>
      <c r="G23" s="11"/>
      <c r="H23" s="6" t="s">
        <v>40</v>
      </c>
      <c r="I23" s="24" t="s">
        <v>71</v>
      </c>
      <c r="J23" s="25">
        <v>0</v>
      </c>
      <c r="K23" s="25">
        <v>0</v>
      </c>
      <c r="L23" s="25">
        <v>0</v>
      </c>
      <c r="M23" s="25">
        <v>0</v>
      </c>
    </row>
    <row r="24" spans="1:13" ht="13.5" customHeight="1">
      <c r="A24" s="15"/>
      <c r="B24" s="16"/>
      <c r="C24" s="16"/>
      <c r="D24" s="16"/>
      <c r="E24" s="16"/>
      <c r="F24" s="17"/>
      <c r="G24" s="11"/>
      <c r="H24" s="6" t="s">
        <v>41</v>
      </c>
      <c r="I24" s="24" t="s">
        <v>49</v>
      </c>
      <c r="J24" s="5">
        <v>0</v>
      </c>
      <c r="K24" s="5">
        <v>0</v>
      </c>
      <c r="L24" s="5">
        <v>0</v>
      </c>
      <c r="M24" s="5">
        <v>0</v>
      </c>
    </row>
    <row r="25" spans="1:13" ht="13.5" customHeight="1">
      <c r="A25" s="18"/>
      <c r="B25" s="19"/>
      <c r="C25" s="19"/>
      <c r="D25" s="19"/>
      <c r="E25" s="19"/>
      <c r="F25" s="20"/>
      <c r="G25" s="11"/>
      <c r="H25" s="6" t="s">
        <v>42</v>
      </c>
      <c r="I25" s="24" t="s">
        <v>100</v>
      </c>
      <c r="J25" s="5">
        <v>0</v>
      </c>
      <c r="K25" s="5">
        <v>0</v>
      </c>
      <c r="L25" s="5">
        <v>334</v>
      </c>
      <c r="M25" s="5">
        <v>334</v>
      </c>
    </row>
    <row r="26" spans="1:13" ht="13.5" customHeight="1">
      <c r="A26" s="21"/>
      <c r="B26" s="22"/>
      <c r="C26" s="22"/>
      <c r="D26" s="22"/>
      <c r="E26" s="22"/>
      <c r="F26" s="23"/>
      <c r="G26" s="11"/>
      <c r="H26" s="6" t="s">
        <v>47</v>
      </c>
      <c r="I26" s="13" t="s">
        <v>80</v>
      </c>
      <c r="J26" s="12">
        <f>J16+J22+J23+J24</f>
        <v>575035</v>
      </c>
      <c r="K26" s="12">
        <f>K16+K22+K23+K24</f>
        <v>10562</v>
      </c>
      <c r="L26" s="12">
        <f>L16+L22+L23+L24+L25</f>
        <v>117497</v>
      </c>
      <c r="M26" s="52">
        <f>M16+M22+M23+M24+M25</f>
        <v>703094</v>
      </c>
    </row>
    <row r="27" spans="1:13" ht="13.5" customHeight="1">
      <c r="A27" s="100" t="s">
        <v>62</v>
      </c>
      <c r="B27" s="101"/>
      <c r="C27" s="101"/>
      <c r="D27" s="101"/>
      <c r="E27" s="101"/>
      <c r="F27" s="101"/>
      <c r="G27" s="101"/>
      <c r="H27" s="102"/>
      <c r="I27" s="102"/>
      <c r="J27" s="102"/>
      <c r="K27" s="102"/>
      <c r="L27" s="102"/>
      <c r="M27" s="111"/>
    </row>
    <row r="28" spans="1:13" ht="13.5" customHeight="1">
      <c r="A28" s="9" t="s">
        <v>41</v>
      </c>
      <c r="B28" s="9" t="s">
        <v>43</v>
      </c>
      <c r="C28" s="8">
        <v>75583</v>
      </c>
      <c r="D28" s="49">
        <v>0</v>
      </c>
      <c r="E28" s="49">
        <v>0</v>
      </c>
      <c r="F28" s="49">
        <f>SUM(C28:D28)</f>
        <v>75583</v>
      </c>
      <c r="G28" s="42"/>
      <c r="H28" s="58"/>
      <c r="I28" s="59"/>
      <c r="J28" s="59"/>
      <c r="K28" s="59"/>
      <c r="L28" s="59"/>
      <c r="M28" s="60"/>
    </row>
    <row r="29" spans="1:13" ht="13.5" customHeight="1">
      <c r="A29" s="6" t="s">
        <v>42</v>
      </c>
      <c r="B29" s="6" t="s">
        <v>44</v>
      </c>
      <c r="C29" s="5">
        <v>75583</v>
      </c>
      <c r="D29" s="5">
        <v>0</v>
      </c>
      <c r="E29" s="49">
        <v>0</v>
      </c>
      <c r="F29" s="49">
        <f>SUM(C29:D29)</f>
        <v>75583</v>
      </c>
      <c r="G29" s="51"/>
      <c r="H29" s="61"/>
      <c r="I29" s="62"/>
      <c r="J29" s="62"/>
      <c r="K29" s="62"/>
      <c r="L29" s="62"/>
      <c r="M29" s="63"/>
    </row>
    <row r="30" spans="1:13" ht="13.5" customHeight="1">
      <c r="A30" s="100" t="s">
        <v>63</v>
      </c>
      <c r="B30" s="101"/>
      <c r="C30" s="101"/>
      <c r="D30" s="101"/>
      <c r="E30" s="101"/>
      <c r="F30" s="101"/>
      <c r="G30" s="102"/>
      <c r="H30" s="101"/>
      <c r="I30" s="101"/>
      <c r="J30" s="101"/>
      <c r="K30" s="101"/>
      <c r="L30" s="101"/>
      <c r="M30" s="103"/>
    </row>
    <row r="31" spans="1:13" ht="13.5" customHeight="1">
      <c r="A31" s="50" t="s">
        <v>47</v>
      </c>
      <c r="B31" s="50" t="s">
        <v>45</v>
      </c>
      <c r="C31" s="50">
        <v>0</v>
      </c>
      <c r="D31" s="50">
        <v>0</v>
      </c>
      <c r="E31" s="50">
        <v>0</v>
      </c>
      <c r="F31" s="10">
        <v>0</v>
      </c>
      <c r="G31" s="42"/>
      <c r="H31" s="64"/>
      <c r="I31" s="65"/>
      <c r="J31" s="65"/>
      <c r="K31" s="65"/>
      <c r="L31" s="65"/>
      <c r="M31" s="66"/>
    </row>
    <row r="32" spans="1:13" ht="13.5" customHeight="1">
      <c r="A32" s="6" t="s">
        <v>77</v>
      </c>
      <c r="B32" s="13" t="s">
        <v>46</v>
      </c>
      <c r="C32" s="12">
        <f>C23+C29</f>
        <v>575035</v>
      </c>
      <c r="D32" s="12">
        <f>D23+D29</f>
        <v>10562</v>
      </c>
      <c r="E32" s="12">
        <f>E23+E29</f>
        <v>117497</v>
      </c>
      <c r="F32" s="12">
        <f>F23+F29</f>
        <v>703094</v>
      </c>
      <c r="G32" s="56"/>
      <c r="H32" s="6" t="s">
        <v>77</v>
      </c>
      <c r="I32" s="13" t="s">
        <v>48</v>
      </c>
      <c r="J32" s="12">
        <f>J26</f>
        <v>575035</v>
      </c>
      <c r="K32" s="12">
        <f>K26</f>
        <v>10562</v>
      </c>
      <c r="L32" s="12">
        <f>L26</f>
        <v>117497</v>
      </c>
      <c r="M32" s="12">
        <f>M26</f>
        <v>703094</v>
      </c>
    </row>
    <row r="33" spans="1:13" ht="12.75">
      <c r="A33" s="67"/>
      <c r="B33" s="68"/>
      <c r="C33" s="69"/>
      <c r="D33" s="69"/>
      <c r="E33" s="70"/>
      <c r="F33" s="70"/>
      <c r="G33" s="42"/>
      <c r="H33" s="11"/>
      <c r="I33" s="68"/>
      <c r="J33" s="69"/>
      <c r="K33" s="69"/>
      <c r="L33" s="69"/>
      <c r="M33" s="69"/>
    </row>
  </sheetData>
  <sheetProtection/>
  <mergeCells count="8">
    <mergeCell ref="I1:M1"/>
    <mergeCell ref="A2:M2"/>
    <mergeCell ref="A3:M3"/>
    <mergeCell ref="A27:M27"/>
    <mergeCell ref="A30:M30"/>
    <mergeCell ref="J4:M4"/>
    <mergeCell ref="B5:F5"/>
    <mergeCell ref="I5:M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34"/>
  <sheetViews>
    <sheetView zoomScalePageLayoutView="0" workbookViewId="0" topLeftCell="A1">
      <selection activeCell="E85" sqref="E85"/>
    </sheetView>
  </sheetViews>
  <sheetFormatPr defaultColWidth="9.140625" defaultRowHeight="12.75"/>
  <cols>
    <col min="1" max="1" width="3.00390625" style="0" customWidth="1"/>
    <col min="2" max="2" width="37.140625" style="0" customWidth="1"/>
    <col min="3" max="3" width="7.140625" style="0" bestFit="1" customWidth="1"/>
    <col min="4" max="4" width="5.421875" style="0" bestFit="1" customWidth="1"/>
    <col min="5" max="5" width="6.57421875" style="0" bestFit="1" customWidth="1"/>
    <col min="6" max="6" width="7.140625" style="0" bestFit="1" customWidth="1"/>
    <col min="7" max="7" width="0.5625" style="0" customWidth="1"/>
    <col min="8" max="8" width="2.7109375" style="0" customWidth="1"/>
    <col min="9" max="9" width="36.00390625" style="0" customWidth="1"/>
    <col min="10" max="10" width="7.140625" style="0" bestFit="1" customWidth="1"/>
    <col min="11" max="11" width="5.421875" style="0" bestFit="1" customWidth="1"/>
    <col min="12" max="12" width="6.57421875" style="0" bestFit="1" customWidth="1"/>
    <col min="13" max="13" width="7.140625" style="0" bestFit="1" customWidth="1"/>
  </cols>
  <sheetData>
    <row r="1" spans="1:13" ht="13.5" customHeight="1">
      <c r="A1" s="109" t="s">
        <v>85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</row>
    <row r="2" spans="1:13" ht="13.5" customHeight="1">
      <c r="A2" s="110" t="s">
        <v>96</v>
      </c>
      <c r="B2" s="110"/>
      <c r="C2" s="110"/>
      <c r="D2" s="110"/>
      <c r="E2" s="110"/>
      <c r="F2" s="110"/>
      <c r="G2" s="110"/>
      <c r="H2" s="110"/>
      <c r="I2" s="110"/>
      <c r="J2" s="110"/>
      <c r="K2" s="110"/>
      <c r="L2" s="110"/>
      <c r="M2" s="110"/>
    </row>
    <row r="3" spans="1:13" ht="13.5" customHeight="1">
      <c r="A3" s="110" t="s">
        <v>90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ht="13.5" customHeight="1">
      <c r="A4" s="7"/>
      <c r="B4" s="7"/>
      <c r="C4" s="7"/>
      <c r="D4" s="7"/>
      <c r="E4" s="7"/>
      <c r="F4" s="7"/>
      <c r="G4" s="7"/>
      <c r="H4" s="7"/>
      <c r="I4" s="7"/>
      <c r="J4" s="104" t="s">
        <v>5</v>
      </c>
      <c r="K4" s="104"/>
      <c r="L4" s="104"/>
      <c r="M4" s="104"/>
    </row>
    <row r="5" spans="1:13" ht="13.5" customHeight="1">
      <c r="A5" s="4" t="s">
        <v>60</v>
      </c>
      <c r="B5" s="105" t="s">
        <v>7</v>
      </c>
      <c r="C5" s="106"/>
      <c r="D5" s="106"/>
      <c r="E5" s="106"/>
      <c r="F5" s="107"/>
      <c r="G5" s="14"/>
      <c r="H5" s="45" t="s">
        <v>61</v>
      </c>
      <c r="I5" s="108" t="s">
        <v>8</v>
      </c>
      <c r="J5" s="106"/>
      <c r="K5" s="106"/>
      <c r="L5" s="106"/>
      <c r="M5" s="107"/>
    </row>
    <row r="6" spans="1:13" ht="13.5" customHeight="1">
      <c r="A6" s="1"/>
      <c r="B6" s="47" t="s">
        <v>2</v>
      </c>
      <c r="C6" s="48" t="s">
        <v>64</v>
      </c>
      <c r="D6" s="48" t="s">
        <v>99</v>
      </c>
      <c r="E6" s="48" t="s">
        <v>97</v>
      </c>
      <c r="F6" s="48" t="s">
        <v>65</v>
      </c>
      <c r="G6" s="46"/>
      <c r="H6" s="43"/>
      <c r="I6" s="47" t="s">
        <v>2</v>
      </c>
      <c r="J6" s="48" t="s">
        <v>64</v>
      </c>
      <c r="K6" s="48" t="s">
        <v>99</v>
      </c>
      <c r="L6" s="48" t="s">
        <v>98</v>
      </c>
      <c r="M6" s="48" t="s">
        <v>65</v>
      </c>
    </row>
    <row r="7" spans="1:13" ht="13.5" customHeight="1">
      <c r="A7" s="9" t="s">
        <v>9</v>
      </c>
      <c r="B7" s="9" t="s">
        <v>13</v>
      </c>
      <c r="C7" s="8">
        <v>94700</v>
      </c>
      <c r="D7" s="5">
        <v>0</v>
      </c>
      <c r="E7" s="5">
        <v>7389</v>
      </c>
      <c r="F7" s="5">
        <f>SUM(C7:E7)</f>
        <v>102089</v>
      </c>
      <c r="G7" s="11"/>
      <c r="H7" s="9" t="s">
        <v>9</v>
      </c>
      <c r="I7" s="9" t="s">
        <v>30</v>
      </c>
      <c r="J7" s="5">
        <v>3773</v>
      </c>
      <c r="K7" s="5">
        <v>2549</v>
      </c>
      <c r="L7" s="5">
        <v>19982</v>
      </c>
      <c r="M7" s="5">
        <f>SUM(J7:L7)</f>
        <v>26304</v>
      </c>
    </row>
    <row r="8" spans="1:13" ht="13.5" customHeight="1">
      <c r="A8" s="6" t="s">
        <v>11</v>
      </c>
      <c r="B8" s="6" t="s">
        <v>10</v>
      </c>
      <c r="C8" s="5">
        <v>4083</v>
      </c>
      <c r="D8" s="5">
        <v>0</v>
      </c>
      <c r="E8" s="5">
        <v>1392</v>
      </c>
      <c r="F8" s="5">
        <f>SUM(C8:E8)</f>
        <v>5475</v>
      </c>
      <c r="G8" s="11"/>
      <c r="H8" s="6" t="s">
        <v>11</v>
      </c>
      <c r="I8" s="6" t="s">
        <v>67</v>
      </c>
      <c r="J8" s="5">
        <v>867</v>
      </c>
      <c r="K8" s="5">
        <v>688</v>
      </c>
      <c r="L8" s="5">
        <v>3923</v>
      </c>
      <c r="M8" s="5">
        <f aca="true" t="shared" si="0" ref="M8:M13">SUM(J8:L8)</f>
        <v>5478</v>
      </c>
    </row>
    <row r="9" spans="1:13" ht="13.5" customHeight="1">
      <c r="A9" s="6" t="s">
        <v>12</v>
      </c>
      <c r="B9" s="6" t="s">
        <v>14</v>
      </c>
      <c r="C9" s="5">
        <v>4432</v>
      </c>
      <c r="D9" s="5">
        <v>3237</v>
      </c>
      <c r="E9" s="5">
        <v>28031</v>
      </c>
      <c r="F9" s="5">
        <f>SUM(C9:E9)</f>
        <v>35700</v>
      </c>
      <c r="G9" s="11"/>
      <c r="H9" s="6" t="s">
        <v>12</v>
      </c>
      <c r="I9" s="6" t="s">
        <v>68</v>
      </c>
      <c r="J9" s="5">
        <v>50785</v>
      </c>
      <c r="K9" s="5">
        <v>0</v>
      </c>
      <c r="L9" s="5">
        <v>51317</v>
      </c>
      <c r="M9" s="5">
        <f t="shared" si="0"/>
        <v>102102</v>
      </c>
    </row>
    <row r="10" spans="1:13" ht="13.5" customHeight="1">
      <c r="A10" s="6" t="s">
        <v>15</v>
      </c>
      <c r="B10" s="6" t="s">
        <v>70</v>
      </c>
      <c r="C10" s="5">
        <v>0</v>
      </c>
      <c r="D10" s="5">
        <v>0</v>
      </c>
      <c r="E10" s="5">
        <v>0</v>
      </c>
      <c r="F10" s="5">
        <f>SUM(C10:E10)</f>
        <v>0</v>
      </c>
      <c r="G10" s="11"/>
      <c r="H10" s="6" t="s">
        <v>15</v>
      </c>
      <c r="I10" s="6" t="s">
        <v>76</v>
      </c>
      <c r="J10" s="5">
        <v>191937</v>
      </c>
      <c r="K10" s="5">
        <v>1840</v>
      </c>
      <c r="L10" s="5">
        <v>6480</v>
      </c>
      <c r="M10" s="5">
        <f t="shared" si="0"/>
        <v>200257</v>
      </c>
    </row>
    <row r="11" spans="1:13" ht="13.5" customHeight="1">
      <c r="A11" s="6" t="s">
        <v>16</v>
      </c>
      <c r="B11" s="6" t="s">
        <v>69</v>
      </c>
      <c r="C11" s="5">
        <f>SUM(C7:C10)</f>
        <v>103215</v>
      </c>
      <c r="D11" s="5">
        <f>SUM(D7:D10)</f>
        <v>3237</v>
      </c>
      <c r="E11" s="5">
        <f>SUM(E7:E10)</f>
        <v>36812</v>
      </c>
      <c r="F11" s="5">
        <f>SUM(F7:F10)</f>
        <v>143264</v>
      </c>
      <c r="G11" s="11"/>
      <c r="H11" s="6" t="s">
        <v>16</v>
      </c>
      <c r="I11" s="6" t="s">
        <v>31</v>
      </c>
      <c r="J11" s="5">
        <v>68590</v>
      </c>
      <c r="K11" s="5">
        <v>870</v>
      </c>
      <c r="L11" s="5">
        <v>-10347</v>
      </c>
      <c r="M11" s="5">
        <f t="shared" si="0"/>
        <v>59113</v>
      </c>
    </row>
    <row r="12" spans="1:13" ht="13.5" customHeight="1">
      <c r="A12" s="6" t="s">
        <v>18</v>
      </c>
      <c r="B12" s="6" t="s">
        <v>17</v>
      </c>
      <c r="C12" s="5">
        <v>0</v>
      </c>
      <c r="D12" s="5">
        <v>0</v>
      </c>
      <c r="E12" s="5">
        <v>0</v>
      </c>
      <c r="F12" s="5">
        <f>SUM(C12:E12)</f>
        <v>0</v>
      </c>
      <c r="G12" s="11"/>
      <c r="H12" s="6" t="s">
        <v>18</v>
      </c>
      <c r="I12" s="6" t="s">
        <v>32</v>
      </c>
      <c r="J12" s="5">
        <v>2000</v>
      </c>
      <c r="K12" s="5">
        <v>0</v>
      </c>
      <c r="L12" s="5">
        <v>1300</v>
      </c>
      <c r="M12" s="5">
        <f t="shared" si="0"/>
        <v>3300</v>
      </c>
    </row>
    <row r="13" spans="1:13" ht="13.5" customHeight="1">
      <c r="A13" s="6" t="s">
        <v>19</v>
      </c>
      <c r="B13" s="6" t="s">
        <v>22</v>
      </c>
      <c r="C13" s="5">
        <v>750</v>
      </c>
      <c r="D13" s="5">
        <v>0</v>
      </c>
      <c r="E13" s="5">
        <v>55191</v>
      </c>
      <c r="F13" s="5">
        <f>SUM(C13:E13)</f>
        <v>55941</v>
      </c>
      <c r="G13" s="11"/>
      <c r="H13" s="6" t="s">
        <v>19</v>
      </c>
      <c r="I13" s="6" t="s">
        <v>66</v>
      </c>
      <c r="J13" s="5">
        <v>5454</v>
      </c>
      <c r="K13" s="5">
        <v>2342</v>
      </c>
      <c r="L13" s="5">
        <v>1897</v>
      </c>
      <c r="M13" s="5">
        <f t="shared" si="0"/>
        <v>9693</v>
      </c>
    </row>
    <row r="14" spans="1:13" ht="13.5" customHeight="1">
      <c r="A14" s="6" t="s">
        <v>21</v>
      </c>
      <c r="B14" s="6" t="s">
        <v>72</v>
      </c>
      <c r="C14" s="5">
        <f>SUM(C12:C13)</f>
        <v>750</v>
      </c>
      <c r="D14" s="5">
        <f>SUM(D12:D13)</f>
        <v>0</v>
      </c>
      <c r="E14" s="5">
        <f>SUM(E12:E13)</f>
        <v>55191</v>
      </c>
      <c r="F14" s="5">
        <f>SUM(F12:F13)</f>
        <v>55941</v>
      </c>
      <c r="G14" s="11"/>
      <c r="H14" s="6" t="s">
        <v>21</v>
      </c>
      <c r="I14" s="2" t="s">
        <v>102</v>
      </c>
      <c r="J14" s="5">
        <f>SUM(J10:J13)</f>
        <v>267981</v>
      </c>
      <c r="K14" s="5">
        <f>SUM(K10:K13)</f>
        <v>5052</v>
      </c>
      <c r="L14" s="5">
        <f>SUM(L10:L13)</f>
        <v>-670</v>
      </c>
      <c r="M14" s="5">
        <f>SUM(M10:M13)</f>
        <v>272363</v>
      </c>
    </row>
    <row r="15" spans="1:13" ht="13.5" customHeight="1">
      <c r="A15" s="6" t="s">
        <v>23</v>
      </c>
      <c r="B15" s="2" t="s">
        <v>104</v>
      </c>
      <c r="C15" s="5">
        <v>100</v>
      </c>
      <c r="D15" s="5">
        <v>0</v>
      </c>
      <c r="E15" s="5">
        <v>36</v>
      </c>
      <c r="F15" s="5">
        <f>SUM(C15:E15)</f>
        <v>136</v>
      </c>
      <c r="G15" s="11"/>
      <c r="H15" s="6" t="s">
        <v>23</v>
      </c>
      <c r="I15" s="6" t="s">
        <v>33</v>
      </c>
      <c r="J15" s="5">
        <v>8797</v>
      </c>
      <c r="K15" s="5">
        <v>183</v>
      </c>
      <c r="L15" s="5">
        <v>-8980</v>
      </c>
      <c r="M15" s="5">
        <f>SUM(J15:L15)</f>
        <v>0</v>
      </c>
    </row>
    <row r="16" spans="1:13" ht="13.5" customHeight="1">
      <c r="A16" s="6" t="s">
        <v>25</v>
      </c>
      <c r="B16" s="24" t="s">
        <v>103</v>
      </c>
      <c r="C16" s="25">
        <f>C11+C14+C15</f>
        <v>104065</v>
      </c>
      <c r="D16" s="25">
        <f>D11+D14+D15</f>
        <v>3237</v>
      </c>
      <c r="E16" s="25">
        <f>E11+E14+E15</f>
        <v>92039</v>
      </c>
      <c r="F16" s="25">
        <f>F11+F14+F15</f>
        <v>199341</v>
      </c>
      <c r="G16" s="11"/>
      <c r="H16" s="6" t="s">
        <v>25</v>
      </c>
      <c r="I16" s="24" t="s">
        <v>81</v>
      </c>
      <c r="J16" s="25">
        <f>J7+J8+J9+J14+J15</f>
        <v>332203</v>
      </c>
      <c r="K16" s="25">
        <f>K7+K8+K9+K14+K15</f>
        <v>8472</v>
      </c>
      <c r="L16" s="25">
        <f>L7+L8+L9+L14+L15</f>
        <v>65572</v>
      </c>
      <c r="M16" s="25">
        <f>M7+M8+M9+M14+M15</f>
        <v>406247</v>
      </c>
    </row>
    <row r="17" spans="1:13" ht="13.5" customHeight="1">
      <c r="A17" s="6" t="s">
        <v>26</v>
      </c>
      <c r="B17" s="6" t="s">
        <v>24</v>
      </c>
      <c r="C17" s="5">
        <v>158509</v>
      </c>
      <c r="D17" s="5">
        <v>5360</v>
      </c>
      <c r="E17" s="5">
        <v>17685</v>
      </c>
      <c r="F17" s="5">
        <f>SUM(C17:E17)</f>
        <v>181554</v>
      </c>
      <c r="G17" s="11"/>
      <c r="H17" s="6" t="s">
        <v>26</v>
      </c>
      <c r="I17" s="6" t="s">
        <v>34</v>
      </c>
      <c r="J17" s="5">
        <v>0</v>
      </c>
      <c r="K17" s="5">
        <v>0</v>
      </c>
      <c r="L17" s="5">
        <v>1268</v>
      </c>
      <c r="M17" s="5">
        <f>SUM(J17:L17)</f>
        <v>1268</v>
      </c>
    </row>
    <row r="18" spans="1:13" ht="13.5" customHeight="1">
      <c r="A18" s="6" t="s">
        <v>27</v>
      </c>
      <c r="B18" s="2" t="s">
        <v>28</v>
      </c>
      <c r="C18" s="3">
        <v>0</v>
      </c>
      <c r="D18" s="3">
        <v>0</v>
      </c>
      <c r="E18" s="3">
        <v>0</v>
      </c>
      <c r="F18" s="5">
        <f>SUM(C18:E18)</f>
        <v>0</v>
      </c>
      <c r="G18" s="11"/>
      <c r="H18" s="6" t="s">
        <v>27</v>
      </c>
      <c r="I18" s="6" t="s">
        <v>35</v>
      </c>
      <c r="J18" s="5">
        <v>4000</v>
      </c>
      <c r="K18" s="5">
        <v>0</v>
      </c>
      <c r="L18" s="5">
        <v>42550</v>
      </c>
      <c r="M18" s="5">
        <f>SUM(J18:L18)</f>
        <v>46550</v>
      </c>
    </row>
    <row r="19" spans="1:13" ht="13.5" customHeight="1">
      <c r="A19" s="6" t="s">
        <v>29</v>
      </c>
      <c r="B19" s="53" t="s">
        <v>74</v>
      </c>
      <c r="C19" s="54">
        <v>0</v>
      </c>
      <c r="D19" s="55">
        <v>0</v>
      </c>
      <c r="E19" s="55">
        <v>0</v>
      </c>
      <c r="F19" s="5">
        <f>SUM(C19:E19)</f>
        <v>0</v>
      </c>
      <c r="G19" s="11"/>
      <c r="H19" s="6" t="s">
        <v>29</v>
      </c>
      <c r="I19" s="6" t="s">
        <v>78</v>
      </c>
      <c r="J19" s="5">
        <v>0</v>
      </c>
      <c r="K19" s="5">
        <v>125</v>
      </c>
      <c r="L19" s="5">
        <v>0</v>
      </c>
      <c r="M19" s="5">
        <f>SUM(J19:L19)</f>
        <v>125</v>
      </c>
    </row>
    <row r="20" spans="1:13" ht="13.5" customHeight="1">
      <c r="A20" s="6" t="s">
        <v>37</v>
      </c>
      <c r="B20" s="53" t="s">
        <v>58</v>
      </c>
      <c r="C20" s="54">
        <f>SUM(C17:C19)</f>
        <v>158509</v>
      </c>
      <c r="D20" s="54">
        <f>SUM(D17:D19)</f>
        <v>5360</v>
      </c>
      <c r="E20" s="54">
        <f>SUM(E17:E19)</f>
        <v>17685</v>
      </c>
      <c r="F20" s="54">
        <f>SUM(F17:F19)</f>
        <v>181554</v>
      </c>
      <c r="G20" s="11"/>
      <c r="H20" s="6" t="s">
        <v>37</v>
      </c>
      <c r="I20" s="6" t="s">
        <v>36</v>
      </c>
      <c r="J20" s="5">
        <v>0</v>
      </c>
      <c r="K20" s="5">
        <v>0</v>
      </c>
      <c r="L20" s="5">
        <v>0</v>
      </c>
      <c r="M20" s="5">
        <f>SUM(J20:L20)</f>
        <v>0</v>
      </c>
    </row>
    <row r="21" spans="1:13" ht="13.5" customHeight="1">
      <c r="A21" s="6" t="s">
        <v>38</v>
      </c>
      <c r="B21" s="53" t="s">
        <v>75</v>
      </c>
      <c r="C21" s="54">
        <v>0</v>
      </c>
      <c r="D21" s="55">
        <v>0</v>
      </c>
      <c r="E21" s="55">
        <v>0</v>
      </c>
      <c r="F21" s="55">
        <v>0</v>
      </c>
      <c r="G21" s="11"/>
      <c r="H21" s="6" t="s">
        <v>38</v>
      </c>
      <c r="I21" s="6" t="s">
        <v>59</v>
      </c>
      <c r="J21" s="5">
        <f>SUM(J19:J20)</f>
        <v>0</v>
      </c>
      <c r="K21" s="5">
        <f>SUM(K19:K20)</f>
        <v>125</v>
      </c>
      <c r="L21" s="5">
        <v>0</v>
      </c>
      <c r="M21" s="5">
        <f>SUM(J21:L21)</f>
        <v>125</v>
      </c>
    </row>
    <row r="22" spans="1:13" ht="13.5" customHeight="1">
      <c r="A22" s="10" t="s">
        <v>39</v>
      </c>
      <c r="B22" s="24" t="s">
        <v>84</v>
      </c>
      <c r="C22" s="54">
        <v>0</v>
      </c>
      <c r="D22" s="54">
        <v>0</v>
      </c>
      <c r="E22" s="54">
        <v>0</v>
      </c>
      <c r="F22" s="54">
        <v>0</v>
      </c>
      <c r="G22" s="11"/>
      <c r="H22" s="6" t="s">
        <v>39</v>
      </c>
      <c r="I22" s="24" t="s">
        <v>79</v>
      </c>
      <c r="J22" s="25">
        <f>J17+J18+J21</f>
        <v>4000</v>
      </c>
      <c r="K22" s="25">
        <f>K17+K18+K21</f>
        <v>125</v>
      </c>
      <c r="L22" s="25">
        <f>L17+L18+L21</f>
        <v>43818</v>
      </c>
      <c r="M22" s="25">
        <f>M17+M18+M21</f>
        <v>47943</v>
      </c>
    </row>
    <row r="23" spans="1:13" ht="13.5" customHeight="1">
      <c r="A23" s="57" t="s">
        <v>40</v>
      </c>
      <c r="B23" s="13" t="s">
        <v>83</v>
      </c>
      <c r="C23" s="12">
        <f>C16+C20</f>
        <v>262574</v>
      </c>
      <c r="D23" s="12">
        <f>D16+D20</f>
        <v>8597</v>
      </c>
      <c r="E23" s="12">
        <f>E16+E20</f>
        <v>109724</v>
      </c>
      <c r="F23" s="12">
        <f>F16+F20+F21+F22</f>
        <v>380895</v>
      </c>
      <c r="G23" s="11"/>
      <c r="H23" s="6" t="s">
        <v>40</v>
      </c>
      <c r="I23" s="24" t="s">
        <v>71</v>
      </c>
      <c r="J23" s="25">
        <v>0</v>
      </c>
      <c r="K23" s="25">
        <v>0</v>
      </c>
      <c r="L23" s="25">
        <v>0</v>
      </c>
      <c r="M23" s="25">
        <v>0</v>
      </c>
    </row>
    <row r="24" spans="1:13" ht="13.5" customHeight="1">
      <c r="A24" s="15"/>
      <c r="B24" s="16"/>
      <c r="C24" s="16"/>
      <c r="D24" s="16"/>
      <c r="E24" s="16"/>
      <c r="F24" s="17"/>
      <c r="G24" s="11"/>
      <c r="H24" s="6" t="s">
        <v>41</v>
      </c>
      <c r="I24" s="24" t="s">
        <v>49</v>
      </c>
      <c r="J24" s="5">
        <v>0</v>
      </c>
      <c r="K24" s="5">
        <v>0</v>
      </c>
      <c r="L24" s="5">
        <v>0</v>
      </c>
      <c r="M24" s="5">
        <v>0</v>
      </c>
    </row>
    <row r="25" spans="1:13" ht="13.5" customHeight="1">
      <c r="A25" s="18"/>
      <c r="B25" s="19"/>
      <c r="C25" s="19"/>
      <c r="D25" s="19"/>
      <c r="E25" s="19"/>
      <c r="F25" s="20"/>
      <c r="G25" s="11"/>
      <c r="H25" s="6" t="s">
        <v>42</v>
      </c>
      <c r="I25" s="24" t="s">
        <v>100</v>
      </c>
      <c r="J25" s="5">
        <v>0</v>
      </c>
      <c r="K25" s="5">
        <v>0</v>
      </c>
      <c r="L25" s="5">
        <v>334</v>
      </c>
      <c r="M25" s="5">
        <v>334</v>
      </c>
    </row>
    <row r="26" spans="1:13" ht="13.5" customHeight="1">
      <c r="A26" s="21"/>
      <c r="B26" s="22"/>
      <c r="C26" s="22"/>
      <c r="D26" s="22"/>
      <c r="E26" s="22"/>
      <c r="F26" s="23"/>
      <c r="G26" s="11"/>
      <c r="H26" s="6" t="s">
        <v>47</v>
      </c>
      <c r="I26" s="13" t="s">
        <v>80</v>
      </c>
      <c r="J26" s="12">
        <f>J16+J22+J23+J24</f>
        <v>336203</v>
      </c>
      <c r="K26" s="52">
        <f>K16+K22+K23+K24</f>
        <v>8597</v>
      </c>
      <c r="L26" s="52">
        <f>L16+L22+L23+L24+L25</f>
        <v>109724</v>
      </c>
      <c r="M26" s="52">
        <f>M16+M22+M23+M24+M25</f>
        <v>454524</v>
      </c>
    </row>
    <row r="27" spans="1:13" ht="13.5" customHeight="1">
      <c r="A27" s="100" t="s">
        <v>62</v>
      </c>
      <c r="B27" s="101"/>
      <c r="C27" s="101"/>
      <c r="D27" s="101"/>
      <c r="E27" s="101"/>
      <c r="F27" s="101"/>
      <c r="G27" s="101"/>
      <c r="H27" s="102"/>
      <c r="I27" s="102"/>
      <c r="J27" s="102"/>
      <c r="K27" s="102"/>
      <c r="L27" s="102"/>
      <c r="M27" s="111"/>
    </row>
    <row r="28" spans="1:13" ht="13.5" customHeight="1">
      <c r="A28" s="9" t="s">
        <v>41</v>
      </c>
      <c r="B28" s="9" t="s">
        <v>43</v>
      </c>
      <c r="C28" s="8">
        <v>73629</v>
      </c>
      <c r="D28" s="49">
        <v>0</v>
      </c>
      <c r="E28" s="49">
        <v>0</v>
      </c>
      <c r="F28" s="5">
        <f>SUM(C28:D28)</f>
        <v>73629</v>
      </c>
      <c r="G28" s="42"/>
      <c r="H28" s="58"/>
      <c r="I28" s="59"/>
      <c r="J28" s="59"/>
      <c r="K28" s="59"/>
      <c r="L28" s="59"/>
      <c r="M28" s="60"/>
    </row>
    <row r="29" spans="1:13" ht="13.5" customHeight="1">
      <c r="A29" s="6" t="s">
        <v>42</v>
      </c>
      <c r="B29" s="6" t="s">
        <v>44</v>
      </c>
      <c r="C29" s="5">
        <v>73629</v>
      </c>
      <c r="D29" s="5">
        <v>0</v>
      </c>
      <c r="E29" s="5">
        <v>0</v>
      </c>
      <c r="F29" s="5">
        <f>SUM(C29:D29)</f>
        <v>73629</v>
      </c>
      <c r="G29" s="51"/>
      <c r="H29" s="61"/>
      <c r="I29" s="62"/>
      <c r="J29" s="62"/>
      <c r="K29" s="62"/>
      <c r="L29" s="62"/>
      <c r="M29" s="63"/>
    </row>
    <row r="30" spans="1:13" ht="13.5" customHeight="1">
      <c r="A30" s="100" t="s">
        <v>63</v>
      </c>
      <c r="B30" s="101"/>
      <c r="C30" s="101"/>
      <c r="D30" s="101"/>
      <c r="E30" s="101"/>
      <c r="F30" s="101"/>
      <c r="G30" s="102"/>
      <c r="H30" s="101"/>
      <c r="I30" s="101"/>
      <c r="J30" s="101"/>
      <c r="K30" s="101"/>
      <c r="L30" s="101"/>
      <c r="M30" s="103"/>
    </row>
    <row r="31" spans="1:13" ht="13.5" customHeight="1">
      <c r="A31" s="50" t="s">
        <v>47</v>
      </c>
      <c r="B31" s="50" t="s">
        <v>45</v>
      </c>
      <c r="C31" s="50">
        <v>0</v>
      </c>
      <c r="D31" s="50">
        <v>0</v>
      </c>
      <c r="E31" s="50">
        <v>0</v>
      </c>
      <c r="F31" s="10">
        <v>0</v>
      </c>
      <c r="G31" s="42"/>
      <c r="H31" s="64"/>
      <c r="I31" s="65"/>
      <c r="J31" s="65"/>
      <c r="K31" s="65"/>
      <c r="L31" s="65"/>
      <c r="M31" s="66"/>
    </row>
    <row r="32" spans="1:13" ht="13.5" customHeight="1">
      <c r="A32" s="6" t="s">
        <v>77</v>
      </c>
      <c r="B32" s="13" t="s">
        <v>46</v>
      </c>
      <c r="C32" s="12">
        <f>C23+C29</f>
        <v>336203</v>
      </c>
      <c r="D32" s="12">
        <f>D23+D29</f>
        <v>8597</v>
      </c>
      <c r="E32" s="12">
        <f>E23+E29</f>
        <v>109724</v>
      </c>
      <c r="F32" s="12">
        <f>F23+F29</f>
        <v>454524</v>
      </c>
      <c r="G32" s="56"/>
      <c r="H32" s="6" t="s">
        <v>77</v>
      </c>
      <c r="I32" s="13" t="s">
        <v>48</v>
      </c>
      <c r="J32" s="12">
        <f>J26</f>
        <v>336203</v>
      </c>
      <c r="K32" s="12">
        <f>K26</f>
        <v>8597</v>
      </c>
      <c r="L32" s="12">
        <f>L26</f>
        <v>109724</v>
      </c>
      <c r="M32" s="12">
        <f>M26</f>
        <v>454524</v>
      </c>
    </row>
    <row r="33" spans="1:13" ht="13.5" customHeight="1">
      <c r="A33" s="67"/>
      <c r="B33" s="68"/>
      <c r="C33" s="69"/>
      <c r="D33" s="69"/>
      <c r="E33" s="70"/>
      <c r="F33" s="70"/>
      <c r="G33" s="42"/>
      <c r="H33" s="11"/>
      <c r="I33" s="68"/>
      <c r="J33" s="69"/>
      <c r="K33" s="69"/>
      <c r="L33" s="69"/>
      <c r="M33" s="69"/>
    </row>
    <row r="34" spans="1:13" ht="13.5" customHeight="1">
      <c r="A34" s="109" t="s">
        <v>91</v>
      </c>
      <c r="B34" s="109"/>
      <c r="C34" s="109"/>
      <c r="D34" s="109"/>
      <c r="E34" s="109"/>
      <c r="F34" s="109"/>
      <c r="G34" s="109"/>
      <c r="H34" s="109"/>
      <c r="I34" s="109"/>
      <c r="J34" s="109"/>
      <c r="K34" s="109"/>
      <c r="L34" s="109"/>
      <c r="M34" s="109"/>
    </row>
    <row r="35" spans="1:13" ht="13.5" customHeight="1">
      <c r="A35" s="110" t="s">
        <v>101</v>
      </c>
      <c r="B35" s="110"/>
      <c r="C35" s="110"/>
      <c r="D35" s="110"/>
      <c r="E35" s="110"/>
      <c r="F35" s="110"/>
      <c r="G35" s="110"/>
      <c r="H35" s="110"/>
      <c r="I35" s="110"/>
      <c r="J35" s="110"/>
      <c r="K35" s="110"/>
      <c r="L35" s="110"/>
      <c r="M35" s="110"/>
    </row>
    <row r="36" spans="1:13" ht="13.5" customHeight="1">
      <c r="A36" s="110" t="s">
        <v>90</v>
      </c>
      <c r="B36" s="110"/>
      <c r="C36" s="110"/>
      <c r="D36" s="110"/>
      <c r="E36" s="110"/>
      <c r="F36" s="110"/>
      <c r="G36" s="110"/>
      <c r="H36" s="110"/>
      <c r="I36" s="110"/>
      <c r="J36" s="110"/>
      <c r="K36" s="110"/>
      <c r="L36" s="110"/>
      <c r="M36" s="110"/>
    </row>
    <row r="37" spans="1:13" ht="13.5" customHeight="1">
      <c r="A37" s="7"/>
      <c r="B37" s="7"/>
      <c r="C37" s="7"/>
      <c r="D37" s="7"/>
      <c r="E37" s="7"/>
      <c r="F37" s="7"/>
      <c r="G37" s="7"/>
      <c r="H37" s="7"/>
      <c r="I37" s="7"/>
      <c r="J37" s="104" t="s">
        <v>5</v>
      </c>
      <c r="K37" s="104"/>
      <c r="L37" s="104"/>
      <c r="M37" s="104"/>
    </row>
    <row r="38" spans="1:13" ht="13.5" customHeight="1">
      <c r="A38" s="4" t="s">
        <v>60</v>
      </c>
      <c r="B38" s="105" t="s">
        <v>7</v>
      </c>
      <c r="C38" s="106"/>
      <c r="D38" s="106"/>
      <c r="E38" s="106"/>
      <c r="F38" s="107"/>
      <c r="G38" s="14"/>
      <c r="H38" s="45" t="s">
        <v>61</v>
      </c>
      <c r="I38" s="108" t="s">
        <v>8</v>
      </c>
      <c r="J38" s="106"/>
      <c r="K38" s="106"/>
      <c r="L38" s="106"/>
      <c r="M38" s="107"/>
    </row>
    <row r="39" spans="1:13" ht="13.5" customHeight="1">
      <c r="A39" s="1"/>
      <c r="B39" s="47" t="s">
        <v>2</v>
      </c>
      <c r="C39" s="48" t="s">
        <v>64</v>
      </c>
      <c r="D39" s="48" t="s">
        <v>99</v>
      </c>
      <c r="E39" s="48" t="s">
        <v>97</v>
      </c>
      <c r="F39" s="48" t="s">
        <v>65</v>
      </c>
      <c r="G39" s="46"/>
      <c r="H39" s="43"/>
      <c r="I39" s="47" t="s">
        <v>2</v>
      </c>
      <c r="J39" s="48" t="s">
        <v>64</v>
      </c>
      <c r="K39" s="48" t="s">
        <v>99</v>
      </c>
      <c r="L39" s="48" t="s">
        <v>97</v>
      </c>
      <c r="M39" s="48" t="s">
        <v>65</v>
      </c>
    </row>
    <row r="40" spans="1:13" ht="13.5" customHeight="1">
      <c r="A40" s="9" t="s">
        <v>9</v>
      </c>
      <c r="B40" s="9" t="s">
        <v>13</v>
      </c>
      <c r="C40" s="8">
        <v>150</v>
      </c>
      <c r="D40" s="5">
        <v>0</v>
      </c>
      <c r="E40" s="5"/>
      <c r="F40" s="5">
        <f>SUM(C40:E40)</f>
        <v>150</v>
      </c>
      <c r="G40" s="11"/>
      <c r="H40" s="9" t="s">
        <v>9</v>
      </c>
      <c r="I40" s="9" t="s">
        <v>30</v>
      </c>
      <c r="J40" s="5">
        <v>50687</v>
      </c>
      <c r="K40" s="5">
        <v>188</v>
      </c>
      <c r="L40" s="5">
        <v>9434</v>
      </c>
      <c r="M40" s="5">
        <f>SUM(J40:L40)</f>
        <v>60309</v>
      </c>
    </row>
    <row r="41" spans="1:13" ht="13.5" customHeight="1">
      <c r="A41" s="6" t="s">
        <v>11</v>
      </c>
      <c r="B41" s="6" t="s">
        <v>10</v>
      </c>
      <c r="C41" s="5">
        <v>912</v>
      </c>
      <c r="D41" s="5">
        <v>0</v>
      </c>
      <c r="E41" s="5">
        <v>2</v>
      </c>
      <c r="F41" s="5">
        <f>SUM(C41:E41)</f>
        <v>914</v>
      </c>
      <c r="G41" s="11"/>
      <c r="H41" s="6" t="s">
        <v>11</v>
      </c>
      <c r="I41" s="6" t="s">
        <v>67</v>
      </c>
      <c r="J41" s="5">
        <v>12077</v>
      </c>
      <c r="K41" s="5">
        <v>50</v>
      </c>
      <c r="L41" s="5">
        <v>3622</v>
      </c>
      <c r="M41" s="5">
        <f aca="true" t="shared" si="1" ref="M41:M46">SUM(J41:L41)</f>
        <v>15749</v>
      </c>
    </row>
    <row r="42" spans="1:13" ht="13.5" customHeight="1">
      <c r="A42" s="6" t="s">
        <v>12</v>
      </c>
      <c r="B42" s="6" t="s">
        <v>14</v>
      </c>
      <c r="C42" s="5">
        <v>22265</v>
      </c>
      <c r="D42" s="5">
        <v>0</v>
      </c>
      <c r="E42" s="5">
        <v>-2291</v>
      </c>
      <c r="F42" s="5">
        <f>SUM(C42:E42)</f>
        <v>19974</v>
      </c>
      <c r="G42" s="11"/>
      <c r="H42" s="6" t="s">
        <v>12</v>
      </c>
      <c r="I42" s="6" t="s">
        <v>68</v>
      </c>
      <c r="J42" s="5">
        <v>33194</v>
      </c>
      <c r="K42" s="5">
        <v>-279</v>
      </c>
      <c r="L42" s="5">
        <v>-10847</v>
      </c>
      <c r="M42" s="5">
        <f t="shared" si="1"/>
        <v>22068</v>
      </c>
    </row>
    <row r="43" spans="1:13" ht="13.5" customHeight="1">
      <c r="A43" s="6" t="s">
        <v>15</v>
      </c>
      <c r="B43" s="6" t="s">
        <v>70</v>
      </c>
      <c r="C43" s="5">
        <v>0</v>
      </c>
      <c r="D43" s="5">
        <v>0</v>
      </c>
      <c r="E43" s="5">
        <v>0</v>
      </c>
      <c r="F43" s="5">
        <f>SUM(C43:E43)</f>
        <v>0</v>
      </c>
      <c r="G43" s="11"/>
      <c r="H43" s="6" t="s">
        <v>15</v>
      </c>
      <c r="I43" s="6" t="s">
        <v>76</v>
      </c>
      <c r="J43" s="5">
        <v>0</v>
      </c>
      <c r="K43" s="5">
        <v>0</v>
      </c>
      <c r="L43" s="5">
        <v>0</v>
      </c>
      <c r="M43" s="5">
        <f t="shared" si="1"/>
        <v>0</v>
      </c>
    </row>
    <row r="44" spans="1:13" ht="13.5" customHeight="1">
      <c r="A44" s="6" t="s">
        <v>16</v>
      </c>
      <c r="B44" s="6" t="s">
        <v>69</v>
      </c>
      <c r="C44" s="5">
        <f>SUM(C40:C43)</f>
        <v>23327</v>
      </c>
      <c r="D44" s="5">
        <f>SUM(D40:D43)</f>
        <v>0</v>
      </c>
      <c r="E44" s="5">
        <f>SUM(E40:E43)</f>
        <v>-2289</v>
      </c>
      <c r="F44" s="5">
        <f>SUM(F40:F43)</f>
        <v>21038</v>
      </c>
      <c r="G44" s="11"/>
      <c r="H44" s="6" t="s">
        <v>16</v>
      </c>
      <c r="I44" s="6" t="s">
        <v>31</v>
      </c>
      <c r="J44" s="5">
        <v>0</v>
      </c>
      <c r="K44" s="5">
        <v>0</v>
      </c>
      <c r="L44" s="5">
        <v>0</v>
      </c>
      <c r="M44" s="5">
        <f t="shared" si="1"/>
        <v>0</v>
      </c>
    </row>
    <row r="45" spans="1:13" ht="13.5" customHeight="1">
      <c r="A45" s="6" t="s">
        <v>18</v>
      </c>
      <c r="B45" s="6" t="s">
        <v>17</v>
      </c>
      <c r="C45" s="5">
        <v>0</v>
      </c>
      <c r="D45" s="5">
        <v>0</v>
      </c>
      <c r="E45" s="5">
        <v>0</v>
      </c>
      <c r="F45" s="5">
        <v>0</v>
      </c>
      <c r="G45" s="11"/>
      <c r="H45" s="6" t="s">
        <v>18</v>
      </c>
      <c r="I45" s="6" t="s">
        <v>32</v>
      </c>
      <c r="J45" s="5">
        <v>0</v>
      </c>
      <c r="K45" s="5">
        <v>0</v>
      </c>
      <c r="L45" s="5">
        <v>0</v>
      </c>
      <c r="M45" s="5">
        <f t="shared" si="1"/>
        <v>0</v>
      </c>
    </row>
    <row r="46" spans="1:13" ht="13.5" customHeight="1">
      <c r="A46" s="6" t="s">
        <v>19</v>
      </c>
      <c r="B46" s="6" t="s">
        <v>22</v>
      </c>
      <c r="C46" s="5">
        <v>0</v>
      </c>
      <c r="D46" s="5">
        <v>0</v>
      </c>
      <c r="E46" s="5">
        <v>0</v>
      </c>
      <c r="F46" s="5">
        <v>0</v>
      </c>
      <c r="G46" s="11"/>
      <c r="H46" s="6" t="s">
        <v>19</v>
      </c>
      <c r="I46" s="6" t="s">
        <v>66</v>
      </c>
      <c r="J46" s="5">
        <v>0</v>
      </c>
      <c r="K46" s="5">
        <v>0</v>
      </c>
      <c r="L46" s="5">
        <v>0</v>
      </c>
      <c r="M46" s="5">
        <f t="shared" si="1"/>
        <v>0</v>
      </c>
    </row>
    <row r="47" spans="1:13" ht="13.5" customHeight="1">
      <c r="A47" s="6" t="s">
        <v>21</v>
      </c>
      <c r="B47" s="6" t="s">
        <v>72</v>
      </c>
      <c r="C47" s="5">
        <f>SUM(C45:C46)</f>
        <v>0</v>
      </c>
      <c r="D47" s="5">
        <f>SUM(D45:D46)</f>
        <v>0</v>
      </c>
      <c r="E47" s="5">
        <f>SUM(E45:E46)</f>
        <v>0</v>
      </c>
      <c r="F47" s="5">
        <f>SUM(F45:F46)</f>
        <v>0</v>
      </c>
      <c r="G47" s="11"/>
      <c r="H47" s="6" t="s">
        <v>21</v>
      </c>
      <c r="I47" s="2" t="s">
        <v>102</v>
      </c>
      <c r="J47" s="5">
        <f>SUM(J43:J46)</f>
        <v>0</v>
      </c>
      <c r="K47" s="5">
        <f>SUM(K43:K46)</f>
        <v>0</v>
      </c>
      <c r="L47" s="5">
        <f>SUM(L43:L46)</f>
        <v>0</v>
      </c>
      <c r="M47" s="5">
        <f>SUM(M43:M46)</f>
        <v>0</v>
      </c>
    </row>
    <row r="48" spans="1:13" ht="13.5" customHeight="1">
      <c r="A48" s="6" t="s">
        <v>23</v>
      </c>
      <c r="B48" s="6" t="s">
        <v>20</v>
      </c>
      <c r="C48" s="5">
        <v>0</v>
      </c>
      <c r="D48" s="5">
        <v>0</v>
      </c>
      <c r="E48" s="5">
        <v>0</v>
      </c>
      <c r="F48" s="5">
        <v>0</v>
      </c>
      <c r="G48" s="11"/>
      <c r="H48" s="6" t="s">
        <v>23</v>
      </c>
      <c r="I48" s="6" t="s">
        <v>33</v>
      </c>
      <c r="J48" s="5">
        <v>0</v>
      </c>
      <c r="K48" s="5">
        <v>0</v>
      </c>
      <c r="L48" s="5">
        <v>0</v>
      </c>
      <c r="M48" s="5">
        <v>0</v>
      </c>
    </row>
    <row r="49" spans="1:13" ht="13.5" customHeight="1">
      <c r="A49" s="6" t="s">
        <v>25</v>
      </c>
      <c r="B49" s="24" t="s">
        <v>103</v>
      </c>
      <c r="C49" s="25">
        <f>C44+C47+C48</f>
        <v>23327</v>
      </c>
      <c r="D49" s="25">
        <f>D44+D47+D48</f>
        <v>0</v>
      </c>
      <c r="E49" s="25">
        <f>E44+E47+E48</f>
        <v>-2289</v>
      </c>
      <c r="F49" s="25">
        <f>F44+F47+F48</f>
        <v>21038</v>
      </c>
      <c r="G49" s="11"/>
      <c r="H49" s="6" t="s">
        <v>25</v>
      </c>
      <c r="I49" s="24" t="s">
        <v>81</v>
      </c>
      <c r="J49" s="25">
        <f>J40+J41+J42+J47+J48</f>
        <v>95958</v>
      </c>
      <c r="K49" s="25">
        <f>K40+K41+K42+K47+K48</f>
        <v>-41</v>
      </c>
      <c r="L49" s="25">
        <f>L40+L41+L42+L47+L48</f>
        <v>2209</v>
      </c>
      <c r="M49" s="25">
        <f>M40+M41+M42+M47+M48</f>
        <v>98126</v>
      </c>
    </row>
    <row r="50" spans="1:13" ht="13.5" customHeight="1">
      <c r="A50" s="6" t="s">
        <v>26</v>
      </c>
      <c r="B50" s="6" t="s">
        <v>24</v>
      </c>
      <c r="C50" s="5">
        <v>0</v>
      </c>
      <c r="D50" s="5">
        <v>0</v>
      </c>
      <c r="E50" s="5">
        <v>0</v>
      </c>
      <c r="F50" s="5">
        <v>0</v>
      </c>
      <c r="G50" s="11"/>
      <c r="H50" s="6" t="s">
        <v>26</v>
      </c>
      <c r="I50" s="6" t="s">
        <v>34</v>
      </c>
      <c r="J50" s="5">
        <v>0</v>
      </c>
      <c r="K50" s="5">
        <v>0</v>
      </c>
      <c r="L50" s="5">
        <v>0</v>
      </c>
      <c r="M50" s="5">
        <v>0</v>
      </c>
    </row>
    <row r="51" spans="1:13" ht="13.5" customHeight="1">
      <c r="A51" s="6" t="s">
        <v>27</v>
      </c>
      <c r="B51" s="2" t="s">
        <v>28</v>
      </c>
      <c r="C51" s="3">
        <v>71075</v>
      </c>
      <c r="D51" s="3">
        <v>238</v>
      </c>
      <c r="E51" s="3">
        <v>5136</v>
      </c>
      <c r="F51" s="3">
        <f>SUM(C51:E51)</f>
        <v>76449</v>
      </c>
      <c r="G51" s="11"/>
      <c r="H51" s="6" t="s">
        <v>27</v>
      </c>
      <c r="I51" s="6" t="s">
        <v>35</v>
      </c>
      <c r="J51" s="5">
        <v>0</v>
      </c>
      <c r="K51" s="5">
        <v>279</v>
      </c>
      <c r="L51" s="5">
        <v>638</v>
      </c>
      <c r="M51" s="5">
        <v>917</v>
      </c>
    </row>
    <row r="52" spans="1:13" ht="13.5" customHeight="1">
      <c r="A52" s="6" t="s">
        <v>29</v>
      </c>
      <c r="B52" s="53" t="s">
        <v>74</v>
      </c>
      <c r="C52" s="54">
        <v>0</v>
      </c>
      <c r="D52" s="55">
        <v>0</v>
      </c>
      <c r="E52" s="55">
        <v>0</v>
      </c>
      <c r="F52" s="55">
        <v>0</v>
      </c>
      <c r="G52" s="11"/>
      <c r="H52" s="6" t="s">
        <v>29</v>
      </c>
      <c r="I52" s="6" t="s">
        <v>78</v>
      </c>
      <c r="J52" s="5">
        <v>0</v>
      </c>
      <c r="K52" s="5">
        <v>0</v>
      </c>
      <c r="L52" s="5">
        <v>0</v>
      </c>
      <c r="M52" s="5">
        <v>0</v>
      </c>
    </row>
    <row r="53" spans="1:13" ht="13.5" customHeight="1">
      <c r="A53" s="6" t="s">
        <v>37</v>
      </c>
      <c r="B53" s="53" t="s">
        <v>58</v>
      </c>
      <c r="C53" s="54">
        <f>SUM(C50:C52)</f>
        <v>71075</v>
      </c>
      <c r="D53" s="54">
        <f>SUM(D50:D52)</f>
        <v>238</v>
      </c>
      <c r="E53" s="54">
        <v>5136</v>
      </c>
      <c r="F53" s="54">
        <f>SUM(F50:F52)</f>
        <v>76449</v>
      </c>
      <c r="G53" s="11"/>
      <c r="H53" s="6" t="s">
        <v>37</v>
      </c>
      <c r="I53" s="6" t="s">
        <v>36</v>
      </c>
      <c r="J53" s="5">
        <v>0</v>
      </c>
      <c r="K53" s="5">
        <v>0</v>
      </c>
      <c r="L53" s="5">
        <v>0</v>
      </c>
      <c r="M53" s="5">
        <v>0</v>
      </c>
    </row>
    <row r="54" spans="1:13" ht="13.5" customHeight="1">
      <c r="A54" s="6" t="s">
        <v>38</v>
      </c>
      <c r="B54" s="53" t="s">
        <v>75</v>
      </c>
      <c r="C54" s="54">
        <v>0</v>
      </c>
      <c r="D54" s="55">
        <v>0</v>
      </c>
      <c r="E54" s="55">
        <v>0</v>
      </c>
      <c r="F54" s="55">
        <v>0</v>
      </c>
      <c r="G54" s="11"/>
      <c r="H54" s="6" t="s">
        <v>38</v>
      </c>
      <c r="I54" s="6" t="s">
        <v>59</v>
      </c>
      <c r="J54" s="5">
        <f>SUM(J52:J53)</f>
        <v>0</v>
      </c>
      <c r="K54" s="5">
        <f>SUM(K52:K53)</f>
        <v>0</v>
      </c>
      <c r="L54" s="5">
        <v>0</v>
      </c>
      <c r="M54" s="5">
        <f>SUM(M52:M53)</f>
        <v>0</v>
      </c>
    </row>
    <row r="55" spans="1:13" ht="13.5" customHeight="1">
      <c r="A55" s="10" t="s">
        <v>39</v>
      </c>
      <c r="B55" s="24" t="s">
        <v>84</v>
      </c>
      <c r="C55" s="54">
        <v>0</v>
      </c>
      <c r="D55" s="54">
        <v>0</v>
      </c>
      <c r="E55" s="54">
        <v>0</v>
      </c>
      <c r="F55" s="54">
        <v>0</v>
      </c>
      <c r="G55" s="11"/>
      <c r="H55" s="6" t="s">
        <v>39</v>
      </c>
      <c r="I55" s="24" t="s">
        <v>79</v>
      </c>
      <c r="J55" s="25">
        <f>J50+J51+J54</f>
        <v>0</v>
      </c>
      <c r="K55" s="25">
        <f>K50+K51+K54</f>
        <v>279</v>
      </c>
      <c r="L55" s="25">
        <f>L50+L51+L54</f>
        <v>638</v>
      </c>
      <c r="M55" s="25">
        <f>M50+M51+M54</f>
        <v>917</v>
      </c>
    </row>
    <row r="56" spans="1:13" ht="13.5" customHeight="1">
      <c r="A56" s="57" t="s">
        <v>40</v>
      </c>
      <c r="B56" s="13" t="s">
        <v>83</v>
      </c>
      <c r="C56" s="12">
        <f>C49+C53</f>
        <v>94402</v>
      </c>
      <c r="D56" s="12">
        <f>D49+D53</f>
        <v>238</v>
      </c>
      <c r="E56" s="12">
        <f>E49+E53</f>
        <v>2847</v>
      </c>
      <c r="F56" s="12">
        <f>F49+F53+F54+F55</f>
        <v>97487</v>
      </c>
      <c r="G56" s="11"/>
      <c r="H56" s="6" t="s">
        <v>40</v>
      </c>
      <c r="I56" s="24" t="s">
        <v>71</v>
      </c>
      <c r="J56" s="25">
        <v>0</v>
      </c>
      <c r="K56" s="25">
        <v>0</v>
      </c>
      <c r="L56" s="25">
        <v>0</v>
      </c>
      <c r="M56" s="25">
        <v>0</v>
      </c>
    </row>
    <row r="57" spans="1:13" ht="13.5" customHeight="1">
      <c r="A57" s="15"/>
      <c r="B57" s="16"/>
      <c r="C57" s="16"/>
      <c r="D57" s="16"/>
      <c r="E57" s="16"/>
      <c r="F57" s="17"/>
      <c r="G57" s="11"/>
      <c r="H57" s="6" t="s">
        <v>41</v>
      </c>
      <c r="I57" s="24" t="s">
        <v>49</v>
      </c>
      <c r="J57" s="5">
        <v>0</v>
      </c>
      <c r="K57" s="5">
        <v>0</v>
      </c>
      <c r="L57" s="5">
        <v>0</v>
      </c>
      <c r="M57" s="5">
        <v>0</v>
      </c>
    </row>
    <row r="58" spans="1:13" ht="13.5" customHeight="1">
      <c r="A58" s="18"/>
      <c r="B58" s="19"/>
      <c r="C58" s="19"/>
      <c r="D58" s="19"/>
      <c r="E58" s="19"/>
      <c r="F58" s="20"/>
      <c r="G58" s="11"/>
      <c r="H58" s="6" t="s">
        <v>42</v>
      </c>
      <c r="I58" s="24" t="s">
        <v>100</v>
      </c>
      <c r="J58" s="5">
        <v>0</v>
      </c>
      <c r="K58" s="5">
        <v>0</v>
      </c>
      <c r="L58" s="5">
        <v>0</v>
      </c>
      <c r="M58" s="5">
        <v>0</v>
      </c>
    </row>
    <row r="59" spans="1:13" ht="13.5" customHeight="1">
      <c r="A59" s="21"/>
      <c r="B59" s="22"/>
      <c r="C59" s="22"/>
      <c r="D59" s="22"/>
      <c r="E59" s="22"/>
      <c r="F59" s="23"/>
      <c r="G59" s="11"/>
      <c r="H59" s="6" t="s">
        <v>47</v>
      </c>
      <c r="I59" s="13" t="s">
        <v>80</v>
      </c>
      <c r="J59" s="12">
        <f>J49+J55+J56+J57</f>
        <v>95958</v>
      </c>
      <c r="K59" s="52">
        <f>K49+K55+K56+K57</f>
        <v>238</v>
      </c>
      <c r="L59" s="52">
        <f>L49+L55+L56+L57</f>
        <v>2847</v>
      </c>
      <c r="M59" s="52">
        <f>M49+M55+M56+M57+M58</f>
        <v>99043</v>
      </c>
    </row>
    <row r="60" spans="1:13" ht="13.5" customHeight="1">
      <c r="A60" s="100" t="s">
        <v>62</v>
      </c>
      <c r="B60" s="101"/>
      <c r="C60" s="101"/>
      <c r="D60" s="101"/>
      <c r="E60" s="101"/>
      <c r="F60" s="101"/>
      <c r="G60" s="101"/>
      <c r="H60" s="102"/>
      <c r="I60" s="102"/>
      <c r="J60" s="102"/>
      <c r="K60" s="102"/>
      <c r="L60" s="102"/>
      <c r="M60" s="111"/>
    </row>
    <row r="61" spans="1:13" ht="13.5" customHeight="1">
      <c r="A61" s="9" t="s">
        <v>41</v>
      </c>
      <c r="B61" s="9" t="s">
        <v>43</v>
      </c>
      <c r="C61" s="8">
        <v>1556</v>
      </c>
      <c r="D61" s="49">
        <v>0</v>
      </c>
      <c r="E61" s="49"/>
      <c r="F61" s="5">
        <v>1556</v>
      </c>
      <c r="G61" s="42"/>
      <c r="H61" s="58"/>
      <c r="I61" s="59"/>
      <c r="J61" s="59"/>
      <c r="K61" s="59"/>
      <c r="L61" s="59"/>
      <c r="M61" s="60"/>
    </row>
    <row r="62" spans="1:13" ht="13.5" customHeight="1">
      <c r="A62" s="6" t="s">
        <v>42</v>
      </c>
      <c r="B62" s="6" t="s">
        <v>44</v>
      </c>
      <c r="C62" s="5">
        <v>1556</v>
      </c>
      <c r="D62" s="5">
        <v>0</v>
      </c>
      <c r="E62" s="5"/>
      <c r="F62" s="5">
        <v>1556</v>
      </c>
      <c r="G62" s="51"/>
      <c r="H62" s="61"/>
      <c r="I62" s="62"/>
      <c r="J62" s="62"/>
      <c r="K62" s="62"/>
      <c r="L62" s="62"/>
      <c r="M62" s="63"/>
    </row>
    <row r="63" spans="1:13" ht="13.5" customHeight="1">
      <c r="A63" s="100" t="s">
        <v>63</v>
      </c>
      <c r="B63" s="101"/>
      <c r="C63" s="101"/>
      <c r="D63" s="101"/>
      <c r="E63" s="101"/>
      <c r="F63" s="101"/>
      <c r="G63" s="102"/>
      <c r="H63" s="101"/>
      <c r="I63" s="101"/>
      <c r="J63" s="101"/>
      <c r="K63" s="101"/>
      <c r="L63" s="101"/>
      <c r="M63" s="103"/>
    </row>
    <row r="64" spans="1:13" ht="13.5" customHeight="1">
      <c r="A64" s="50" t="s">
        <v>47</v>
      </c>
      <c r="B64" s="50" t="s">
        <v>45</v>
      </c>
      <c r="C64" s="50">
        <v>0</v>
      </c>
      <c r="D64" s="50">
        <v>0</v>
      </c>
      <c r="E64" s="50"/>
      <c r="F64" s="10">
        <v>0</v>
      </c>
      <c r="G64" s="42"/>
      <c r="H64" s="64"/>
      <c r="I64" s="65"/>
      <c r="J64" s="65"/>
      <c r="K64" s="65"/>
      <c r="L64" s="65"/>
      <c r="M64" s="66"/>
    </row>
    <row r="65" spans="1:13" ht="13.5" customHeight="1">
      <c r="A65" s="6" t="s">
        <v>77</v>
      </c>
      <c r="B65" s="13" t="s">
        <v>46</v>
      </c>
      <c r="C65" s="12">
        <f>C56+C62</f>
        <v>95958</v>
      </c>
      <c r="D65" s="12">
        <f>D56+D62</f>
        <v>238</v>
      </c>
      <c r="E65" s="12">
        <f>E56+E62</f>
        <v>2847</v>
      </c>
      <c r="F65" s="12">
        <f>F56+F62</f>
        <v>99043</v>
      </c>
      <c r="G65" s="56"/>
      <c r="H65" s="6" t="s">
        <v>77</v>
      </c>
      <c r="I65" s="13" t="s">
        <v>48</v>
      </c>
      <c r="J65" s="12">
        <f>J59</f>
        <v>95958</v>
      </c>
      <c r="K65" s="12">
        <f>K59</f>
        <v>238</v>
      </c>
      <c r="L65" s="12">
        <f>L59</f>
        <v>2847</v>
      </c>
      <c r="M65" s="12">
        <f>M59</f>
        <v>99043</v>
      </c>
    </row>
    <row r="66" spans="1:13" ht="13.5" customHeight="1">
      <c r="A66" s="67"/>
      <c r="B66" s="68"/>
      <c r="C66" s="69"/>
      <c r="D66" s="69"/>
      <c r="E66" s="70"/>
      <c r="F66" s="70"/>
      <c r="G66" s="42"/>
      <c r="H66" s="11"/>
      <c r="I66" s="68"/>
      <c r="J66" s="69"/>
      <c r="K66" s="69"/>
      <c r="L66" s="69"/>
      <c r="M66" s="69"/>
    </row>
    <row r="67" spans="1:13" ht="13.5" customHeight="1">
      <c r="A67" s="109" t="s">
        <v>92</v>
      </c>
      <c r="B67" s="109"/>
      <c r="C67" s="109"/>
      <c r="D67" s="109"/>
      <c r="E67" s="109"/>
      <c r="F67" s="109"/>
      <c r="G67" s="109"/>
      <c r="H67" s="109"/>
      <c r="I67" s="109"/>
      <c r="J67" s="109"/>
      <c r="K67" s="109"/>
      <c r="L67" s="109"/>
      <c r="M67" s="109"/>
    </row>
    <row r="68" spans="1:13" ht="13.5" customHeight="1">
      <c r="A68" s="110" t="s">
        <v>105</v>
      </c>
      <c r="B68" s="110"/>
      <c r="C68" s="110"/>
      <c r="D68" s="110"/>
      <c r="E68" s="110"/>
      <c r="F68" s="110"/>
      <c r="G68" s="110"/>
      <c r="H68" s="110"/>
      <c r="I68" s="110"/>
      <c r="J68" s="110"/>
      <c r="K68" s="110"/>
      <c r="L68" s="110"/>
      <c r="M68" s="110"/>
    </row>
    <row r="69" spans="1:13" ht="13.5" customHeight="1">
      <c r="A69" s="110" t="s">
        <v>90</v>
      </c>
      <c r="B69" s="110"/>
      <c r="C69" s="110"/>
      <c r="D69" s="110"/>
      <c r="E69" s="110"/>
      <c r="F69" s="110"/>
      <c r="G69" s="110"/>
      <c r="H69" s="110"/>
      <c r="I69" s="110"/>
      <c r="J69" s="110"/>
      <c r="K69" s="110"/>
      <c r="L69" s="110"/>
      <c r="M69" s="110"/>
    </row>
    <row r="70" spans="1:13" ht="13.5" customHeight="1">
      <c r="A70" s="7"/>
      <c r="B70" s="7"/>
      <c r="C70" s="7"/>
      <c r="D70" s="7"/>
      <c r="E70" s="7"/>
      <c r="F70" s="7"/>
      <c r="G70" s="7"/>
      <c r="H70" s="7"/>
      <c r="I70" s="7"/>
      <c r="J70" s="104" t="s">
        <v>5</v>
      </c>
      <c r="K70" s="104"/>
      <c r="L70" s="104"/>
      <c r="M70" s="104"/>
    </row>
    <row r="71" spans="1:13" ht="13.5" customHeight="1">
      <c r="A71" s="4" t="s">
        <v>60</v>
      </c>
      <c r="B71" s="105" t="s">
        <v>7</v>
      </c>
      <c r="C71" s="106"/>
      <c r="D71" s="106"/>
      <c r="E71" s="106"/>
      <c r="F71" s="107"/>
      <c r="G71" s="14"/>
      <c r="H71" s="45" t="s">
        <v>61</v>
      </c>
      <c r="I71" s="108" t="s">
        <v>8</v>
      </c>
      <c r="J71" s="106"/>
      <c r="K71" s="106"/>
      <c r="L71" s="106"/>
      <c r="M71" s="107"/>
    </row>
    <row r="72" spans="1:13" ht="13.5" customHeight="1">
      <c r="A72" s="1"/>
      <c r="B72" s="47" t="s">
        <v>2</v>
      </c>
      <c r="C72" s="48" t="s">
        <v>64</v>
      </c>
      <c r="D72" s="48" t="s">
        <v>99</v>
      </c>
      <c r="E72" s="48" t="s">
        <v>97</v>
      </c>
      <c r="F72" s="48" t="s">
        <v>65</v>
      </c>
      <c r="G72" s="46"/>
      <c r="H72" s="43"/>
      <c r="I72" s="47" t="s">
        <v>2</v>
      </c>
      <c r="J72" s="48" t="s">
        <v>64</v>
      </c>
      <c r="K72" s="48" t="s">
        <v>99</v>
      </c>
      <c r="L72" s="48" t="s">
        <v>97</v>
      </c>
      <c r="M72" s="48" t="s">
        <v>65</v>
      </c>
    </row>
    <row r="73" spans="1:13" ht="13.5" customHeight="1">
      <c r="A73" s="9" t="s">
        <v>9</v>
      </c>
      <c r="B73" s="9" t="s">
        <v>13</v>
      </c>
      <c r="C73" s="8">
        <v>0</v>
      </c>
      <c r="D73" s="5">
        <v>0</v>
      </c>
      <c r="E73" s="5">
        <v>0</v>
      </c>
      <c r="F73" s="5">
        <v>0</v>
      </c>
      <c r="G73" s="11"/>
      <c r="H73" s="9" t="s">
        <v>9</v>
      </c>
      <c r="I73" s="9" t="s">
        <v>30</v>
      </c>
      <c r="J73" s="5">
        <v>4574</v>
      </c>
      <c r="K73" s="5">
        <v>32</v>
      </c>
      <c r="L73" s="5">
        <v>-32</v>
      </c>
      <c r="M73" s="5">
        <f>SUM(J73:L73)</f>
        <v>4574</v>
      </c>
    </row>
    <row r="74" spans="1:13" ht="13.5" customHeight="1">
      <c r="A74" s="6" t="s">
        <v>11</v>
      </c>
      <c r="B74" s="6" t="s">
        <v>10</v>
      </c>
      <c r="C74" s="5">
        <v>800</v>
      </c>
      <c r="D74" s="5">
        <v>0</v>
      </c>
      <c r="E74" s="5">
        <v>0</v>
      </c>
      <c r="F74" s="5">
        <v>800</v>
      </c>
      <c r="G74" s="11"/>
      <c r="H74" s="6" t="s">
        <v>11</v>
      </c>
      <c r="I74" s="6" t="s">
        <v>67</v>
      </c>
      <c r="J74" s="5">
        <v>1157</v>
      </c>
      <c r="K74" s="5">
        <v>8</v>
      </c>
      <c r="L74" s="5">
        <v>-8</v>
      </c>
      <c r="M74" s="5">
        <f aca="true" t="shared" si="2" ref="M74:M79">SUM(J74:L74)</f>
        <v>1157</v>
      </c>
    </row>
    <row r="75" spans="1:13" ht="13.5" customHeight="1">
      <c r="A75" s="6" t="s">
        <v>12</v>
      </c>
      <c r="B75" s="6" t="s">
        <v>14</v>
      </c>
      <c r="C75" s="5">
        <v>0</v>
      </c>
      <c r="D75" s="5">
        <v>0</v>
      </c>
      <c r="E75" s="5">
        <v>0</v>
      </c>
      <c r="F75" s="5">
        <v>0</v>
      </c>
      <c r="G75" s="11"/>
      <c r="H75" s="6" t="s">
        <v>12</v>
      </c>
      <c r="I75" s="6" t="s">
        <v>68</v>
      </c>
      <c r="J75" s="5">
        <v>16086</v>
      </c>
      <c r="K75" s="5">
        <v>-237</v>
      </c>
      <c r="L75" s="5">
        <v>2781</v>
      </c>
      <c r="M75" s="5">
        <f t="shared" si="2"/>
        <v>18630</v>
      </c>
    </row>
    <row r="76" spans="1:13" ht="13.5" customHeight="1">
      <c r="A76" s="6" t="s">
        <v>15</v>
      </c>
      <c r="B76" s="6" t="s">
        <v>70</v>
      </c>
      <c r="C76" s="5">
        <v>0</v>
      </c>
      <c r="D76" s="5">
        <v>0</v>
      </c>
      <c r="E76" s="5">
        <v>0</v>
      </c>
      <c r="F76" s="5">
        <v>0</v>
      </c>
      <c r="G76" s="11"/>
      <c r="H76" s="6" t="s">
        <v>15</v>
      </c>
      <c r="I76" s="6" t="s">
        <v>76</v>
      </c>
      <c r="J76" s="5">
        <v>0</v>
      </c>
      <c r="K76" s="5">
        <v>0</v>
      </c>
      <c r="L76" s="5">
        <v>0</v>
      </c>
      <c r="M76" s="5">
        <f t="shared" si="2"/>
        <v>0</v>
      </c>
    </row>
    <row r="77" spans="1:13" ht="13.5" customHeight="1">
      <c r="A77" s="6" t="s">
        <v>16</v>
      </c>
      <c r="B77" s="6" t="s">
        <v>69</v>
      </c>
      <c r="C77" s="5">
        <f>SUM(C73:C76)</f>
        <v>800</v>
      </c>
      <c r="D77" s="5">
        <f>SUM(D73:D76)</f>
        <v>0</v>
      </c>
      <c r="E77" s="5">
        <v>0</v>
      </c>
      <c r="F77" s="5">
        <f>SUM(F73:F76)</f>
        <v>800</v>
      </c>
      <c r="G77" s="11"/>
      <c r="H77" s="6" t="s">
        <v>16</v>
      </c>
      <c r="I77" s="6" t="s">
        <v>31</v>
      </c>
      <c r="J77" s="5">
        <v>0</v>
      </c>
      <c r="K77" s="5">
        <v>0</v>
      </c>
      <c r="L77" s="5">
        <v>0</v>
      </c>
      <c r="M77" s="5">
        <f t="shared" si="2"/>
        <v>0</v>
      </c>
    </row>
    <row r="78" spans="1:13" ht="13.5" customHeight="1">
      <c r="A78" s="6" t="s">
        <v>18</v>
      </c>
      <c r="B78" s="6" t="s">
        <v>17</v>
      </c>
      <c r="C78" s="5">
        <v>0</v>
      </c>
      <c r="D78" s="5">
        <v>0</v>
      </c>
      <c r="E78" s="5">
        <v>0</v>
      </c>
      <c r="F78" s="5">
        <v>0</v>
      </c>
      <c r="G78" s="11"/>
      <c r="H78" s="6" t="s">
        <v>18</v>
      </c>
      <c r="I78" s="6" t="s">
        <v>32</v>
      </c>
      <c r="J78" s="5">
        <v>0</v>
      </c>
      <c r="K78" s="5">
        <v>0</v>
      </c>
      <c r="L78" s="5">
        <v>0</v>
      </c>
      <c r="M78" s="5">
        <f t="shared" si="2"/>
        <v>0</v>
      </c>
    </row>
    <row r="79" spans="1:13" ht="13.5" customHeight="1">
      <c r="A79" s="6" t="s">
        <v>19</v>
      </c>
      <c r="B79" s="6" t="s">
        <v>22</v>
      </c>
      <c r="C79" s="5">
        <v>0</v>
      </c>
      <c r="D79" s="5">
        <v>0</v>
      </c>
      <c r="E79" s="5">
        <v>0</v>
      </c>
      <c r="F79" s="5">
        <v>0</v>
      </c>
      <c r="G79" s="11"/>
      <c r="H79" s="6" t="s">
        <v>19</v>
      </c>
      <c r="I79" s="6" t="s">
        <v>66</v>
      </c>
      <c r="J79" s="5">
        <v>0</v>
      </c>
      <c r="K79" s="5">
        <v>0</v>
      </c>
      <c r="L79" s="5">
        <v>0</v>
      </c>
      <c r="M79" s="5">
        <f t="shared" si="2"/>
        <v>0</v>
      </c>
    </row>
    <row r="80" spans="1:13" ht="13.5" customHeight="1">
      <c r="A80" s="6" t="s">
        <v>21</v>
      </c>
      <c r="B80" s="6" t="s">
        <v>72</v>
      </c>
      <c r="C80" s="5">
        <f>SUM(C78:C79)</f>
        <v>0</v>
      </c>
      <c r="D80" s="5">
        <f>SUM(D78:D79)</f>
        <v>0</v>
      </c>
      <c r="E80" s="5">
        <v>0</v>
      </c>
      <c r="F80" s="5">
        <f>SUM(F78:F79)</f>
        <v>0</v>
      </c>
      <c r="G80" s="11"/>
      <c r="H80" s="6" t="s">
        <v>21</v>
      </c>
      <c r="I80" s="2" t="s">
        <v>102</v>
      </c>
      <c r="J80" s="5">
        <f>SUM(J76:J79)</f>
        <v>0</v>
      </c>
      <c r="K80" s="5">
        <f>SUM(K76:K79)</f>
        <v>0</v>
      </c>
      <c r="L80" s="5">
        <v>0</v>
      </c>
      <c r="M80" s="5">
        <f>SUM(M76:M79)</f>
        <v>0</v>
      </c>
    </row>
    <row r="81" spans="1:13" ht="13.5" customHeight="1">
      <c r="A81" s="6" t="s">
        <v>23</v>
      </c>
      <c r="B81" s="6" t="s">
        <v>20</v>
      </c>
      <c r="C81" s="5">
        <v>0</v>
      </c>
      <c r="D81" s="5">
        <v>0</v>
      </c>
      <c r="E81" s="5">
        <v>0</v>
      </c>
      <c r="F81" s="5">
        <v>0</v>
      </c>
      <c r="G81" s="11"/>
      <c r="H81" s="6" t="s">
        <v>23</v>
      </c>
      <c r="I81" s="6" t="s">
        <v>33</v>
      </c>
      <c r="J81" s="5">
        <v>0</v>
      </c>
      <c r="K81" s="5">
        <v>0</v>
      </c>
      <c r="L81" s="5">
        <v>0</v>
      </c>
      <c r="M81" s="5">
        <v>0</v>
      </c>
    </row>
    <row r="82" spans="1:13" ht="13.5" customHeight="1">
      <c r="A82" s="6" t="s">
        <v>25</v>
      </c>
      <c r="B82" s="24" t="s">
        <v>73</v>
      </c>
      <c r="C82" s="25">
        <f>C77+C80+C81</f>
        <v>800</v>
      </c>
      <c r="D82" s="25">
        <f>D77+D80+D81</f>
        <v>0</v>
      </c>
      <c r="E82" s="25">
        <v>0</v>
      </c>
      <c r="F82" s="25">
        <f>F77+F80+F81</f>
        <v>800</v>
      </c>
      <c r="G82" s="11"/>
      <c r="H82" s="6" t="s">
        <v>25</v>
      </c>
      <c r="I82" s="24" t="s">
        <v>81</v>
      </c>
      <c r="J82" s="25">
        <f>J73+J74+J75+J80+J81</f>
        <v>21817</v>
      </c>
      <c r="K82" s="25">
        <f>K73+K74+K75+K80+K81</f>
        <v>-197</v>
      </c>
      <c r="L82" s="25">
        <f>L73+L74+L75+L80+L81</f>
        <v>2741</v>
      </c>
      <c r="M82" s="25">
        <f>M73+M74+M75+M80+M81</f>
        <v>24361</v>
      </c>
    </row>
    <row r="83" spans="1:13" ht="13.5" customHeight="1">
      <c r="A83" s="6" t="s">
        <v>26</v>
      </c>
      <c r="B83" s="6" t="s">
        <v>24</v>
      </c>
      <c r="C83" s="5">
        <v>0</v>
      </c>
      <c r="D83" s="5">
        <v>0</v>
      </c>
      <c r="E83" s="5">
        <v>0</v>
      </c>
      <c r="F83" s="5">
        <v>0</v>
      </c>
      <c r="G83" s="11"/>
      <c r="H83" s="6" t="s">
        <v>26</v>
      </c>
      <c r="I83" s="6" t="s">
        <v>34</v>
      </c>
      <c r="J83" s="5">
        <v>0</v>
      </c>
      <c r="K83" s="5">
        <v>0</v>
      </c>
      <c r="L83" s="5">
        <v>0</v>
      </c>
      <c r="M83" s="5">
        <v>0</v>
      </c>
    </row>
    <row r="84" spans="1:13" ht="13.5" customHeight="1">
      <c r="A84" s="6" t="s">
        <v>27</v>
      </c>
      <c r="B84" s="2" t="s">
        <v>28</v>
      </c>
      <c r="C84" s="3">
        <v>20835</v>
      </c>
      <c r="D84" s="3">
        <v>165</v>
      </c>
      <c r="E84" s="3">
        <v>2910</v>
      </c>
      <c r="F84" s="3">
        <f>SUM(C84:E84)</f>
        <v>23910</v>
      </c>
      <c r="G84" s="11"/>
      <c r="H84" s="6" t="s">
        <v>27</v>
      </c>
      <c r="I84" s="6" t="s">
        <v>35</v>
      </c>
      <c r="J84" s="5">
        <v>0</v>
      </c>
      <c r="K84" s="5">
        <v>362</v>
      </c>
      <c r="L84" s="5">
        <v>169</v>
      </c>
      <c r="M84" s="5">
        <f>SUM(J84:L84)</f>
        <v>531</v>
      </c>
    </row>
    <row r="85" spans="1:13" ht="13.5" customHeight="1">
      <c r="A85" s="6" t="s">
        <v>29</v>
      </c>
      <c r="B85" s="53" t="s">
        <v>74</v>
      </c>
      <c r="C85" s="54">
        <v>0</v>
      </c>
      <c r="D85" s="55">
        <v>0</v>
      </c>
      <c r="E85" s="55">
        <v>0</v>
      </c>
      <c r="F85" s="55">
        <v>0</v>
      </c>
      <c r="G85" s="11"/>
      <c r="H85" s="6" t="s">
        <v>29</v>
      </c>
      <c r="I85" s="6" t="s">
        <v>78</v>
      </c>
      <c r="J85" s="5">
        <v>0</v>
      </c>
      <c r="K85" s="5">
        <v>0</v>
      </c>
      <c r="L85" s="5">
        <v>0</v>
      </c>
      <c r="M85" s="5">
        <v>0</v>
      </c>
    </row>
    <row r="86" spans="1:13" ht="13.5" customHeight="1">
      <c r="A86" s="6" t="s">
        <v>37</v>
      </c>
      <c r="B86" s="53" t="s">
        <v>58</v>
      </c>
      <c r="C86" s="54">
        <f>SUM(C83:C85)</f>
        <v>20835</v>
      </c>
      <c r="D86" s="54">
        <f>SUM(D83:D85)</f>
        <v>165</v>
      </c>
      <c r="E86" s="54">
        <f>SUM(E83:E85)</f>
        <v>2910</v>
      </c>
      <c r="F86" s="54">
        <f>SUM(F83:F85)</f>
        <v>23910</v>
      </c>
      <c r="G86" s="11"/>
      <c r="H86" s="6" t="s">
        <v>37</v>
      </c>
      <c r="I86" s="6" t="s">
        <v>36</v>
      </c>
      <c r="J86" s="5">
        <v>0</v>
      </c>
      <c r="K86" s="5">
        <v>0</v>
      </c>
      <c r="L86" s="5">
        <v>0</v>
      </c>
      <c r="M86" s="5">
        <v>0</v>
      </c>
    </row>
    <row r="87" spans="1:13" ht="13.5" customHeight="1">
      <c r="A87" s="6" t="s">
        <v>38</v>
      </c>
      <c r="B87" s="53" t="s">
        <v>75</v>
      </c>
      <c r="C87" s="54">
        <v>0</v>
      </c>
      <c r="D87" s="55">
        <v>0</v>
      </c>
      <c r="E87" s="55">
        <v>0</v>
      </c>
      <c r="F87" s="55">
        <v>0</v>
      </c>
      <c r="G87" s="11"/>
      <c r="H87" s="6" t="s">
        <v>38</v>
      </c>
      <c r="I87" s="6" t="s">
        <v>59</v>
      </c>
      <c r="J87" s="5">
        <f>SUM(J85:J86)</f>
        <v>0</v>
      </c>
      <c r="K87" s="5">
        <f>SUM(K85:K86)</f>
        <v>0</v>
      </c>
      <c r="L87" s="5">
        <v>0</v>
      </c>
      <c r="M87" s="5">
        <f>SUM(M85:M86)</f>
        <v>0</v>
      </c>
    </row>
    <row r="88" spans="1:13" ht="13.5" customHeight="1">
      <c r="A88" s="10" t="s">
        <v>39</v>
      </c>
      <c r="B88" s="24" t="s">
        <v>84</v>
      </c>
      <c r="C88" s="54">
        <v>0</v>
      </c>
      <c r="D88" s="54">
        <v>0</v>
      </c>
      <c r="E88" s="54">
        <v>0</v>
      </c>
      <c r="F88" s="54">
        <v>0</v>
      </c>
      <c r="G88" s="11"/>
      <c r="H88" s="6" t="s">
        <v>39</v>
      </c>
      <c r="I88" s="24" t="s">
        <v>79</v>
      </c>
      <c r="J88" s="25">
        <f>J83+J84+J87</f>
        <v>0</v>
      </c>
      <c r="K88" s="25">
        <f>K83+K84+K87</f>
        <v>362</v>
      </c>
      <c r="L88" s="25">
        <v>169</v>
      </c>
      <c r="M88" s="25">
        <f>M83+M84+M87</f>
        <v>531</v>
      </c>
    </row>
    <row r="89" spans="1:13" ht="13.5" customHeight="1">
      <c r="A89" s="57" t="s">
        <v>40</v>
      </c>
      <c r="B89" s="13" t="s">
        <v>83</v>
      </c>
      <c r="C89" s="12">
        <f>C82+C86</f>
        <v>21635</v>
      </c>
      <c r="D89" s="12">
        <f>D82+D86</f>
        <v>165</v>
      </c>
      <c r="E89" s="12">
        <f>E82+E86</f>
        <v>2910</v>
      </c>
      <c r="F89" s="12">
        <f>F82+F86+F87+F88</f>
        <v>24710</v>
      </c>
      <c r="G89" s="11"/>
      <c r="H89" s="6" t="s">
        <v>40</v>
      </c>
      <c r="I89" s="24" t="s">
        <v>71</v>
      </c>
      <c r="J89" s="25">
        <v>0</v>
      </c>
      <c r="K89" s="25">
        <v>0</v>
      </c>
      <c r="L89" s="25">
        <v>0</v>
      </c>
      <c r="M89" s="25">
        <v>0</v>
      </c>
    </row>
    <row r="90" spans="1:13" ht="13.5" customHeight="1">
      <c r="A90" s="15"/>
      <c r="B90" s="16"/>
      <c r="C90" s="16"/>
      <c r="D90" s="16"/>
      <c r="E90" s="16"/>
      <c r="F90" s="17"/>
      <c r="G90" s="11"/>
      <c r="H90" s="6" t="s">
        <v>41</v>
      </c>
      <c r="I90" s="24" t="s">
        <v>49</v>
      </c>
      <c r="J90" s="5">
        <v>0</v>
      </c>
      <c r="K90" s="5">
        <v>0</v>
      </c>
      <c r="L90" s="5">
        <v>0</v>
      </c>
      <c r="M90" s="5">
        <v>0</v>
      </c>
    </row>
    <row r="91" spans="1:13" ht="13.5" customHeight="1">
      <c r="A91" s="18"/>
      <c r="B91" s="19"/>
      <c r="C91" s="19"/>
      <c r="D91" s="19"/>
      <c r="E91" s="19"/>
      <c r="F91" s="20"/>
      <c r="G91" s="11"/>
      <c r="H91" s="6" t="s">
        <v>42</v>
      </c>
      <c r="I91" s="24" t="s">
        <v>100</v>
      </c>
      <c r="J91" s="5">
        <v>0</v>
      </c>
      <c r="K91" s="5">
        <v>0</v>
      </c>
      <c r="L91" s="5">
        <v>0</v>
      </c>
      <c r="M91" s="5">
        <v>0</v>
      </c>
    </row>
    <row r="92" spans="1:13" ht="13.5" customHeight="1">
      <c r="A92" s="21"/>
      <c r="B92" s="22"/>
      <c r="C92" s="22"/>
      <c r="D92" s="22"/>
      <c r="E92" s="22"/>
      <c r="F92" s="23"/>
      <c r="G92" s="11"/>
      <c r="H92" s="6" t="s">
        <v>47</v>
      </c>
      <c r="I92" s="13" t="s">
        <v>80</v>
      </c>
      <c r="J92" s="12">
        <f>J82+J88+J89+J90</f>
        <v>21817</v>
      </c>
      <c r="K92" s="52">
        <f>K82+K88+K89+K90</f>
        <v>165</v>
      </c>
      <c r="L92" s="52">
        <f>L82+L88+L89+L90</f>
        <v>2910</v>
      </c>
      <c r="M92" s="52">
        <f>M82+M88+M89+M90+M91</f>
        <v>24892</v>
      </c>
    </row>
    <row r="93" spans="1:13" ht="13.5" customHeight="1">
      <c r="A93" s="100" t="s">
        <v>62</v>
      </c>
      <c r="B93" s="101"/>
      <c r="C93" s="101"/>
      <c r="D93" s="101"/>
      <c r="E93" s="101"/>
      <c r="F93" s="101"/>
      <c r="G93" s="101"/>
      <c r="H93" s="102"/>
      <c r="I93" s="102"/>
      <c r="J93" s="102"/>
      <c r="K93" s="102"/>
      <c r="L93" s="102"/>
      <c r="M93" s="111"/>
    </row>
    <row r="94" spans="1:13" ht="13.5" customHeight="1">
      <c r="A94" s="9" t="s">
        <v>41</v>
      </c>
      <c r="B94" s="9" t="s">
        <v>43</v>
      </c>
      <c r="C94" s="8">
        <v>182</v>
      </c>
      <c r="D94" s="49">
        <v>0</v>
      </c>
      <c r="E94" s="49">
        <v>0</v>
      </c>
      <c r="F94" s="5">
        <v>182</v>
      </c>
      <c r="G94" s="42"/>
      <c r="H94" s="58"/>
      <c r="I94" s="59"/>
      <c r="J94" s="59"/>
      <c r="K94" s="59"/>
      <c r="L94" s="59"/>
      <c r="M94" s="60"/>
    </row>
    <row r="95" spans="1:13" ht="13.5" customHeight="1">
      <c r="A95" s="6" t="s">
        <v>42</v>
      </c>
      <c r="B95" s="6" t="s">
        <v>44</v>
      </c>
      <c r="C95" s="5">
        <v>182</v>
      </c>
      <c r="D95" s="5">
        <v>0</v>
      </c>
      <c r="E95" s="5">
        <v>0</v>
      </c>
      <c r="F95" s="5">
        <v>182</v>
      </c>
      <c r="G95" s="51"/>
      <c r="H95" s="61"/>
      <c r="I95" s="62"/>
      <c r="J95" s="62"/>
      <c r="K95" s="62"/>
      <c r="L95" s="62"/>
      <c r="M95" s="63"/>
    </row>
    <row r="96" spans="1:13" ht="13.5" customHeight="1">
      <c r="A96" s="100" t="s">
        <v>63</v>
      </c>
      <c r="B96" s="101"/>
      <c r="C96" s="101"/>
      <c r="D96" s="101"/>
      <c r="E96" s="101"/>
      <c r="F96" s="101"/>
      <c r="G96" s="102"/>
      <c r="H96" s="101"/>
      <c r="I96" s="101"/>
      <c r="J96" s="101"/>
      <c r="K96" s="101"/>
      <c r="L96" s="101"/>
      <c r="M96" s="103"/>
    </row>
    <row r="97" spans="1:13" ht="13.5" customHeight="1">
      <c r="A97" s="50" t="s">
        <v>47</v>
      </c>
      <c r="B97" s="50" t="s">
        <v>45</v>
      </c>
      <c r="C97" s="50">
        <v>0</v>
      </c>
      <c r="D97" s="50">
        <v>0</v>
      </c>
      <c r="E97" s="50"/>
      <c r="F97" s="10">
        <v>0</v>
      </c>
      <c r="G97" s="42"/>
      <c r="H97" s="64"/>
      <c r="I97" s="65"/>
      <c r="J97" s="65"/>
      <c r="K97" s="65"/>
      <c r="L97" s="65"/>
      <c r="M97" s="66"/>
    </row>
    <row r="98" spans="1:13" ht="13.5" customHeight="1">
      <c r="A98" s="6" t="s">
        <v>77</v>
      </c>
      <c r="B98" s="13" t="s">
        <v>46</v>
      </c>
      <c r="C98" s="12">
        <f>C89+C95</f>
        <v>21817</v>
      </c>
      <c r="D98" s="12">
        <f>D89+D95</f>
        <v>165</v>
      </c>
      <c r="E98" s="12">
        <f>E89+E95</f>
        <v>2910</v>
      </c>
      <c r="F98" s="12">
        <f>F89+F95</f>
        <v>24892</v>
      </c>
      <c r="G98" s="56"/>
      <c r="H98" s="6" t="s">
        <v>77</v>
      </c>
      <c r="I98" s="13" t="s">
        <v>48</v>
      </c>
      <c r="J98" s="12">
        <f>J92</f>
        <v>21817</v>
      </c>
      <c r="K98" s="12">
        <f>K92</f>
        <v>165</v>
      </c>
      <c r="L98" s="12">
        <f>L92</f>
        <v>2910</v>
      </c>
      <c r="M98" s="12">
        <f>M92</f>
        <v>24892</v>
      </c>
    </row>
    <row r="99" spans="1:13" ht="13.5" customHeight="1">
      <c r="A99" s="67"/>
      <c r="B99" s="68"/>
      <c r="C99" s="69"/>
      <c r="D99" s="69"/>
      <c r="E99" s="70"/>
      <c r="F99" s="70"/>
      <c r="G99" s="42"/>
      <c r="H99" s="11"/>
      <c r="I99" s="68"/>
      <c r="J99" s="69"/>
      <c r="K99" s="69"/>
      <c r="L99" s="69"/>
      <c r="M99" s="69"/>
    </row>
    <row r="100" spans="1:13" ht="13.5" customHeight="1">
      <c r="A100" s="109" t="s">
        <v>93</v>
      </c>
      <c r="B100" s="109"/>
      <c r="C100" s="109"/>
      <c r="D100" s="109"/>
      <c r="E100" s="109"/>
      <c r="F100" s="109"/>
      <c r="G100" s="109"/>
      <c r="H100" s="109"/>
      <c r="I100" s="109"/>
      <c r="J100" s="109"/>
      <c r="K100" s="109"/>
      <c r="L100" s="109"/>
      <c r="M100" s="109"/>
    </row>
    <row r="101" spans="1:13" ht="13.5" customHeight="1">
      <c r="A101" s="110" t="s">
        <v>106</v>
      </c>
      <c r="B101" s="110"/>
      <c r="C101" s="110"/>
      <c r="D101" s="110"/>
      <c r="E101" s="110"/>
      <c r="F101" s="110"/>
      <c r="G101" s="110"/>
      <c r="H101" s="110"/>
      <c r="I101" s="110"/>
      <c r="J101" s="110"/>
      <c r="K101" s="110"/>
      <c r="L101" s="110"/>
      <c r="M101" s="110"/>
    </row>
    <row r="102" spans="1:13" ht="13.5" customHeight="1">
      <c r="A102" s="110" t="s">
        <v>90</v>
      </c>
      <c r="B102" s="110"/>
      <c r="C102" s="110"/>
      <c r="D102" s="110"/>
      <c r="E102" s="110"/>
      <c r="F102" s="110"/>
      <c r="G102" s="110"/>
      <c r="H102" s="110"/>
      <c r="I102" s="110"/>
      <c r="J102" s="110"/>
      <c r="K102" s="110"/>
      <c r="L102" s="110"/>
      <c r="M102" s="110"/>
    </row>
    <row r="103" spans="1:13" ht="13.5" customHeight="1">
      <c r="A103" s="7"/>
      <c r="B103" s="7"/>
      <c r="C103" s="7"/>
      <c r="D103" s="7"/>
      <c r="E103" s="7"/>
      <c r="F103" s="7"/>
      <c r="G103" s="7"/>
      <c r="H103" s="7"/>
      <c r="I103" s="7"/>
      <c r="J103" s="104" t="s">
        <v>5</v>
      </c>
      <c r="K103" s="104"/>
      <c r="L103" s="104"/>
      <c r="M103" s="104"/>
    </row>
    <row r="104" spans="1:13" ht="13.5" customHeight="1">
      <c r="A104" s="4" t="s">
        <v>60</v>
      </c>
      <c r="B104" s="105" t="s">
        <v>7</v>
      </c>
      <c r="C104" s="106"/>
      <c r="D104" s="106"/>
      <c r="E104" s="106"/>
      <c r="F104" s="107"/>
      <c r="G104" s="14"/>
      <c r="H104" s="45" t="s">
        <v>61</v>
      </c>
      <c r="I104" s="108" t="s">
        <v>8</v>
      </c>
      <c r="J104" s="106"/>
      <c r="K104" s="106"/>
      <c r="L104" s="106"/>
      <c r="M104" s="107"/>
    </row>
    <row r="105" spans="1:13" ht="13.5" customHeight="1">
      <c r="A105" s="1"/>
      <c r="B105" s="47" t="s">
        <v>2</v>
      </c>
      <c r="C105" s="48" t="s">
        <v>64</v>
      </c>
      <c r="D105" s="48" t="s">
        <v>99</v>
      </c>
      <c r="E105" s="48" t="s">
        <v>97</v>
      </c>
      <c r="F105" s="48" t="s">
        <v>65</v>
      </c>
      <c r="G105" s="46"/>
      <c r="H105" s="43"/>
      <c r="I105" s="47" t="s">
        <v>2</v>
      </c>
      <c r="J105" s="48" t="s">
        <v>64</v>
      </c>
      <c r="K105" s="48" t="s">
        <v>99</v>
      </c>
      <c r="L105" s="48" t="s">
        <v>97</v>
      </c>
      <c r="M105" s="48" t="s">
        <v>65</v>
      </c>
    </row>
    <row r="106" spans="1:13" ht="13.5" customHeight="1">
      <c r="A106" s="9" t="s">
        <v>9</v>
      </c>
      <c r="B106" s="9" t="s">
        <v>13</v>
      </c>
      <c r="C106" s="8">
        <v>0</v>
      </c>
      <c r="D106" s="5">
        <v>0</v>
      </c>
      <c r="E106" s="5">
        <v>0</v>
      </c>
      <c r="F106" s="5">
        <v>0</v>
      </c>
      <c r="G106" s="11"/>
      <c r="H106" s="9" t="s">
        <v>9</v>
      </c>
      <c r="I106" s="9" t="s">
        <v>30</v>
      </c>
      <c r="J106" s="5">
        <v>58895</v>
      </c>
      <c r="K106" s="5">
        <v>502</v>
      </c>
      <c r="L106" s="5">
        <v>-502</v>
      </c>
      <c r="M106" s="5">
        <f>SUM(J106:L106)</f>
        <v>58895</v>
      </c>
    </row>
    <row r="107" spans="1:13" ht="13.5" customHeight="1">
      <c r="A107" s="6" t="s">
        <v>11</v>
      </c>
      <c r="B107" s="6" t="s">
        <v>10</v>
      </c>
      <c r="C107" s="5">
        <v>20814</v>
      </c>
      <c r="D107" s="5">
        <v>0</v>
      </c>
      <c r="E107" s="5">
        <v>3577</v>
      </c>
      <c r="F107" s="5">
        <f>SUM(C107:E107)</f>
        <v>24391</v>
      </c>
      <c r="G107" s="11"/>
      <c r="H107" s="6" t="s">
        <v>11</v>
      </c>
      <c r="I107" s="6" t="s">
        <v>67</v>
      </c>
      <c r="J107" s="5">
        <v>14593</v>
      </c>
      <c r="K107" s="5">
        <v>133</v>
      </c>
      <c r="L107" s="5">
        <v>-133</v>
      </c>
      <c r="M107" s="5">
        <f aca="true" t="shared" si="3" ref="M107:M112">SUM(J107:L107)</f>
        <v>14593</v>
      </c>
    </row>
    <row r="108" spans="1:13" ht="13.5" customHeight="1">
      <c r="A108" s="6" t="s">
        <v>12</v>
      </c>
      <c r="B108" s="6" t="s">
        <v>14</v>
      </c>
      <c r="C108" s="5">
        <v>0</v>
      </c>
      <c r="D108" s="5">
        <v>0</v>
      </c>
      <c r="E108" s="5">
        <v>0</v>
      </c>
      <c r="F108" s="5">
        <v>0</v>
      </c>
      <c r="G108" s="11"/>
      <c r="H108" s="6" t="s">
        <v>12</v>
      </c>
      <c r="I108" s="6" t="s">
        <v>68</v>
      </c>
      <c r="J108" s="5">
        <v>46912</v>
      </c>
      <c r="K108" s="5">
        <v>927</v>
      </c>
      <c r="L108" s="5">
        <v>2535</v>
      </c>
      <c r="M108" s="5">
        <f t="shared" si="3"/>
        <v>50374</v>
      </c>
    </row>
    <row r="109" spans="1:13" ht="13.5" customHeight="1">
      <c r="A109" s="6" t="s">
        <v>15</v>
      </c>
      <c r="B109" s="6" t="s">
        <v>70</v>
      </c>
      <c r="C109" s="5">
        <v>0</v>
      </c>
      <c r="D109" s="5">
        <v>0</v>
      </c>
      <c r="E109" s="5">
        <v>0</v>
      </c>
      <c r="F109" s="5">
        <v>0</v>
      </c>
      <c r="G109" s="11"/>
      <c r="H109" s="6" t="s">
        <v>15</v>
      </c>
      <c r="I109" s="6" t="s">
        <v>76</v>
      </c>
      <c r="J109" s="5">
        <v>0</v>
      </c>
      <c r="K109" s="5">
        <v>0</v>
      </c>
      <c r="L109" s="5">
        <v>0</v>
      </c>
      <c r="M109" s="5">
        <f t="shared" si="3"/>
        <v>0</v>
      </c>
    </row>
    <row r="110" spans="1:13" ht="13.5" customHeight="1">
      <c r="A110" s="6" t="s">
        <v>16</v>
      </c>
      <c r="B110" s="6" t="s">
        <v>69</v>
      </c>
      <c r="C110" s="5">
        <f>SUM(C106:C109)</f>
        <v>20814</v>
      </c>
      <c r="D110" s="5">
        <f>SUM(D106:D109)</f>
        <v>0</v>
      </c>
      <c r="E110" s="5">
        <f>SUM(E106:E109)</f>
        <v>3577</v>
      </c>
      <c r="F110" s="5">
        <f>SUM(F106:F109)</f>
        <v>24391</v>
      </c>
      <c r="G110" s="11"/>
      <c r="H110" s="6" t="s">
        <v>16</v>
      </c>
      <c r="I110" s="6" t="s">
        <v>31</v>
      </c>
      <c r="J110" s="5">
        <v>0</v>
      </c>
      <c r="K110" s="5">
        <v>0</v>
      </c>
      <c r="L110" s="5">
        <v>0</v>
      </c>
      <c r="M110" s="5">
        <f t="shared" si="3"/>
        <v>0</v>
      </c>
    </row>
    <row r="111" spans="1:13" ht="13.5" customHeight="1">
      <c r="A111" s="6" t="s">
        <v>18</v>
      </c>
      <c r="B111" s="6" t="s">
        <v>17</v>
      </c>
      <c r="C111" s="5">
        <v>0</v>
      </c>
      <c r="D111" s="5">
        <v>0</v>
      </c>
      <c r="E111" s="5">
        <v>0</v>
      </c>
      <c r="F111" s="5">
        <v>0</v>
      </c>
      <c r="G111" s="11"/>
      <c r="H111" s="6" t="s">
        <v>18</v>
      </c>
      <c r="I111" s="6" t="s">
        <v>32</v>
      </c>
      <c r="J111" s="5">
        <v>0</v>
      </c>
      <c r="K111" s="5">
        <v>0</v>
      </c>
      <c r="L111" s="5">
        <v>0</v>
      </c>
      <c r="M111" s="5">
        <f t="shared" si="3"/>
        <v>0</v>
      </c>
    </row>
    <row r="112" spans="1:13" ht="13.5" customHeight="1">
      <c r="A112" s="6" t="s">
        <v>19</v>
      </c>
      <c r="B112" s="6" t="s">
        <v>22</v>
      </c>
      <c r="C112" s="5">
        <v>0</v>
      </c>
      <c r="D112" s="5">
        <v>0</v>
      </c>
      <c r="E112" s="5">
        <v>0</v>
      </c>
      <c r="F112" s="5">
        <v>0</v>
      </c>
      <c r="G112" s="11"/>
      <c r="H112" s="6" t="s">
        <v>19</v>
      </c>
      <c r="I112" s="6" t="s">
        <v>66</v>
      </c>
      <c r="J112" s="5">
        <v>0</v>
      </c>
      <c r="K112" s="5">
        <v>0</v>
      </c>
      <c r="L112" s="5">
        <v>0</v>
      </c>
      <c r="M112" s="5">
        <f t="shared" si="3"/>
        <v>0</v>
      </c>
    </row>
    <row r="113" spans="1:13" ht="13.5" customHeight="1">
      <c r="A113" s="6" t="s">
        <v>21</v>
      </c>
      <c r="B113" s="6" t="s">
        <v>72</v>
      </c>
      <c r="C113" s="5">
        <f>SUM(C111:C112)</f>
        <v>0</v>
      </c>
      <c r="D113" s="5">
        <f>SUM(D111:D112)</f>
        <v>0</v>
      </c>
      <c r="E113" s="5">
        <v>0</v>
      </c>
      <c r="F113" s="5">
        <f>SUM(F111:F112)</f>
        <v>0</v>
      </c>
      <c r="G113" s="11"/>
      <c r="H113" s="6" t="s">
        <v>21</v>
      </c>
      <c r="I113" s="6" t="s">
        <v>82</v>
      </c>
      <c r="J113" s="5">
        <f>SUM(J109:J112)</f>
        <v>0</v>
      </c>
      <c r="K113" s="5">
        <f>SUM(K109:K112)</f>
        <v>0</v>
      </c>
      <c r="L113" s="5">
        <f>SUM(L109:L112)</f>
        <v>0</v>
      </c>
      <c r="M113" s="5">
        <f>SUM(M109:M112)</f>
        <v>0</v>
      </c>
    </row>
    <row r="114" spans="1:13" ht="13.5" customHeight="1">
      <c r="A114" s="6" t="s">
        <v>23</v>
      </c>
      <c r="B114" s="6" t="s">
        <v>20</v>
      </c>
      <c r="C114" s="5">
        <v>0</v>
      </c>
      <c r="D114" s="5">
        <v>0</v>
      </c>
      <c r="E114" s="5">
        <v>0</v>
      </c>
      <c r="F114" s="5">
        <v>0</v>
      </c>
      <c r="G114" s="11"/>
      <c r="H114" s="6" t="s">
        <v>23</v>
      </c>
      <c r="I114" s="6" t="s">
        <v>33</v>
      </c>
      <c r="J114" s="5">
        <v>0</v>
      </c>
      <c r="K114" s="5">
        <v>0</v>
      </c>
      <c r="L114" s="5">
        <v>0</v>
      </c>
      <c r="M114" s="5">
        <v>0</v>
      </c>
    </row>
    <row r="115" spans="1:13" ht="13.5" customHeight="1">
      <c r="A115" s="6" t="s">
        <v>25</v>
      </c>
      <c r="B115" s="24" t="s">
        <v>73</v>
      </c>
      <c r="C115" s="25">
        <f>C110+C113+C114</f>
        <v>20814</v>
      </c>
      <c r="D115" s="25">
        <f>D110+D113+D114</f>
        <v>0</v>
      </c>
      <c r="E115" s="25">
        <f>E110+E113+E114</f>
        <v>3577</v>
      </c>
      <c r="F115" s="25">
        <f>F110+F113+F114</f>
        <v>24391</v>
      </c>
      <c r="G115" s="11"/>
      <c r="H115" s="6" t="s">
        <v>25</v>
      </c>
      <c r="I115" s="24" t="s">
        <v>81</v>
      </c>
      <c r="J115" s="25">
        <f>J106+J107+J108+J113+J114</f>
        <v>120400</v>
      </c>
      <c r="K115" s="25">
        <f>K106+K107+K108+K113+K114</f>
        <v>1562</v>
      </c>
      <c r="L115" s="25">
        <f>L106+L107+L108+L113+L114</f>
        <v>1900</v>
      </c>
      <c r="M115" s="25">
        <f>M106+M107+M108+M113+M114</f>
        <v>123862</v>
      </c>
    </row>
    <row r="116" spans="1:13" ht="13.5" customHeight="1">
      <c r="A116" s="6" t="s">
        <v>26</v>
      </c>
      <c r="B116" s="6" t="s">
        <v>24</v>
      </c>
      <c r="C116" s="5">
        <v>0</v>
      </c>
      <c r="D116" s="5">
        <v>0</v>
      </c>
      <c r="E116" s="5">
        <v>0</v>
      </c>
      <c r="F116" s="5">
        <v>0</v>
      </c>
      <c r="G116" s="11"/>
      <c r="H116" s="6" t="s">
        <v>26</v>
      </c>
      <c r="I116" s="6" t="s">
        <v>34</v>
      </c>
      <c r="J116" s="5">
        <v>0</v>
      </c>
      <c r="K116" s="5">
        <v>0</v>
      </c>
      <c r="L116" s="5">
        <v>0</v>
      </c>
      <c r="M116" s="5">
        <v>0</v>
      </c>
    </row>
    <row r="117" spans="1:13" ht="13.5" customHeight="1">
      <c r="A117" s="6" t="s">
        <v>27</v>
      </c>
      <c r="B117" s="2" t="s">
        <v>28</v>
      </c>
      <c r="C117" s="3">
        <v>99375</v>
      </c>
      <c r="D117" s="3">
        <v>1562</v>
      </c>
      <c r="E117" s="3">
        <v>-1561</v>
      </c>
      <c r="F117" s="3">
        <f>SUM(C117:E117)</f>
        <v>99376</v>
      </c>
      <c r="G117" s="11"/>
      <c r="H117" s="6" t="s">
        <v>27</v>
      </c>
      <c r="I117" s="6" t="s">
        <v>35</v>
      </c>
      <c r="J117" s="5">
        <v>0</v>
      </c>
      <c r="K117" s="5">
        <v>0</v>
      </c>
      <c r="L117" s="5">
        <v>116</v>
      </c>
      <c r="M117" s="5">
        <v>116</v>
      </c>
    </row>
    <row r="118" spans="1:13" ht="13.5" customHeight="1">
      <c r="A118" s="6" t="s">
        <v>29</v>
      </c>
      <c r="B118" s="53" t="s">
        <v>74</v>
      </c>
      <c r="C118" s="54">
        <v>0</v>
      </c>
      <c r="D118" s="55">
        <v>0</v>
      </c>
      <c r="E118" s="55">
        <v>0</v>
      </c>
      <c r="F118" s="55">
        <v>0</v>
      </c>
      <c r="G118" s="11"/>
      <c r="H118" s="6" t="s">
        <v>29</v>
      </c>
      <c r="I118" s="6" t="s">
        <v>78</v>
      </c>
      <c r="J118" s="5">
        <v>0</v>
      </c>
      <c r="K118" s="5">
        <v>0</v>
      </c>
      <c r="L118" s="5">
        <v>0</v>
      </c>
      <c r="M118" s="5">
        <v>0</v>
      </c>
    </row>
    <row r="119" spans="1:13" ht="13.5" customHeight="1">
      <c r="A119" s="6" t="s">
        <v>37</v>
      </c>
      <c r="B119" s="53" t="s">
        <v>58</v>
      </c>
      <c r="C119" s="54">
        <f>SUM(C116:C118)</f>
        <v>99375</v>
      </c>
      <c r="D119" s="54">
        <f>SUM(D116:D118)</f>
        <v>1562</v>
      </c>
      <c r="E119" s="54">
        <f>SUM(E116:E118)</f>
        <v>-1561</v>
      </c>
      <c r="F119" s="54">
        <f>SUM(F116:F118)</f>
        <v>99376</v>
      </c>
      <c r="G119" s="11"/>
      <c r="H119" s="6" t="s">
        <v>37</v>
      </c>
      <c r="I119" s="6" t="s">
        <v>36</v>
      </c>
      <c r="J119" s="5">
        <v>0</v>
      </c>
      <c r="K119" s="5">
        <v>0</v>
      </c>
      <c r="L119" s="5">
        <v>0</v>
      </c>
      <c r="M119" s="5">
        <v>0</v>
      </c>
    </row>
    <row r="120" spans="1:13" ht="13.5" customHeight="1">
      <c r="A120" s="6" t="s">
        <v>38</v>
      </c>
      <c r="B120" s="53" t="s">
        <v>58</v>
      </c>
      <c r="C120" s="54">
        <v>0</v>
      </c>
      <c r="D120" s="55">
        <v>0</v>
      </c>
      <c r="E120" s="55">
        <v>0</v>
      </c>
      <c r="F120" s="55">
        <v>0</v>
      </c>
      <c r="G120" s="11"/>
      <c r="H120" s="6" t="s">
        <v>38</v>
      </c>
      <c r="I120" s="6" t="s">
        <v>59</v>
      </c>
      <c r="J120" s="5">
        <f>SUM(J118:J119)</f>
        <v>0</v>
      </c>
      <c r="K120" s="5">
        <f>SUM(K118:K119)</f>
        <v>0</v>
      </c>
      <c r="L120" s="5">
        <v>0</v>
      </c>
      <c r="M120" s="5">
        <f>SUM(M118:M119)</f>
        <v>0</v>
      </c>
    </row>
    <row r="121" spans="1:13" ht="13.5" customHeight="1">
      <c r="A121" s="10" t="s">
        <v>39</v>
      </c>
      <c r="B121" s="53" t="s">
        <v>75</v>
      </c>
      <c r="C121" s="54">
        <v>0</v>
      </c>
      <c r="D121" s="54">
        <v>0</v>
      </c>
      <c r="E121" s="54">
        <v>0</v>
      </c>
      <c r="F121" s="54">
        <v>0</v>
      </c>
      <c r="G121" s="11"/>
      <c r="H121" s="6" t="s">
        <v>39</v>
      </c>
      <c r="I121" s="24" t="s">
        <v>79</v>
      </c>
      <c r="J121" s="25">
        <f>J116+J117+J120</f>
        <v>0</v>
      </c>
      <c r="K121" s="25">
        <f>K116+K117+K120</f>
        <v>0</v>
      </c>
      <c r="L121" s="5">
        <v>116</v>
      </c>
      <c r="M121" s="25">
        <f>M116+M117+M120</f>
        <v>116</v>
      </c>
    </row>
    <row r="122" spans="1:13" ht="13.5" customHeight="1">
      <c r="A122" s="57" t="s">
        <v>40</v>
      </c>
      <c r="B122" s="13" t="s">
        <v>83</v>
      </c>
      <c r="C122" s="12">
        <f>C115+C119</f>
        <v>120189</v>
      </c>
      <c r="D122" s="12">
        <f>D115+D119</f>
        <v>1562</v>
      </c>
      <c r="E122" s="12">
        <f>E115+E119</f>
        <v>2016</v>
      </c>
      <c r="F122" s="12">
        <f>F115+F119+F120+F121</f>
        <v>123767</v>
      </c>
      <c r="G122" s="11"/>
      <c r="H122" s="6" t="s">
        <v>40</v>
      </c>
      <c r="I122" s="24" t="s">
        <v>71</v>
      </c>
      <c r="J122" s="25">
        <v>0</v>
      </c>
      <c r="K122" s="25">
        <v>0</v>
      </c>
      <c r="L122" s="5">
        <v>0</v>
      </c>
      <c r="M122" s="25">
        <v>0</v>
      </c>
    </row>
    <row r="123" spans="1:13" ht="13.5" customHeight="1">
      <c r="A123" s="15"/>
      <c r="B123" s="72"/>
      <c r="C123" s="16"/>
      <c r="D123" s="16"/>
      <c r="E123" s="16"/>
      <c r="F123" s="17"/>
      <c r="G123" s="11"/>
      <c r="H123" s="6" t="s">
        <v>41</v>
      </c>
      <c r="I123" s="24" t="s">
        <v>49</v>
      </c>
      <c r="J123" s="5">
        <v>0</v>
      </c>
      <c r="K123" s="5">
        <v>0</v>
      </c>
      <c r="L123" s="5">
        <v>0</v>
      </c>
      <c r="M123" s="5">
        <v>0</v>
      </c>
    </row>
    <row r="124" spans="1:13" ht="13.5" customHeight="1">
      <c r="A124" s="18"/>
      <c r="B124" s="19"/>
      <c r="C124" s="19"/>
      <c r="D124" s="19"/>
      <c r="E124" s="19"/>
      <c r="F124" s="20"/>
      <c r="G124" s="11"/>
      <c r="H124" s="6" t="s">
        <v>42</v>
      </c>
      <c r="I124" s="24" t="s">
        <v>100</v>
      </c>
      <c r="J124" s="5">
        <v>0</v>
      </c>
      <c r="K124" s="5">
        <v>0</v>
      </c>
      <c r="L124" s="5">
        <v>0</v>
      </c>
      <c r="M124" s="5">
        <v>0</v>
      </c>
    </row>
    <row r="125" spans="1:13" ht="13.5" customHeight="1">
      <c r="A125" s="21"/>
      <c r="B125" s="22"/>
      <c r="C125" s="22"/>
      <c r="D125" s="22"/>
      <c r="E125" s="22"/>
      <c r="F125" s="23"/>
      <c r="G125" s="11"/>
      <c r="H125" s="6" t="s">
        <v>47</v>
      </c>
      <c r="I125" s="13" t="s">
        <v>80</v>
      </c>
      <c r="J125" s="12">
        <f>J115+J121+J122+J123</f>
        <v>120400</v>
      </c>
      <c r="K125" s="52">
        <f>K115+K121+K122+K123</f>
        <v>1562</v>
      </c>
      <c r="L125" s="52">
        <f>L115+L121+L122+L123</f>
        <v>2016</v>
      </c>
      <c r="M125" s="52">
        <f>M115+M121+M122+M123+M124</f>
        <v>123978</v>
      </c>
    </row>
    <row r="126" spans="1:13" ht="13.5" customHeight="1">
      <c r="A126" s="100" t="s">
        <v>62</v>
      </c>
      <c r="B126" s="101"/>
      <c r="C126" s="101"/>
      <c r="D126" s="101"/>
      <c r="E126" s="101"/>
      <c r="F126" s="101"/>
      <c r="G126" s="101"/>
      <c r="H126" s="102"/>
      <c r="I126" s="102"/>
      <c r="J126" s="102"/>
      <c r="K126" s="102"/>
      <c r="L126" s="102"/>
      <c r="M126" s="111"/>
    </row>
    <row r="127" spans="1:13" ht="13.5" customHeight="1">
      <c r="A127" s="9" t="s">
        <v>41</v>
      </c>
      <c r="B127" s="9" t="s">
        <v>43</v>
      </c>
      <c r="C127" s="8">
        <v>211</v>
      </c>
      <c r="D127" s="49">
        <v>0</v>
      </c>
      <c r="E127" s="49">
        <v>0</v>
      </c>
      <c r="F127" s="5">
        <v>211</v>
      </c>
      <c r="G127" s="42"/>
      <c r="H127" s="58"/>
      <c r="I127" s="59"/>
      <c r="J127" s="59"/>
      <c r="K127" s="59"/>
      <c r="L127" s="59"/>
      <c r="M127" s="60"/>
    </row>
    <row r="128" spans="1:13" ht="13.5" customHeight="1">
      <c r="A128" s="6" t="s">
        <v>42</v>
      </c>
      <c r="B128" s="6" t="s">
        <v>44</v>
      </c>
      <c r="C128" s="5">
        <v>211</v>
      </c>
      <c r="D128" s="5">
        <v>0</v>
      </c>
      <c r="E128" s="5">
        <v>0</v>
      </c>
      <c r="F128" s="5">
        <v>211</v>
      </c>
      <c r="G128" s="51"/>
      <c r="H128" s="61"/>
      <c r="I128" s="62"/>
      <c r="J128" s="62"/>
      <c r="K128" s="62"/>
      <c r="L128" s="62"/>
      <c r="M128" s="63"/>
    </row>
    <row r="129" spans="1:13" ht="13.5" customHeight="1">
      <c r="A129" s="100" t="s">
        <v>63</v>
      </c>
      <c r="B129" s="101"/>
      <c r="C129" s="101"/>
      <c r="D129" s="101"/>
      <c r="E129" s="101"/>
      <c r="F129" s="101"/>
      <c r="G129" s="102"/>
      <c r="H129" s="101"/>
      <c r="I129" s="101"/>
      <c r="J129" s="101"/>
      <c r="K129" s="101"/>
      <c r="L129" s="101"/>
      <c r="M129" s="103"/>
    </row>
    <row r="130" spans="1:13" ht="13.5" customHeight="1">
      <c r="A130" s="50" t="s">
        <v>47</v>
      </c>
      <c r="B130" s="50" t="s">
        <v>45</v>
      </c>
      <c r="C130" s="50">
        <v>0</v>
      </c>
      <c r="D130" s="50">
        <v>0</v>
      </c>
      <c r="E130" s="50">
        <v>0</v>
      </c>
      <c r="F130" s="10">
        <v>0</v>
      </c>
      <c r="G130" s="42"/>
      <c r="H130" s="64"/>
      <c r="I130" s="65"/>
      <c r="J130" s="65"/>
      <c r="K130" s="65"/>
      <c r="L130" s="65"/>
      <c r="M130" s="66"/>
    </row>
    <row r="131" spans="1:13" ht="13.5" customHeight="1">
      <c r="A131" s="6" t="s">
        <v>77</v>
      </c>
      <c r="B131" s="13" t="s">
        <v>46</v>
      </c>
      <c r="C131" s="12">
        <f>C122+C128</f>
        <v>120400</v>
      </c>
      <c r="D131" s="12">
        <f>D122+D128</f>
        <v>1562</v>
      </c>
      <c r="E131" s="12">
        <f>E122+E128</f>
        <v>2016</v>
      </c>
      <c r="F131" s="12">
        <f>F122+F128</f>
        <v>123978</v>
      </c>
      <c r="G131" s="56"/>
      <c r="H131" s="6" t="s">
        <v>77</v>
      </c>
      <c r="I131" s="13" t="s">
        <v>48</v>
      </c>
      <c r="J131" s="12">
        <f>J125</f>
        <v>120400</v>
      </c>
      <c r="K131" s="12">
        <f>K125</f>
        <v>1562</v>
      </c>
      <c r="L131" s="12">
        <f>L125</f>
        <v>2016</v>
      </c>
      <c r="M131" s="12">
        <f>M125</f>
        <v>123978</v>
      </c>
    </row>
    <row r="132" spans="1:13" ht="13.5" customHeight="1">
      <c r="A132" s="67"/>
      <c r="B132" s="68"/>
      <c r="C132" s="69"/>
      <c r="D132" s="69"/>
      <c r="E132" s="70"/>
      <c r="F132" s="70"/>
      <c r="G132" s="42"/>
      <c r="H132" s="11"/>
      <c r="I132" s="68"/>
      <c r="J132" s="69"/>
      <c r="K132" s="69"/>
      <c r="L132" s="69"/>
      <c r="M132" s="69"/>
    </row>
    <row r="133" spans="6:8" ht="13.5" customHeight="1">
      <c r="F133" s="41"/>
      <c r="G133" s="11"/>
      <c r="H133" s="41"/>
    </row>
    <row r="134" spans="6:8" ht="13.5" customHeight="1">
      <c r="F134" s="41"/>
      <c r="G134" s="42"/>
      <c r="H134" s="41"/>
    </row>
  </sheetData>
  <sheetProtection/>
  <mergeCells count="32">
    <mergeCell ref="B5:F5"/>
    <mergeCell ref="I5:M5"/>
    <mergeCell ref="A1:M1"/>
    <mergeCell ref="A2:M2"/>
    <mergeCell ref="A3:M3"/>
    <mergeCell ref="J4:M4"/>
    <mergeCell ref="A60:M60"/>
    <mergeCell ref="A63:M63"/>
    <mergeCell ref="A27:M27"/>
    <mergeCell ref="B38:F38"/>
    <mergeCell ref="I38:M38"/>
    <mergeCell ref="J37:M37"/>
    <mergeCell ref="A30:M30"/>
    <mergeCell ref="A34:M34"/>
    <mergeCell ref="A35:M35"/>
    <mergeCell ref="A36:M36"/>
    <mergeCell ref="A100:M100"/>
    <mergeCell ref="A101:M101"/>
    <mergeCell ref="J70:M70"/>
    <mergeCell ref="B71:F71"/>
    <mergeCell ref="I71:M71"/>
    <mergeCell ref="A67:M67"/>
    <mergeCell ref="A68:M68"/>
    <mergeCell ref="A93:M93"/>
    <mergeCell ref="A96:M96"/>
    <mergeCell ref="A69:M69"/>
    <mergeCell ref="A102:M102"/>
    <mergeCell ref="A126:M126"/>
    <mergeCell ref="A129:M129"/>
    <mergeCell ref="J103:M103"/>
    <mergeCell ref="B104:F104"/>
    <mergeCell ref="I104:M10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zoomScalePageLayoutView="0" workbookViewId="0" topLeftCell="A1">
      <selection activeCell="F22" sqref="F22"/>
    </sheetView>
  </sheetViews>
  <sheetFormatPr defaultColWidth="9.140625" defaultRowHeight="12.75"/>
  <cols>
    <col min="1" max="1" width="4.57421875" style="0" customWidth="1"/>
    <col min="2" max="2" width="23.140625" style="0" customWidth="1"/>
    <col min="3" max="3" width="4.140625" style="0" customWidth="1"/>
    <col min="4" max="4" width="17.7109375" style="0" customWidth="1"/>
    <col min="5" max="5" width="10.00390625" style="0" customWidth="1"/>
    <col min="8" max="8" width="9.57421875" style="0" customWidth="1"/>
  </cols>
  <sheetData>
    <row r="1" spans="2:8" ht="15" customHeight="1">
      <c r="B1" s="112" t="s">
        <v>148</v>
      </c>
      <c r="C1" s="112"/>
      <c r="D1" s="112"/>
      <c r="E1" s="112"/>
      <c r="F1" s="112"/>
      <c r="G1" s="112"/>
      <c r="H1" s="112"/>
    </row>
    <row r="2" spans="1:8" ht="15" customHeight="1">
      <c r="A2" s="110" t="s">
        <v>147</v>
      </c>
      <c r="B2" s="110"/>
      <c r="C2" s="110"/>
      <c r="D2" s="110"/>
      <c r="E2" s="110"/>
      <c r="F2" s="110"/>
      <c r="G2" s="110"/>
      <c r="H2" s="110"/>
    </row>
    <row r="3" spans="1:8" ht="15" customHeight="1">
      <c r="A3" s="113" t="s">
        <v>53</v>
      </c>
      <c r="B3" s="113"/>
      <c r="C3" s="113"/>
      <c r="D3" s="113"/>
      <c r="E3" s="113"/>
      <c r="F3" s="113"/>
      <c r="G3" s="113"/>
      <c r="H3" s="113"/>
    </row>
    <row r="4" spans="1:8" ht="15" customHeight="1">
      <c r="A4" s="110" t="s">
        <v>90</v>
      </c>
      <c r="B4" s="110"/>
      <c r="C4" s="110"/>
      <c r="D4" s="110"/>
      <c r="E4" s="110"/>
      <c r="F4" s="110"/>
      <c r="G4" s="110"/>
      <c r="H4" s="110"/>
    </row>
    <row r="5" spans="2:8" ht="15" customHeight="1">
      <c r="B5" s="27"/>
      <c r="C5" s="27"/>
      <c r="D5" s="112" t="s">
        <v>50</v>
      </c>
      <c r="E5" s="112"/>
      <c r="F5" s="112"/>
      <c r="G5" s="112"/>
      <c r="H5" s="112"/>
    </row>
    <row r="6" spans="2:8" ht="15" customHeight="1">
      <c r="B6" s="34" t="s">
        <v>54</v>
      </c>
      <c r="C6" s="29"/>
      <c r="D6" s="29"/>
      <c r="E6" s="44" t="s">
        <v>64</v>
      </c>
      <c r="F6" s="44" t="s">
        <v>99</v>
      </c>
      <c r="G6" s="44" t="s">
        <v>97</v>
      </c>
      <c r="H6" s="44" t="s">
        <v>65</v>
      </c>
    </row>
    <row r="7" spans="2:8" ht="15" customHeight="1">
      <c r="B7" s="28"/>
      <c r="C7" s="29"/>
      <c r="D7" s="29"/>
      <c r="E7" s="29"/>
      <c r="F7" s="29"/>
      <c r="G7" s="29"/>
      <c r="H7" s="29"/>
    </row>
    <row r="8" spans="1:8" ht="15" customHeight="1">
      <c r="A8" s="33" t="s">
        <v>1</v>
      </c>
      <c r="B8" s="28" t="s">
        <v>0</v>
      </c>
      <c r="C8" s="29"/>
      <c r="D8" s="29"/>
      <c r="E8" s="29"/>
      <c r="F8" s="29"/>
      <c r="G8" s="29"/>
      <c r="H8" s="29"/>
    </row>
    <row r="9" spans="2:8" ht="15" customHeight="1">
      <c r="B9" s="27" t="s">
        <v>55</v>
      </c>
      <c r="C9" s="71"/>
      <c r="D9" s="71"/>
      <c r="E9" s="30">
        <v>1000</v>
      </c>
      <c r="F9" s="30">
        <v>0</v>
      </c>
      <c r="G9" s="30"/>
      <c r="H9" s="30">
        <v>1000</v>
      </c>
    </row>
    <row r="10" spans="2:8" ht="15" customHeight="1">
      <c r="B10" s="27" t="s">
        <v>108</v>
      </c>
      <c r="C10" s="30"/>
      <c r="D10" s="30"/>
      <c r="E10" s="30">
        <v>3000</v>
      </c>
      <c r="F10" s="30">
        <v>0</v>
      </c>
      <c r="G10" s="30">
        <v>40998</v>
      </c>
      <c r="H10" s="29">
        <f>SUM(E10:G10)</f>
        <v>43998</v>
      </c>
    </row>
    <row r="11" spans="2:8" ht="15" customHeight="1">
      <c r="B11" s="27" t="s">
        <v>109</v>
      </c>
      <c r="C11" s="30"/>
      <c r="D11" s="30"/>
      <c r="E11" s="30"/>
      <c r="F11" s="30"/>
      <c r="G11" s="30">
        <v>774</v>
      </c>
      <c r="H11" s="29">
        <f>SUM(E11:G11)</f>
        <v>774</v>
      </c>
    </row>
    <row r="12" spans="2:8" ht="15" customHeight="1">
      <c r="B12" s="27" t="s">
        <v>110</v>
      </c>
      <c r="C12" s="30"/>
      <c r="D12" s="30"/>
      <c r="E12" s="30"/>
      <c r="F12" s="30"/>
      <c r="G12" s="30">
        <v>118</v>
      </c>
      <c r="H12" s="29">
        <f>SUM(E12:G12)</f>
        <v>118</v>
      </c>
    </row>
    <row r="13" spans="2:8" ht="15" customHeight="1">
      <c r="B13" s="27" t="s">
        <v>111</v>
      </c>
      <c r="C13" s="30"/>
      <c r="D13" s="30"/>
      <c r="E13" s="30"/>
      <c r="F13" s="30"/>
      <c r="G13" s="30">
        <v>279</v>
      </c>
      <c r="H13" s="29">
        <f>SUM(E13:G13)</f>
        <v>279</v>
      </c>
    </row>
    <row r="14" spans="2:8" ht="15" customHeight="1">
      <c r="B14" s="27" t="s">
        <v>112</v>
      </c>
      <c r="C14" s="30"/>
      <c r="D14" s="30"/>
      <c r="E14" s="30"/>
      <c r="F14" s="30"/>
      <c r="G14" s="30">
        <v>381</v>
      </c>
      <c r="H14" s="29">
        <f>SUM(E14:G14)</f>
        <v>381</v>
      </c>
    </row>
    <row r="15" spans="2:8" ht="15" customHeight="1">
      <c r="B15" s="27"/>
      <c r="C15" s="30"/>
      <c r="D15" s="30"/>
      <c r="E15" s="30"/>
      <c r="F15" s="30"/>
      <c r="G15" s="30"/>
      <c r="H15" s="29"/>
    </row>
    <row r="16" spans="2:8" ht="15" customHeight="1">
      <c r="B16" s="27"/>
      <c r="C16" s="30"/>
      <c r="D16" s="30"/>
      <c r="E16" s="30"/>
      <c r="F16" s="30"/>
      <c r="G16" s="30"/>
      <c r="H16" s="29"/>
    </row>
    <row r="17" spans="1:8" ht="15" customHeight="1">
      <c r="A17" s="33" t="s">
        <v>4</v>
      </c>
      <c r="B17" s="35" t="s">
        <v>86</v>
      </c>
      <c r="C17" s="30"/>
      <c r="D17" s="30"/>
      <c r="E17" s="30"/>
      <c r="F17" s="30"/>
      <c r="G17" s="30"/>
      <c r="H17" s="29"/>
    </row>
    <row r="18" spans="1:8" ht="15" customHeight="1">
      <c r="A18" s="33"/>
      <c r="B18" s="38" t="s">
        <v>87</v>
      </c>
      <c r="C18" s="30"/>
      <c r="D18" s="30" t="s">
        <v>88</v>
      </c>
      <c r="E18" s="30">
        <v>0</v>
      </c>
      <c r="F18" s="30">
        <v>125</v>
      </c>
      <c r="G18" s="30">
        <v>10</v>
      </c>
      <c r="H18" s="29">
        <v>135</v>
      </c>
    </row>
    <row r="19" spans="1:8" ht="15" customHeight="1">
      <c r="A19" s="33"/>
      <c r="B19" s="38"/>
      <c r="C19" s="30"/>
      <c r="D19" s="30" t="s">
        <v>89</v>
      </c>
      <c r="E19" s="30">
        <v>0</v>
      </c>
      <c r="F19" s="30">
        <v>237</v>
      </c>
      <c r="G19" s="30"/>
      <c r="H19" s="29">
        <v>237</v>
      </c>
    </row>
    <row r="20" spans="1:8" ht="15" customHeight="1">
      <c r="A20" s="33"/>
      <c r="B20" s="38"/>
      <c r="C20" s="30"/>
      <c r="D20" s="30" t="s">
        <v>114</v>
      </c>
      <c r="E20" s="30"/>
      <c r="F20" s="30"/>
      <c r="G20" s="30">
        <v>159</v>
      </c>
      <c r="H20" s="29">
        <v>159</v>
      </c>
    </row>
    <row r="21" spans="1:8" ht="15" customHeight="1">
      <c r="A21" s="33"/>
      <c r="B21" s="38" t="s">
        <v>94</v>
      </c>
      <c r="D21" s="30" t="s">
        <v>95</v>
      </c>
      <c r="E21" s="30">
        <v>0</v>
      </c>
      <c r="F21" s="30">
        <v>279</v>
      </c>
      <c r="G21" s="30">
        <v>-279</v>
      </c>
      <c r="H21" s="29">
        <v>0</v>
      </c>
    </row>
    <row r="22" spans="1:8" ht="15" customHeight="1">
      <c r="A22" s="33"/>
      <c r="B22" s="38"/>
      <c r="D22" s="30" t="s">
        <v>113</v>
      </c>
      <c r="E22" s="30"/>
      <c r="F22" s="30"/>
      <c r="G22" s="30">
        <v>305</v>
      </c>
      <c r="H22" s="29">
        <v>305</v>
      </c>
    </row>
    <row r="23" spans="1:8" ht="15" customHeight="1">
      <c r="A23" s="33"/>
      <c r="B23" s="38"/>
      <c r="D23" s="27" t="s">
        <v>114</v>
      </c>
      <c r="E23" s="30"/>
      <c r="F23" s="30"/>
      <c r="G23" s="30">
        <v>612</v>
      </c>
      <c r="H23" s="29">
        <v>612</v>
      </c>
    </row>
    <row r="24" spans="1:8" ht="15" customHeight="1">
      <c r="A24" s="33"/>
      <c r="B24" s="38" t="s">
        <v>115</v>
      </c>
      <c r="D24" s="27" t="s">
        <v>116</v>
      </c>
      <c r="E24" s="30"/>
      <c r="F24" s="30"/>
      <c r="G24" s="30">
        <v>116</v>
      </c>
      <c r="H24" s="29">
        <v>116</v>
      </c>
    </row>
    <row r="25" spans="2:8" ht="15" customHeight="1">
      <c r="B25" s="35" t="s">
        <v>56</v>
      </c>
      <c r="C25" s="30"/>
      <c r="D25" s="30"/>
      <c r="E25" s="36">
        <f>SUM(E9:E24)</f>
        <v>4000</v>
      </c>
      <c r="F25" s="36">
        <f>SUM(F9:F24)</f>
        <v>641</v>
      </c>
      <c r="G25" s="36">
        <f>SUM(G9:G24)</f>
        <v>43473</v>
      </c>
      <c r="H25" s="36">
        <f>SUM(H9:H24)</f>
        <v>48114</v>
      </c>
    </row>
    <row r="26" spans="2:8" ht="15" customHeight="1">
      <c r="B26" s="27"/>
      <c r="C26" s="30"/>
      <c r="D26" s="30"/>
      <c r="E26" s="30"/>
      <c r="F26" s="30"/>
      <c r="G26" s="30"/>
      <c r="H26" s="29"/>
    </row>
    <row r="27" spans="2:8" ht="15" customHeight="1">
      <c r="B27" s="35" t="s">
        <v>118</v>
      </c>
      <c r="C27" s="29"/>
      <c r="D27" s="29"/>
      <c r="E27" s="29"/>
      <c r="F27" s="29"/>
      <c r="G27" s="29"/>
      <c r="H27" s="36"/>
    </row>
    <row r="28" spans="2:8" ht="15" customHeight="1">
      <c r="B28" s="34"/>
      <c r="C28" s="29"/>
      <c r="D28" s="29"/>
      <c r="E28" s="37"/>
      <c r="F28" s="37"/>
      <c r="G28" s="37"/>
      <c r="H28" s="37"/>
    </row>
    <row r="29" spans="1:8" ht="15" customHeight="1">
      <c r="A29" s="33" t="s">
        <v>1</v>
      </c>
      <c r="B29" s="74" t="s">
        <v>0</v>
      </c>
      <c r="C29" s="29"/>
      <c r="D29" s="29"/>
      <c r="E29" s="37"/>
      <c r="F29" s="37"/>
      <c r="G29" s="37"/>
      <c r="H29" s="37"/>
    </row>
    <row r="30" spans="1:9" ht="15" customHeight="1">
      <c r="A30" s="73"/>
      <c r="B30" s="38" t="s">
        <v>119</v>
      </c>
      <c r="C30" s="29"/>
      <c r="D30" s="29"/>
      <c r="E30" s="37"/>
      <c r="F30" s="37"/>
      <c r="G30" s="75">
        <v>968</v>
      </c>
      <c r="H30" s="75">
        <v>968</v>
      </c>
      <c r="I30" s="73"/>
    </row>
    <row r="31" spans="1:9" ht="15" customHeight="1">
      <c r="A31" s="73"/>
      <c r="B31" s="38" t="s">
        <v>120</v>
      </c>
      <c r="C31" s="29"/>
      <c r="D31" s="29"/>
      <c r="E31" s="37"/>
      <c r="F31" s="37"/>
      <c r="G31" s="75">
        <v>300</v>
      </c>
      <c r="H31" s="75">
        <v>300</v>
      </c>
      <c r="I31" s="73"/>
    </row>
    <row r="32" spans="1:9" ht="15" customHeight="1">
      <c r="A32" s="73"/>
      <c r="B32" s="35" t="s">
        <v>117</v>
      </c>
      <c r="C32" s="36"/>
      <c r="D32" s="36"/>
      <c r="E32" s="36">
        <f>SUM(E30:E31)</f>
        <v>0</v>
      </c>
      <c r="F32" s="36">
        <f>SUM(F30:F31)</f>
        <v>0</v>
      </c>
      <c r="G32" s="36">
        <f>SUM(G30:G31)</f>
        <v>1268</v>
      </c>
      <c r="H32" s="36">
        <f>SUM(H30:H31)</f>
        <v>1268</v>
      </c>
      <c r="I32" s="73"/>
    </row>
    <row r="33" spans="1:9" ht="15" customHeight="1">
      <c r="A33" s="73"/>
      <c r="B33" s="38"/>
      <c r="C33" s="29"/>
      <c r="D33" s="29"/>
      <c r="E33" s="37"/>
      <c r="F33" s="37"/>
      <c r="G33" s="75"/>
      <c r="H33" s="75"/>
      <c r="I33" s="73"/>
    </row>
    <row r="34" spans="2:8" ht="15" customHeight="1">
      <c r="B34" s="34"/>
      <c r="C34" s="29"/>
      <c r="D34" s="29"/>
      <c r="E34" s="29"/>
      <c r="F34" s="29"/>
      <c r="G34" s="29"/>
      <c r="H34" s="37"/>
    </row>
    <row r="35" spans="2:8" ht="15" customHeight="1" thickBot="1">
      <c r="B35" s="31" t="s">
        <v>57</v>
      </c>
      <c r="C35" s="32"/>
      <c r="D35" s="32"/>
      <c r="E35" s="40">
        <f>E25+E32</f>
        <v>4000</v>
      </c>
      <c r="F35" s="40">
        <f>F25+F32</f>
        <v>641</v>
      </c>
      <c r="G35" s="40">
        <f>G25+G32</f>
        <v>44741</v>
      </c>
      <c r="H35" s="40">
        <f>H25+H32</f>
        <v>49382</v>
      </c>
    </row>
    <row r="36" spans="2:8" ht="15" customHeight="1" thickTop="1">
      <c r="B36" s="27"/>
      <c r="C36" s="27"/>
      <c r="D36" s="27"/>
      <c r="E36" s="27"/>
      <c r="F36" s="27"/>
      <c r="G36" s="27"/>
      <c r="H36" s="27" t="s">
        <v>51</v>
      </c>
    </row>
    <row r="37" spans="2:8" ht="15" customHeight="1">
      <c r="B37" s="26"/>
      <c r="C37" s="26"/>
      <c r="D37" s="26"/>
      <c r="E37" s="26"/>
      <c r="F37" s="26"/>
      <c r="G37" s="26"/>
      <c r="H37" s="26"/>
    </row>
    <row r="38" ht="15" customHeight="1">
      <c r="H38" s="39"/>
    </row>
    <row r="39" ht="15" customHeight="1">
      <c r="H39" s="39"/>
    </row>
    <row r="40" ht="15" customHeight="1">
      <c r="H40" s="39"/>
    </row>
    <row r="41" ht="15" customHeight="1">
      <c r="H41" s="39"/>
    </row>
    <row r="42" ht="15" customHeight="1">
      <c r="H42" s="39"/>
    </row>
    <row r="43" ht="15" customHeight="1">
      <c r="H43" s="39"/>
    </row>
    <row r="44" ht="15" customHeight="1">
      <c r="H44" s="39"/>
    </row>
    <row r="45" ht="15" customHeight="1">
      <c r="H45" s="39"/>
    </row>
    <row r="46" ht="12.75">
      <c r="H46" s="39"/>
    </row>
    <row r="47" ht="12.75">
      <c r="H47" s="39"/>
    </row>
    <row r="48" ht="12.75">
      <c r="H48" s="39"/>
    </row>
    <row r="49" ht="12.75">
      <c r="H49" s="39"/>
    </row>
    <row r="50" ht="12.75">
      <c r="H50" s="39"/>
    </row>
    <row r="51" ht="12.75">
      <c r="H51" s="39"/>
    </row>
    <row r="52" ht="12.75">
      <c r="H52" s="39"/>
    </row>
    <row r="53" ht="12.75">
      <c r="H53" s="39"/>
    </row>
    <row r="54" spans="8:10" ht="12.75">
      <c r="H54" s="39"/>
      <c r="J54" t="s">
        <v>52</v>
      </c>
    </row>
    <row r="55" ht="12.75">
      <c r="H55" s="39"/>
    </row>
    <row r="56" ht="12.75">
      <c r="H56" s="39"/>
    </row>
    <row r="57" ht="12.75">
      <c r="H57" s="39"/>
    </row>
  </sheetData>
  <sheetProtection/>
  <mergeCells count="5">
    <mergeCell ref="B1:H1"/>
    <mergeCell ref="D5:H5"/>
    <mergeCell ref="A2:H2"/>
    <mergeCell ref="A3:H3"/>
    <mergeCell ref="A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41"/>
  <sheetViews>
    <sheetView zoomScalePageLayoutView="0" workbookViewId="0" topLeftCell="A1">
      <selection activeCell="B45" sqref="B45"/>
    </sheetView>
  </sheetViews>
  <sheetFormatPr defaultColWidth="9.140625" defaultRowHeight="12.75"/>
  <cols>
    <col min="1" max="1" width="57.8515625" style="0" customWidth="1"/>
    <col min="2" max="2" width="13.8515625" style="0" bestFit="1" customWidth="1"/>
    <col min="8" max="8" width="2.00390625" style="0" customWidth="1"/>
    <col min="9" max="13" width="9.140625" style="0" hidden="1" customWidth="1"/>
  </cols>
  <sheetData>
    <row r="1" spans="1:2" ht="12.75">
      <c r="A1" s="73"/>
      <c r="B1" s="76" t="s">
        <v>149</v>
      </c>
    </row>
    <row r="2" ht="12.75">
      <c r="A2" s="73"/>
    </row>
    <row r="3" spans="1:2" ht="12.75">
      <c r="A3" s="110" t="s">
        <v>121</v>
      </c>
      <c r="B3" s="110"/>
    </row>
    <row r="4" spans="1:2" ht="12.75">
      <c r="A4" s="113" t="s">
        <v>122</v>
      </c>
      <c r="B4" s="113"/>
    </row>
    <row r="5" spans="1:2" ht="12.75">
      <c r="A5" s="113" t="s">
        <v>90</v>
      </c>
      <c r="B5" s="113"/>
    </row>
    <row r="6" ht="12.75">
      <c r="A6" s="73"/>
    </row>
    <row r="7" spans="1:2" ht="12.75">
      <c r="A7" s="77" t="s">
        <v>2</v>
      </c>
      <c r="B7" s="78" t="s">
        <v>123</v>
      </c>
    </row>
    <row r="8" spans="1:2" ht="12.75">
      <c r="A8" s="79" t="s">
        <v>0</v>
      </c>
      <c r="B8" s="80"/>
    </row>
    <row r="9" spans="1:2" ht="12.75">
      <c r="A9" s="98" t="s">
        <v>144</v>
      </c>
      <c r="B9" s="80">
        <v>1</v>
      </c>
    </row>
    <row r="10" spans="1:2" ht="12.75">
      <c r="A10" s="81" t="s">
        <v>145</v>
      </c>
      <c r="B10" s="94">
        <v>1</v>
      </c>
    </row>
    <row r="11" spans="1:2" ht="12.75">
      <c r="A11" s="83" t="s">
        <v>124</v>
      </c>
      <c r="B11" s="84"/>
    </row>
    <row r="12" spans="1:2" ht="12.75">
      <c r="A12" s="81" t="s">
        <v>125</v>
      </c>
      <c r="B12" s="85">
        <v>1</v>
      </c>
    </row>
    <row r="13" spans="1:2" ht="12.75">
      <c r="A13" s="86"/>
      <c r="B13" s="87"/>
    </row>
    <row r="14" spans="1:2" ht="12.75">
      <c r="A14" s="88" t="s">
        <v>3</v>
      </c>
      <c r="B14" s="89">
        <v>3</v>
      </c>
    </row>
    <row r="15" spans="1:2" ht="12.75">
      <c r="A15" s="90"/>
      <c r="B15" s="91"/>
    </row>
    <row r="16" spans="1:2" ht="12.75">
      <c r="A16" s="88" t="s">
        <v>126</v>
      </c>
      <c r="B16" s="92"/>
    </row>
    <row r="17" spans="1:2" ht="12.75">
      <c r="A17" s="83" t="s">
        <v>127</v>
      </c>
      <c r="B17" s="93">
        <f>SUM(B18:B23)</f>
        <v>15</v>
      </c>
    </row>
    <row r="18" spans="1:2" ht="12.75">
      <c r="A18" s="83" t="s">
        <v>128</v>
      </c>
      <c r="B18" s="93"/>
    </row>
    <row r="19" spans="1:2" ht="12.75">
      <c r="A19" s="81" t="s">
        <v>129</v>
      </c>
      <c r="B19" s="94">
        <v>2</v>
      </c>
    </row>
    <row r="20" spans="1:2" ht="12.75">
      <c r="A20" s="81" t="s">
        <v>130</v>
      </c>
      <c r="B20" s="94">
        <v>7</v>
      </c>
    </row>
    <row r="21" spans="1:2" ht="12.75">
      <c r="A21" s="88" t="s">
        <v>131</v>
      </c>
      <c r="B21" s="94"/>
    </row>
    <row r="22" spans="1:2" ht="12.75">
      <c r="A22" s="81" t="s">
        <v>129</v>
      </c>
      <c r="B22" s="94">
        <v>1</v>
      </c>
    </row>
    <row r="23" spans="1:2" ht="12.75">
      <c r="A23" s="81" t="s">
        <v>130</v>
      </c>
      <c r="B23" s="94">
        <v>5</v>
      </c>
    </row>
    <row r="24" spans="1:2" ht="12.75">
      <c r="A24" s="81"/>
      <c r="B24" s="82"/>
    </row>
    <row r="25" spans="1:2" ht="12.75">
      <c r="A25" s="83" t="s">
        <v>132</v>
      </c>
      <c r="B25" s="93">
        <v>2</v>
      </c>
    </row>
    <row r="26" spans="1:2" ht="12.75">
      <c r="A26" s="81" t="s">
        <v>129</v>
      </c>
      <c r="B26" s="94">
        <v>1</v>
      </c>
    </row>
    <row r="27" spans="1:2" ht="12.75">
      <c r="A27" s="81" t="s">
        <v>133</v>
      </c>
      <c r="B27" s="94">
        <v>1</v>
      </c>
    </row>
    <row r="28" spans="1:2" ht="12.75">
      <c r="A28" s="81"/>
      <c r="B28" s="94"/>
    </row>
    <row r="29" spans="1:2" ht="12.75">
      <c r="A29" s="88" t="s">
        <v>134</v>
      </c>
      <c r="B29" s="93">
        <v>1</v>
      </c>
    </row>
    <row r="30" spans="1:2" ht="12.75">
      <c r="A30" s="81" t="s">
        <v>146</v>
      </c>
      <c r="B30" s="99">
        <v>1</v>
      </c>
    </row>
    <row r="31" spans="1:2" ht="12.75">
      <c r="A31" s="81"/>
      <c r="B31" s="94"/>
    </row>
    <row r="32" spans="1:2" ht="12.75">
      <c r="A32" s="83" t="s">
        <v>135</v>
      </c>
      <c r="B32" s="93">
        <f>SUM(B33:B39)</f>
        <v>23</v>
      </c>
    </row>
    <row r="33" spans="1:2" ht="12.75">
      <c r="A33" s="81" t="s">
        <v>136</v>
      </c>
      <c r="B33" s="94">
        <v>2</v>
      </c>
    </row>
    <row r="34" spans="1:2" ht="12.75">
      <c r="A34" s="81" t="s">
        <v>137</v>
      </c>
      <c r="B34" s="94">
        <v>7</v>
      </c>
    </row>
    <row r="35" spans="1:2" ht="12.75">
      <c r="A35" s="81" t="s">
        <v>138</v>
      </c>
      <c r="B35" s="94">
        <v>5</v>
      </c>
    </row>
    <row r="36" spans="1:2" ht="12.75">
      <c r="A36" s="81" t="s">
        <v>139</v>
      </c>
      <c r="B36" s="94">
        <v>1</v>
      </c>
    </row>
    <row r="37" spans="1:2" ht="12.75">
      <c r="A37" s="81" t="s">
        <v>140</v>
      </c>
      <c r="B37" s="94">
        <v>3</v>
      </c>
    </row>
    <row r="38" spans="1:2" ht="12.75">
      <c r="A38" s="81" t="s">
        <v>141</v>
      </c>
      <c r="B38" s="94">
        <v>3</v>
      </c>
    </row>
    <row r="39" spans="1:2" ht="12.75">
      <c r="A39" s="81" t="s">
        <v>142</v>
      </c>
      <c r="B39" s="94">
        <v>2</v>
      </c>
    </row>
    <row r="40" spans="1:2" ht="12.75">
      <c r="A40" s="95"/>
      <c r="B40" s="96"/>
    </row>
    <row r="41" spans="1:2" ht="12.75">
      <c r="A41" s="83" t="s">
        <v>143</v>
      </c>
      <c r="B41" s="97">
        <f>B32+B29+B25+B17+B11</f>
        <v>41</v>
      </c>
    </row>
  </sheetData>
  <sheetProtection/>
  <mergeCells count="3">
    <mergeCell ref="A3:B3"/>
    <mergeCell ref="A4:B4"/>
    <mergeCell ref="A5:B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penz1</dc:creator>
  <cp:keywords/>
  <dc:description/>
  <cp:lastModifiedBy>igazg1</cp:lastModifiedBy>
  <cp:lastPrinted>2015-05-04T10:44:53Z</cp:lastPrinted>
  <dcterms:created xsi:type="dcterms:W3CDTF">2012-02-06T13:51:05Z</dcterms:created>
  <dcterms:modified xsi:type="dcterms:W3CDTF">2015-05-04T10:45:33Z</dcterms:modified>
  <cp:category/>
  <cp:version/>
  <cp:contentType/>
  <cp:contentStatus/>
</cp:coreProperties>
</file>