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9440" windowHeight="7875" tabRatio="887" firstSheet="1" activeTab="17"/>
  </bookViews>
  <sheets>
    <sheet name="1. melléklet" sheetId="1" r:id="rId1"/>
    <sheet name="2A. melléklet" sheetId="43" r:id="rId2"/>
    <sheet name="2B. melléklet" sheetId="10" r:id="rId3"/>
    <sheet name="3A. melléklet" sheetId="15" r:id="rId4"/>
    <sheet name="3B. melléklet" sheetId="2" r:id="rId5"/>
    <sheet name="4 melléklet" sheetId="8" r:id="rId6"/>
    <sheet name="5 melléklet" sheetId="11" r:id="rId7"/>
    <sheet name="6. melléklet" sheetId="12" r:id="rId8"/>
    <sheet name="7A. melléklet" sheetId="14" r:id="rId9"/>
    <sheet name="7B. melléklet" sheetId="13" r:id="rId10"/>
    <sheet name="8. melléklet" sheetId="28" r:id="rId11"/>
    <sheet name="9. melléklet" sheetId="30" r:id="rId12"/>
    <sheet name="10. melléklet" sheetId="29" r:id="rId13"/>
    <sheet name="11 melléklet" sheetId="52" r:id="rId14"/>
    <sheet name="12. melléklet" sheetId="32" r:id="rId15"/>
    <sheet name="13. melléklet" sheetId="48" r:id="rId16"/>
    <sheet name="14. melléklet" sheetId="49" r:id="rId17"/>
    <sheet name="15.melléklet" sheetId="60" r:id="rId18"/>
    <sheet name="Költségvetési MÉRLEG " sheetId="51" r:id="rId19"/>
    <sheet name="TÖBB ÉVES" sheetId="53" r:id="rId20"/>
    <sheet name="KÖZVETETT támogatások nyújtása" sheetId="54" r:id="rId21"/>
    <sheet name="GÖRDÜLŐ" sheetId="55" r:id="rId22"/>
    <sheet name="VAGYONKIMUTATÁS" sheetId="56" r:id="rId23"/>
    <sheet name="PÉNZESZKÖZ VÁLTOZÁS" sheetId="57" r:id="rId24"/>
    <sheet name="05 A" sheetId="58" r:id="rId25"/>
    <sheet name="06 A" sheetId="59" r:id="rId26"/>
  </sheets>
  <definedNames>
    <definedName name="_pr232" localSheetId="21">GÖRDÜLŐ!#REF!</definedName>
    <definedName name="_pr232" localSheetId="18">'Költségvetési MÉRLEG '!$A$16</definedName>
    <definedName name="_pr232" localSheetId="20">'KÖZVETETT támogatások nyújtása'!$A$10</definedName>
    <definedName name="_pr232" localSheetId="19">'TÖBB ÉVES'!$A$16</definedName>
    <definedName name="_pr233" localSheetId="21">GÖRDÜLŐ!#REF!</definedName>
    <definedName name="_pr233" localSheetId="18">'Költségvetési MÉRLEG '!$A$17</definedName>
    <definedName name="_pr233" localSheetId="20">'KÖZVETETT támogatások nyújtása'!$A$15</definedName>
    <definedName name="_pr233" localSheetId="19">'TÖBB ÉVES'!$A$17</definedName>
    <definedName name="_pr234" localSheetId="21">GÖRDÜLŐ!#REF!</definedName>
    <definedName name="_pr234" localSheetId="18">'Költségvetési MÉRLEG '!$A$18</definedName>
    <definedName name="_pr234" localSheetId="20">'KÖZVETETT támogatások nyújtása'!$A$34</definedName>
    <definedName name="_pr234" localSheetId="19">'TÖBB ÉVES'!$A$18</definedName>
    <definedName name="_pr235" localSheetId="21">GÖRDÜLŐ!#REF!</definedName>
    <definedName name="_pr235" localSheetId="18">'Költségvetési MÉRLEG '!$A$19</definedName>
    <definedName name="_pr235" localSheetId="20">'KÖZVETETT támogatások nyújtása'!$A$39</definedName>
    <definedName name="_pr235" localSheetId="19">'TÖBB ÉVES'!$A$19</definedName>
    <definedName name="_pr236" localSheetId="21">GÖRDÜLŐ!#REF!</definedName>
    <definedName name="_pr236" localSheetId="18">'Költségvetési MÉRLEG '!$A$20</definedName>
    <definedName name="_pr236" localSheetId="20">'KÖZVETETT támogatások nyújtása'!$A$44</definedName>
    <definedName name="_pr236" localSheetId="19">'TÖBB ÉVES'!$A$20</definedName>
    <definedName name="_pr312" localSheetId="21">GÖRDÜLŐ!#REF!</definedName>
    <definedName name="_pr312" localSheetId="18">'Költségvetési MÉRLEG '!$A$7</definedName>
    <definedName name="_pr312" localSheetId="20">'KÖZVETETT támogatások nyújtása'!#REF!</definedName>
    <definedName name="_pr312" localSheetId="19">'TÖBB ÉVES'!$A$7</definedName>
    <definedName name="_pr313" localSheetId="21">GÖRDÜLŐ!#REF!</definedName>
    <definedName name="_pr313" localSheetId="18">'Költségvetési MÉRLEG '!$A$8</definedName>
    <definedName name="_pr313" localSheetId="20">'KÖZVETETT támogatások nyújtása'!#REF!</definedName>
    <definedName name="_pr313" localSheetId="19">'TÖBB ÉVES'!$A$3</definedName>
    <definedName name="_pr314" localSheetId="21">GÖRDÜLŐ!#REF!</definedName>
    <definedName name="_pr314" localSheetId="18">'Költségvetési MÉRLEG '!$A$9</definedName>
    <definedName name="_pr314" localSheetId="20">'KÖZVETETT támogatások nyújtása'!$A$3</definedName>
    <definedName name="_pr314" localSheetId="19">'TÖBB ÉVES'!$A$9</definedName>
    <definedName name="_pr315" localSheetId="21">GÖRDÜLŐ!#REF!</definedName>
    <definedName name="_pr315" localSheetId="18">'Költségvetési MÉRLEG '!$A$10</definedName>
    <definedName name="_pr315" localSheetId="20">'KÖZVETETT támogatások nyújtása'!#REF!</definedName>
    <definedName name="_pr315" localSheetId="19">'TÖBB ÉVES'!$A$10</definedName>
    <definedName name="foot_4_place" localSheetId="8">'7A. melléklet'!$A$18</definedName>
    <definedName name="foot_5_place" localSheetId="8">'7A. melléklet'!#REF!</definedName>
    <definedName name="foot_53_place" localSheetId="8">'7A. melléklet'!$A$63</definedName>
    <definedName name="_xlnm.Print_Area" localSheetId="13">'11 melléklet'!$A$2:$E$116</definedName>
    <definedName name="_xlnm.Print_Area" localSheetId="20">'KÖZVETETT támogatások nyújtása'!$A$2:$E$45</definedName>
    <definedName name="_xlnm.Print_Area" localSheetId="19">'TÖBB ÉVES'!$A$2:$K$31</definedName>
  </definedNames>
  <calcPr calcId="145621"/>
</workbook>
</file>

<file path=xl/calcChain.xml><?xml version="1.0" encoding="utf-8"?>
<calcChain xmlns="http://schemas.openxmlformats.org/spreadsheetml/2006/main">
  <c r="F63" i="60" l="1"/>
  <c r="F62" i="60"/>
  <c r="E61" i="60"/>
  <c r="D61" i="60"/>
  <c r="C61" i="60"/>
  <c r="B61" i="60"/>
  <c r="F61" i="60" s="1"/>
  <c r="F60" i="60"/>
  <c r="F59" i="60"/>
  <c r="F58" i="60"/>
  <c r="F57" i="60"/>
  <c r="F56" i="60"/>
  <c r="E54" i="60"/>
  <c r="D54" i="60"/>
  <c r="C54" i="60"/>
  <c r="C55" i="60" s="1"/>
  <c r="B54" i="60"/>
  <c r="F54" i="60" s="1"/>
  <c r="F53" i="60"/>
  <c r="F52" i="60"/>
  <c r="E51" i="60"/>
  <c r="D51" i="60"/>
  <c r="D55" i="60" s="1"/>
  <c r="C51" i="60"/>
  <c r="B51" i="60"/>
  <c r="B55" i="60" s="1"/>
  <c r="F50" i="60"/>
  <c r="F49" i="60"/>
  <c r="E48" i="60"/>
  <c r="D48" i="60"/>
  <c r="C48" i="60"/>
  <c r="B48" i="60"/>
  <c r="F47" i="60"/>
  <c r="F46" i="60"/>
  <c r="F45" i="60"/>
  <c r="E44" i="60"/>
  <c r="D44" i="60"/>
  <c r="C44" i="60"/>
  <c r="B44" i="60"/>
  <c r="F44" i="60" s="1"/>
  <c r="F43" i="60"/>
  <c r="F42" i="60"/>
  <c r="E40" i="60"/>
  <c r="E41" i="60" s="1"/>
  <c r="D40" i="60"/>
  <c r="C40" i="60"/>
  <c r="C41" i="60" s="1"/>
  <c r="B40" i="60"/>
  <c r="F40" i="60" s="1"/>
  <c r="F39" i="60"/>
  <c r="F38" i="60"/>
  <c r="F37" i="60"/>
  <c r="F36" i="60"/>
  <c r="F35" i="60"/>
  <c r="F34" i="60"/>
  <c r="F33" i="60"/>
  <c r="E32" i="60"/>
  <c r="D32" i="60"/>
  <c r="D41" i="60" s="1"/>
  <c r="C32" i="60"/>
  <c r="B32" i="60"/>
  <c r="B41" i="60" s="1"/>
  <c r="F41" i="60" s="1"/>
  <c r="F31" i="60"/>
  <c r="F30" i="60"/>
  <c r="F29" i="60"/>
  <c r="F28" i="60"/>
  <c r="F27" i="60"/>
  <c r="E25" i="60"/>
  <c r="D25" i="60"/>
  <c r="C25" i="60"/>
  <c r="B25" i="60"/>
  <c r="F25" i="60" s="1"/>
  <c r="F24" i="60"/>
  <c r="F23" i="60"/>
  <c r="E22" i="60"/>
  <c r="D22" i="60"/>
  <c r="C22" i="60"/>
  <c r="C26" i="60" s="1"/>
  <c r="C8" i="60" s="1"/>
  <c r="B22" i="60"/>
  <c r="F21" i="60"/>
  <c r="F20" i="60"/>
  <c r="F19" i="60"/>
  <c r="E18" i="60"/>
  <c r="D18" i="60"/>
  <c r="C18" i="60"/>
  <c r="B18" i="60"/>
  <c r="F17" i="60"/>
  <c r="F16" i="60"/>
  <c r="F15" i="60"/>
  <c r="F14" i="60"/>
  <c r="F13" i="60"/>
  <c r="E12" i="60"/>
  <c r="D12" i="60"/>
  <c r="C12" i="60"/>
  <c r="B12" i="60"/>
  <c r="F12" i="60" s="1"/>
  <c r="F11" i="60"/>
  <c r="F10" i="60"/>
  <c r="F9" i="60"/>
  <c r="F18" i="60" l="1"/>
  <c r="E26" i="60"/>
  <c r="E55" i="60"/>
  <c r="F48" i="60"/>
  <c r="F22" i="60"/>
  <c r="D26" i="60"/>
  <c r="D8" i="60" s="1"/>
  <c r="B26" i="60"/>
  <c r="F32" i="60"/>
  <c r="F51" i="60"/>
  <c r="E8" i="60" l="1"/>
  <c r="F55" i="60"/>
  <c r="F26" i="60"/>
  <c r="B8" i="60"/>
  <c r="F8" i="60" l="1"/>
  <c r="D19" i="58"/>
  <c r="E19" i="58"/>
  <c r="F19" i="58"/>
  <c r="G19" i="58"/>
  <c r="H19" i="58"/>
  <c r="I19" i="58"/>
  <c r="J19" i="58"/>
  <c r="K19" i="58"/>
  <c r="L19" i="58"/>
  <c r="M19" i="58"/>
  <c r="N19" i="58"/>
  <c r="O19" i="58"/>
  <c r="P19" i="58"/>
  <c r="Q19" i="58"/>
  <c r="R19" i="58"/>
  <c r="S19" i="58"/>
  <c r="C19" i="58"/>
  <c r="D124" i="56"/>
  <c r="D99" i="56"/>
  <c r="D73" i="56"/>
  <c r="B73" i="56"/>
  <c r="I42" i="55"/>
  <c r="I41" i="55"/>
  <c r="I40" i="55"/>
  <c r="I54" i="55" s="1"/>
  <c r="I16" i="55"/>
  <c r="I29" i="55" s="1"/>
  <c r="H42" i="55"/>
  <c r="H41" i="55"/>
  <c r="H40" i="55"/>
  <c r="H54" i="55" s="1"/>
  <c r="H16" i="55"/>
  <c r="H29" i="55" s="1"/>
  <c r="G42" i="55"/>
  <c r="G41" i="55"/>
  <c r="G40" i="55"/>
  <c r="G16" i="55"/>
  <c r="F54" i="55"/>
  <c r="E53" i="55"/>
  <c r="F53" i="55"/>
  <c r="D53" i="55"/>
  <c r="D54" i="55" s="1"/>
  <c r="E49" i="55"/>
  <c r="F49" i="55"/>
  <c r="D49" i="55"/>
  <c r="E40" i="55"/>
  <c r="E54" i="55" s="1"/>
  <c r="F40" i="55"/>
  <c r="D40" i="55"/>
  <c r="F29" i="55"/>
  <c r="E28" i="55"/>
  <c r="F28" i="55"/>
  <c r="D28" i="55"/>
  <c r="D29" i="55" s="1"/>
  <c r="E16" i="55"/>
  <c r="E29" i="55" s="1"/>
  <c r="F16" i="55"/>
  <c r="D16" i="55"/>
  <c r="D42" i="55"/>
  <c r="C42" i="55"/>
  <c r="C41" i="55"/>
  <c r="D144" i="51"/>
  <c r="D151" i="51" s="1"/>
  <c r="E138" i="51"/>
  <c r="E144" i="51" s="1"/>
  <c r="E151" i="51" s="1"/>
  <c r="F138" i="51"/>
  <c r="F144" i="51" s="1"/>
  <c r="F151" i="51" s="1"/>
  <c r="D138" i="51"/>
  <c r="F127" i="51"/>
  <c r="E127" i="51"/>
  <c r="D127" i="51"/>
  <c r="E123" i="51"/>
  <c r="F123" i="51"/>
  <c r="D123" i="51"/>
  <c r="E110" i="51"/>
  <c r="F110" i="51"/>
  <c r="D110" i="51"/>
  <c r="E106" i="51"/>
  <c r="E129" i="51" s="1"/>
  <c r="F106" i="51"/>
  <c r="D106" i="51"/>
  <c r="E95" i="51"/>
  <c r="F95" i="51"/>
  <c r="D95" i="51"/>
  <c r="E88" i="51"/>
  <c r="F88" i="51"/>
  <c r="F129" i="51" s="1"/>
  <c r="D88" i="51"/>
  <c r="D129" i="51" s="1"/>
  <c r="E79" i="51"/>
  <c r="F79" i="51"/>
  <c r="E72" i="51"/>
  <c r="F72" i="51"/>
  <c r="D72" i="51"/>
  <c r="D79" i="51" s="1"/>
  <c r="E61" i="51"/>
  <c r="F61" i="51"/>
  <c r="D61" i="51"/>
  <c r="E52" i="51"/>
  <c r="F52" i="51"/>
  <c r="D52" i="51"/>
  <c r="E47" i="51"/>
  <c r="F47" i="51"/>
  <c r="D47" i="51"/>
  <c r="E38" i="51"/>
  <c r="F38" i="51"/>
  <c r="D38" i="51"/>
  <c r="E24" i="51"/>
  <c r="F24" i="51"/>
  <c r="D24" i="51"/>
  <c r="E15" i="51"/>
  <c r="F15" i="51"/>
  <c r="D15" i="51"/>
  <c r="E8" i="51"/>
  <c r="E63" i="51" s="1"/>
  <c r="E80" i="51" s="1"/>
  <c r="F8" i="51"/>
  <c r="F63" i="51" s="1"/>
  <c r="F80" i="51" s="1"/>
  <c r="D8" i="51"/>
  <c r="D63" i="51" s="1"/>
  <c r="D93" i="52"/>
  <c r="E93" i="52"/>
  <c r="C93" i="52"/>
  <c r="D38" i="52"/>
  <c r="E38" i="52"/>
  <c r="C38" i="52"/>
  <c r="D33" i="11"/>
  <c r="E33" i="11"/>
  <c r="C33" i="11"/>
  <c r="D24" i="11"/>
  <c r="E24" i="11"/>
  <c r="C24" i="11"/>
  <c r="E33" i="2"/>
  <c r="L20" i="2"/>
  <c r="M20" i="2"/>
  <c r="D80" i="51" l="1"/>
  <c r="D120" i="2"/>
  <c r="E120" i="2"/>
  <c r="F120" i="2"/>
  <c r="G120" i="2"/>
  <c r="H120" i="2"/>
  <c r="H122" i="2" s="1"/>
  <c r="I120" i="2"/>
  <c r="I122" i="2" s="1"/>
  <c r="J120" i="2"/>
  <c r="K120" i="2"/>
  <c r="L120" i="2"/>
  <c r="M120" i="2"/>
  <c r="N120" i="2"/>
  <c r="D115" i="2"/>
  <c r="E115" i="2"/>
  <c r="F115" i="2"/>
  <c r="F122" i="2" s="1"/>
  <c r="G115" i="2"/>
  <c r="G122" i="2" s="1"/>
  <c r="H115" i="2"/>
  <c r="I115" i="2"/>
  <c r="J115" i="2"/>
  <c r="J122" i="2" s="1"/>
  <c r="K115" i="2"/>
  <c r="K122" i="2" s="1"/>
  <c r="L115" i="2"/>
  <c r="M115" i="2"/>
  <c r="N115" i="2"/>
  <c r="N122" i="2" s="1"/>
  <c r="D97" i="2"/>
  <c r="E97" i="2"/>
  <c r="E98" i="2" s="1"/>
  <c r="F97" i="2"/>
  <c r="G97" i="2"/>
  <c r="H97" i="2"/>
  <c r="I97" i="2"/>
  <c r="I98" i="2" s="1"/>
  <c r="J97" i="2"/>
  <c r="J98" i="2" s="1"/>
  <c r="K97" i="2"/>
  <c r="K98" i="2" s="1"/>
  <c r="L97" i="2"/>
  <c r="M97" i="2"/>
  <c r="N97" i="2"/>
  <c r="D88" i="2"/>
  <c r="E88" i="2"/>
  <c r="F88" i="2"/>
  <c r="G88" i="2"/>
  <c r="H88" i="2"/>
  <c r="H98" i="2" s="1"/>
  <c r="I88" i="2"/>
  <c r="J88" i="2"/>
  <c r="K88" i="2"/>
  <c r="L88" i="2"/>
  <c r="M88" i="2"/>
  <c r="N88" i="2"/>
  <c r="D83" i="2"/>
  <c r="E83" i="2"/>
  <c r="F83" i="2"/>
  <c r="G83" i="2"/>
  <c r="H83" i="2"/>
  <c r="I83" i="2"/>
  <c r="J83" i="2"/>
  <c r="K83" i="2"/>
  <c r="L83" i="2"/>
  <c r="M83" i="2"/>
  <c r="N83" i="2"/>
  <c r="D74" i="2"/>
  <c r="E74" i="2"/>
  <c r="F74" i="2"/>
  <c r="G74" i="2"/>
  <c r="H74" i="2"/>
  <c r="I74" i="2"/>
  <c r="J74" i="2"/>
  <c r="K74" i="2"/>
  <c r="L74" i="2"/>
  <c r="M74" i="2"/>
  <c r="N74" i="2"/>
  <c r="D60" i="2"/>
  <c r="E60" i="2"/>
  <c r="F60" i="2"/>
  <c r="G60" i="2"/>
  <c r="H60" i="2"/>
  <c r="I60" i="2"/>
  <c r="J60" i="2"/>
  <c r="K60" i="2"/>
  <c r="L60" i="2"/>
  <c r="M60" i="2"/>
  <c r="N60" i="2"/>
  <c r="D50" i="2"/>
  <c r="E50" i="2"/>
  <c r="F50" i="2"/>
  <c r="G50" i="2"/>
  <c r="H50" i="2"/>
  <c r="I50" i="2"/>
  <c r="J50" i="2"/>
  <c r="K50" i="2"/>
  <c r="L50" i="2"/>
  <c r="M50" i="2"/>
  <c r="N50" i="2"/>
  <c r="D44" i="2"/>
  <c r="E44" i="2"/>
  <c r="F44" i="2"/>
  <c r="G44" i="2"/>
  <c r="H44" i="2"/>
  <c r="I44" i="2"/>
  <c r="J44" i="2"/>
  <c r="K44" i="2"/>
  <c r="L44" i="2"/>
  <c r="M44" i="2"/>
  <c r="N44" i="2"/>
  <c r="D41" i="2"/>
  <c r="E41" i="2"/>
  <c r="F41" i="2"/>
  <c r="G41" i="2"/>
  <c r="H41" i="2"/>
  <c r="I41" i="2"/>
  <c r="J41" i="2"/>
  <c r="K41" i="2"/>
  <c r="L41" i="2"/>
  <c r="M41" i="2"/>
  <c r="N41" i="2"/>
  <c r="D33" i="2"/>
  <c r="F33" i="2"/>
  <c r="G33" i="2"/>
  <c r="G51" i="2" s="1"/>
  <c r="H33" i="2"/>
  <c r="H51" i="2" s="1"/>
  <c r="I33" i="2"/>
  <c r="J33" i="2"/>
  <c r="K33" i="2"/>
  <c r="K51" i="2" s="1"/>
  <c r="L33" i="2"/>
  <c r="M33" i="2"/>
  <c r="N33" i="2"/>
  <c r="D30" i="2"/>
  <c r="E30" i="2"/>
  <c r="F30" i="2"/>
  <c r="F51" i="2" s="1"/>
  <c r="G30" i="2"/>
  <c r="H30" i="2"/>
  <c r="I30" i="2"/>
  <c r="I51" i="2" s="1"/>
  <c r="J30" i="2"/>
  <c r="J51" i="2" s="1"/>
  <c r="K30" i="2"/>
  <c r="L30" i="2"/>
  <c r="M30" i="2"/>
  <c r="N30" i="2"/>
  <c r="D24" i="2"/>
  <c r="E24" i="2"/>
  <c r="F24" i="2"/>
  <c r="F25" i="2" s="1"/>
  <c r="G24" i="2"/>
  <c r="G25" i="2" s="1"/>
  <c r="G7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N24" i="2"/>
  <c r="D20" i="2"/>
  <c r="E20" i="2"/>
  <c r="E25" i="2" s="1"/>
  <c r="F20" i="2"/>
  <c r="G20" i="2"/>
  <c r="H20" i="2"/>
  <c r="I20" i="2"/>
  <c r="J20" i="2"/>
  <c r="K20" i="2"/>
  <c r="M25" i="2"/>
  <c r="N20" i="2"/>
  <c r="C120" i="2"/>
  <c r="C115" i="2"/>
  <c r="C122" i="2" s="1"/>
  <c r="C97" i="2"/>
  <c r="C88" i="2"/>
  <c r="C83" i="2"/>
  <c r="C74" i="2"/>
  <c r="C60" i="2"/>
  <c r="C50" i="2"/>
  <c r="C44" i="2"/>
  <c r="C41" i="2"/>
  <c r="C33" i="2"/>
  <c r="C30" i="2"/>
  <c r="C24" i="2"/>
  <c r="C20" i="2"/>
  <c r="C25" i="2" s="1"/>
  <c r="E121" i="15"/>
  <c r="C121" i="15"/>
  <c r="E114" i="15"/>
  <c r="D114" i="15"/>
  <c r="D121" i="15" s="1"/>
  <c r="C114" i="15"/>
  <c r="C97" i="15"/>
  <c r="D96" i="15"/>
  <c r="E96" i="15"/>
  <c r="C96" i="15"/>
  <c r="D87" i="15"/>
  <c r="D97" i="15" s="1"/>
  <c r="E87" i="15"/>
  <c r="C87" i="15"/>
  <c r="D82" i="15"/>
  <c r="E82" i="15"/>
  <c r="E97" i="15" s="1"/>
  <c r="C82" i="15"/>
  <c r="D73" i="15"/>
  <c r="E73" i="15"/>
  <c r="C73" i="15"/>
  <c r="D59" i="15"/>
  <c r="E59" i="15"/>
  <c r="C59" i="15"/>
  <c r="D49" i="15"/>
  <c r="E49" i="15"/>
  <c r="C49" i="15"/>
  <c r="D40" i="15"/>
  <c r="E40" i="15"/>
  <c r="C40" i="15"/>
  <c r="D32" i="15"/>
  <c r="E32" i="15"/>
  <c r="C32" i="15"/>
  <c r="D29" i="15"/>
  <c r="D50" i="15" s="1"/>
  <c r="E29" i="15"/>
  <c r="E50" i="15" s="1"/>
  <c r="C29" i="15"/>
  <c r="C50" i="15" s="1"/>
  <c r="C19" i="15"/>
  <c r="D23" i="15"/>
  <c r="E23" i="15"/>
  <c r="D19" i="15"/>
  <c r="D24" i="15" s="1"/>
  <c r="E19" i="15"/>
  <c r="C23" i="15"/>
  <c r="C24" i="15" s="1"/>
  <c r="N9" i="10"/>
  <c r="N10" i="10"/>
  <c r="N11" i="10"/>
  <c r="N18" i="10"/>
  <c r="N25" i="10"/>
  <c r="N26" i="10"/>
  <c r="N29" i="10"/>
  <c r="N30" i="10"/>
  <c r="N31" i="10"/>
  <c r="N32" i="10"/>
  <c r="N35" i="10"/>
  <c r="N37" i="10"/>
  <c r="N41" i="10"/>
  <c r="N43" i="10"/>
  <c r="N46" i="10"/>
  <c r="N47" i="10"/>
  <c r="N50" i="10"/>
  <c r="N55" i="10"/>
  <c r="N57" i="10"/>
  <c r="N58" i="10"/>
  <c r="N61" i="10"/>
  <c r="N63" i="10"/>
  <c r="N79" i="10"/>
  <c r="N83" i="10"/>
  <c r="N84" i="10"/>
  <c r="M9" i="10"/>
  <c r="M10" i="10"/>
  <c r="M11" i="10"/>
  <c r="M18" i="10"/>
  <c r="M25" i="10"/>
  <c r="M26" i="10"/>
  <c r="M29" i="10"/>
  <c r="M30" i="10"/>
  <c r="M31" i="10"/>
  <c r="M32" i="10"/>
  <c r="M35" i="10"/>
  <c r="M37" i="10"/>
  <c r="M41" i="10"/>
  <c r="M43" i="10"/>
  <c r="M44" i="10"/>
  <c r="M46" i="10"/>
  <c r="M50" i="10"/>
  <c r="M55" i="10"/>
  <c r="M57" i="10"/>
  <c r="M79" i="10"/>
  <c r="M83" i="10"/>
  <c r="L9" i="10"/>
  <c r="L10" i="10"/>
  <c r="L18" i="10"/>
  <c r="L25" i="10"/>
  <c r="L26" i="10"/>
  <c r="L29" i="10"/>
  <c r="L30" i="10"/>
  <c r="L31" i="10"/>
  <c r="L32" i="10"/>
  <c r="L37" i="10"/>
  <c r="L41" i="10"/>
  <c r="L43" i="10"/>
  <c r="L46" i="10"/>
  <c r="L48" i="10"/>
  <c r="L79" i="10"/>
  <c r="N7" i="10"/>
  <c r="M7" i="10"/>
  <c r="L7" i="10"/>
  <c r="E89" i="10"/>
  <c r="E96" i="10" s="1"/>
  <c r="N96" i="10" s="1"/>
  <c r="E83" i="10"/>
  <c r="D83" i="10"/>
  <c r="D89" i="10" s="1"/>
  <c r="C83" i="10"/>
  <c r="C89" i="10" s="1"/>
  <c r="D33" i="10"/>
  <c r="M33" i="10" s="1"/>
  <c r="E33" i="10"/>
  <c r="N33" i="10" s="1"/>
  <c r="C33" i="10"/>
  <c r="L33" i="10" s="1"/>
  <c r="E65" i="10"/>
  <c r="N65" i="10" s="1"/>
  <c r="D65" i="10"/>
  <c r="C65" i="10"/>
  <c r="D61" i="10"/>
  <c r="M61" i="10" s="1"/>
  <c r="E61" i="10"/>
  <c r="C61" i="10"/>
  <c r="D48" i="10"/>
  <c r="M48" i="10" s="1"/>
  <c r="E48" i="10"/>
  <c r="N48" i="10" s="1"/>
  <c r="D44" i="10"/>
  <c r="E44" i="10"/>
  <c r="N44" i="10" s="1"/>
  <c r="D13" i="10"/>
  <c r="D19" i="10" s="1"/>
  <c r="D67" i="10" s="1"/>
  <c r="M67" i="10" s="1"/>
  <c r="E13" i="10"/>
  <c r="E19" i="10" s="1"/>
  <c r="N19" i="10" s="1"/>
  <c r="D55" i="10"/>
  <c r="D69" i="10" s="1"/>
  <c r="M69" i="10" s="1"/>
  <c r="E55" i="10"/>
  <c r="E69" i="10" s="1"/>
  <c r="N69" i="10" s="1"/>
  <c r="C55" i="10"/>
  <c r="C48" i="10"/>
  <c r="C44" i="10"/>
  <c r="L44" i="10" s="1"/>
  <c r="C13" i="10"/>
  <c r="L13" i="10" s="1"/>
  <c r="C88" i="43"/>
  <c r="C95" i="43" s="1"/>
  <c r="E82" i="43"/>
  <c r="E88" i="43" s="1"/>
  <c r="E95" i="43" s="1"/>
  <c r="D82" i="43"/>
  <c r="D88" i="43" s="1"/>
  <c r="D95" i="43" s="1"/>
  <c r="C82" i="43"/>
  <c r="D47" i="43"/>
  <c r="D43" i="43"/>
  <c r="D30" i="43"/>
  <c r="D32" i="43" s="1"/>
  <c r="D18" i="43"/>
  <c r="D12" i="43"/>
  <c r="E60" i="43"/>
  <c r="D60" i="43"/>
  <c r="C60" i="43"/>
  <c r="E64" i="43"/>
  <c r="D64" i="43"/>
  <c r="C64" i="43"/>
  <c r="E47" i="43"/>
  <c r="C47" i="43"/>
  <c r="E43" i="43"/>
  <c r="C43" i="43"/>
  <c r="C32" i="43"/>
  <c r="C66" i="43" s="1"/>
  <c r="E30" i="43"/>
  <c r="E32" i="43" s="1"/>
  <c r="C30" i="43"/>
  <c r="E54" i="43"/>
  <c r="D54" i="43"/>
  <c r="C54" i="43"/>
  <c r="C18" i="43"/>
  <c r="E12" i="43"/>
  <c r="E18" i="43" s="1"/>
  <c r="C12" i="43"/>
  <c r="J99" i="2" l="1"/>
  <c r="J123" i="2" s="1"/>
  <c r="J75" i="2"/>
  <c r="F75" i="2"/>
  <c r="C98" i="15"/>
  <c r="C122" i="15" s="1"/>
  <c r="C74" i="15"/>
  <c r="I99" i="2"/>
  <c r="I123" i="2" s="1"/>
  <c r="I75" i="2"/>
  <c r="K99" i="2"/>
  <c r="K123" i="2" s="1"/>
  <c r="K75" i="2"/>
  <c r="C96" i="43"/>
  <c r="L89" i="10"/>
  <c r="C96" i="10"/>
  <c r="L96" i="10" s="1"/>
  <c r="M89" i="10"/>
  <c r="D96" i="10"/>
  <c r="M96" i="10" s="1"/>
  <c r="H75" i="2"/>
  <c r="D74" i="15"/>
  <c r="E68" i="10"/>
  <c r="N68" i="10" s="1"/>
  <c r="E122" i="2"/>
  <c r="N89" i="10"/>
  <c r="G99" i="2"/>
  <c r="G123" i="2" s="1"/>
  <c r="F98" i="2"/>
  <c r="L122" i="2"/>
  <c r="D122" i="2"/>
  <c r="L83" i="10"/>
  <c r="D98" i="2"/>
  <c r="M122" i="2"/>
  <c r="C19" i="10"/>
  <c r="N98" i="2"/>
  <c r="M98" i="2"/>
  <c r="L98" i="2"/>
  <c r="L51" i="2"/>
  <c r="N51" i="2"/>
  <c r="M51" i="2"/>
  <c r="M75" i="2" s="1"/>
  <c r="N25" i="2"/>
  <c r="L99" i="2"/>
  <c r="L75" i="2"/>
  <c r="H99" i="2"/>
  <c r="H123" i="2" s="1"/>
  <c r="F99" i="2"/>
  <c r="F123" i="2" s="1"/>
  <c r="G98" i="2"/>
  <c r="C98" i="2"/>
  <c r="E51" i="2"/>
  <c r="D51" i="2"/>
  <c r="C51" i="2"/>
  <c r="C75" i="2" s="1"/>
  <c r="D25" i="2"/>
  <c r="D99" i="2" s="1"/>
  <c r="D123" i="2"/>
  <c r="D98" i="15"/>
  <c r="D122" i="15" s="1"/>
  <c r="E24" i="15"/>
  <c r="D68" i="10"/>
  <c r="M68" i="10" s="1"/>
  <c r="D97" i="10"/>
  <c r="M97" i="10" s="1"/>
  <c r="M19" i="10"/>
  <c r="M13" i="10"/>
  <c r="N13" i="10"/>
  <c r="E67" i="10"/>
  <c r="D66" i="43"/>
  <c r="D96" i="43" s="1"/>
  <c r="D42" i="56"/>
  <c r="D35" i="56"/>
  <c r="E98" i="15" l="1"/>
  <c r="E122" i="15" s="1"/>
  <c r="E74" i="15"/>
  <c r="L123" i="2"/>
  <c r="N99" i="2"/>
  <c r="N123" i="2" s="1"/>
  <c r="D75" i="2"/>
  <c r="M99" i="2"/>
  <c r="M123" i="2" s="1"/>
  <c r="C67" i="10"/>
  <c r="C68" i="10"/>
  <c r="L68" i="10" s="1"/>
  <c r="L19" i="10"/>
  <c r="C99" i="2"/>
  <c r="N75" i="2"/>
  <c r="E75" i="2"/>
  <c r="E99" i="2"/>
  <c r="E123" i="2" s="1"/>
  <c r="C123" i="2"/>
  <c r="N67" i="10"/>
  <c r="E97" i="10"/>
  <c r="N97" i="10" s="1"/>
  <c r="E42" i="55"/>
  <c r="F42" i="55"/>
  <c r="F41" i="55"/>
  <c r="E41" i="55"/>
  <c r="D34" i="32"/>
  <c r="E34" i="32"/>
  <c r="D68" i="43"/>
  <c r="E68" i="43"/>
  <c r="C68" i="43"/>
  <c r="D67" i="43"/>
  <c r="E67" i="43"/>
  <c r="C67" i="43"/>
  <c r="E66" i="43"/>
  <c r="E96" i="43" s="1"/>
  <c r="L67" i="10" l="1"/>
  <c r="C97" i="10"/>
  <c r="L97" i="10" s="1"/>
  <c r="D141" i="56"/>
  <c r="D58" i="56"/>
  <c r="C58" i="56"/>
  <c r="C89" i="56" s="1"/>
  <c r="B58" i="56"/>
  <c r="G54" i="55"/>
  <c r="G29" i="55"/>
  <c r="B22" i="8"/>
  <c r="H29" i="28"/>
  <c r="F29" i="28"/>
  <c r="B12" i="48"/>
  <c r="B9" i="48"/>
  <c r="D43" i="49"/>
  <c r="D45" i="49" s="1"/>
  <c r="D33" i="49"/>
  <c r="D39" i="49" s="1"/>
  <c r="D25" i="49"/>
  <c r="D21" i="49"/>
  <c r="D16" i="49"/>
  <c r="D9" i="49"/>
  <c r="E22" i="32"/>
  <c r="E10" i="32"/>
  <c r="D22" i="32"/>
  <c r="D10" i="32"/>
  <c r="C22" i="32"/>
  <c r="C34" i="32"/>
  <c r="C10" i="32"/>
  <c r="D37" i="29"/>
  <c r="D38" i="29" s="1"/>
  <c r="E37" i="29"/>
  <c r="E38" i="29" s="1"/>
  <c r="C37" i="29"/>
  <c r="C38" i="29" s="1"/>
  <c r="E60" i="30"/>
  <c r="D60" i="30"/>
  <c r="C60" i="30"/>
  <c r="E38" i="30"/>
  <c r="D38" i="30"/>
  <c r="H61" i="28"/>
  <c r="F61" i="28"/>
  <c r="E61" i="28"/>
  <c r="G61" i="28"/>
  <c r="G29" i="28"/>
  <c r="B18" i="8"/>
  <c r="B26" i="8"/>
  <c r="D142" i="56" l="1"/>
  <c r="D116" i="56"/>
  <c r="D152" i="51"/>
  <c r="F152" i="51"/>
  <c r="E152" i="51"/>
  <c r="D28" i="49"/>
  <c r="D40" i="49" s="1"/>
  <c r="D46" i="49" s="1"/>
  <c r="B13" i="48"/>
  <c r="B21" i="48" s="1"/>
  <c r="B23" i="48" s="1"/>
</calcChain>
</file>

<file path=xl/sharedStrings.xml><?xml version="1.0" encoding="utf-8"?>
<sst xmlns="http://schemas.openxmlformats.org/spreadsheetml/2006/main" count="3908" uniqueCount="1908">
  <si>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</si>
  <si>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</si>
  <si>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</si>
  <si>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</si>
  <si>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</si>
  <si>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</si>
  <si>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</si>
  <si>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</si>
  <si>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</si>
  <si>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</si>
  <si>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</si>
  <si>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</si>
  <si>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</si>
  <si>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</si>
  <si>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</si>
  <si>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</si>
  <si>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</si>
  <si>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</si>
  <si>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</si>
  <si>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</si>
  <si>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</si>
  <si>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</si>
  <si>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</si>
  <si>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</si>
  <si>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</si>
  <si>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</si>
  <si>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</si>
  <si>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</si>
  <si>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</si>
  <si>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</si>
  <si>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</si>
  <si>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</si>
  <si>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</si>
  <si>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</si>
  <si>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</si>
  <si>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</si>
  <si>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</si>
  <si>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</si>
  <si>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</si>
  <si>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</si>
  <si>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</si>
  <si>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</si>
  <si>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</si>
  <si>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</si>
  <si>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</si>
  <si>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</si>
  <si>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</si>
  <si>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</si>
  <si>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</si>
  <si>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</si>
  <si>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</si>
  <si>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</si>
  <si>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</si>
  <si>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</si>
  <si>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</si>
  <si>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</si>
  <si>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</si>
  <si>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</si>
  <si>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</si>
  <si>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</si>
  <si>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</si>
  <si>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</si>
  <si>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</si>
  <si>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</si>
  <si>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</si>
  <si>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</si>
  <si>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</si>
  <si>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</si>
  <si>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</si>
  <si>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</si>
  <si>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</si>
  <si>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</si>
  <si>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</si>
  <si>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</si>
  <si>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</si>
  <si>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</si>
  <si>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</si>
  <si>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</si>
  <si>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</si>
  <si>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</si>
  <si>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</si>
  <si>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</si>
  <si>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</si>
  <si>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</si>
  <si>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</si>
  <si>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</si>
  <si>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</si>
  <si>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</si>
  <si>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</si>
  <si>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</si>
  <si>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</si>
  <si>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</si>
  <si>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</si>
  <si>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</si>
  <si>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</si>
  <si>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</si>
  <si>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</si>
  <si>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</si>
  <si>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</si>
  <si>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</si>
  <si>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</si>
  <si>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</si>
  <si>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</si>
  <si>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</si>
  <si>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</si>
  <si>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</si>
  <si>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</si>
  <si>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</si>
  <si>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</si>
  <si>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</si>
  <si>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</si>
  <si>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</si>
  <si>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</si>
  <si>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</si>
  <si>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</si>
  <si>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</si>
  <si>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</si>
  <si>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</si>
  <si>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</si>
  <si>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</si>
  <si>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</si>
  <si>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</si>
  <si>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</si>
  <si>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</si>
  <si>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</si>
  <si>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</si>
  <si>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</si>
  <si>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</si>
  <si>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</si>
  <si>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</si>
  <si>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</si>
  <si>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</si>
  <si>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</si>
  <si>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</si>
  <si>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</si>
  <si>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</si>
  <si>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</si>
  <si>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</si>
  <si>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</si>
  <si>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</si>
  <si>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</si>
  <si>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</si>
  <si>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</si>
  <si>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</si>
  <si>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</si>
  <si>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</si>
  <si>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</si>
  <si>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</si>
  <si>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</si>
  <si>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</si>
  <si>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</si>
  <si>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</si>
  <si>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</si>
  <si>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</si>
  <si>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</si>
  <si>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</si>
  <si>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</si>
  <si>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</si>
  <si>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</si>
  <si>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</si>
  <si>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</si>
  <si>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</si>
  <si>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</si>
  <si>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</si>
  <si>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</si>
  <si>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</si>
  <si>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</si>
  <si>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</si>
  <si>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</si>
  <si>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</si>
  <si>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</si>
  <si>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</si>
  <si>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</si>
  <si>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</si>
  <si>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</si>
  <si>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</si>
  <si>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</si>
  <si>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</si>
  <si>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</si>
  <si>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</si>
  <si>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</si>
  <si>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</si>
  <si>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</si>
  <si>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</si>
  <si>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</si>
  <si>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</si>
  <si>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</si>
  <si>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</si>
  <si>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</si>
  <si>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</si>
  <si>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</si>
  <si>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</si>
  <si>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</si>
  <si>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</si>
  <si>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</si>
  <si>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</si>
  <si>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</si>
  <si>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</si>
  <si>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</si>
  <si>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</si>
  <si>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</si>
  <si>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</si>
  <si>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</si>
  <si>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</si>
  <si>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</si>
  <si>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</si>
  <si>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</si>
  <si>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</si>
  <si>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</si>
  <si>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</si>
  <si>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</si>
  <si>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</si>
  <si>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</si>
  <si>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</si>
  <si>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</si>
  <si>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</si>
  <si>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</si>
  <si>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</si>
  <si>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</si>
  <si>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</si>
  <si>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</si>
  <si>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</si>
  <si>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</si>
  <si>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</si>
  <si>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</si>
  <si>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</si>
  <si>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</si>
  <si>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</si>
  <si>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</si>
  <si>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</si>
  <si>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</si>
  <si>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</si>
  <si>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</si>
  <si>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</si>
  <si>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</si>
  <si>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</si>
  <si>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</si>
  <si>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</si>
  <si>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</si>
  <si>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</si>
  <si>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</si>
  <si>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</si>
  <si>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</si>
  <si>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</si>
  <si>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</si>
  <si>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</si>
  <si>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</si>
  <si>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</si>
  <si>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</si>
  <si>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</si>
  <si>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</si>
  <si>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</si>
  <si>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</si>
  <si>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</si>
  <si>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</si>
  <si>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</si>
  <si>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</si>
  <si>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</si>
  <si>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</si>
  <si>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</si>
  <si>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</si>
  <si>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</si>
  <si>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</si>
  <si>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</si>
  <si>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</si>
  <si>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</si>
  <si>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</si>
  <si>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</si>
  <si>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</si>
  <si>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</si>
  <si>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</si>
  <si>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</si>
  <si>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</si>
  <si>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</si>
  <si>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</si>
  <si>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</si>
  <si>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</si>
  <si>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</si>
  <si>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</si>
  <si>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</si>
  <si>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</si>
  <si>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</si>
  <si>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</si>
  <si>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</si>
  <si>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</si>
  <si>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</si>
  <si>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</si>
  <si>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</si>
  <si>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</si>
  <si>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</si>
  <si>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</si>
  <si>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</si>
  <si>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</si>
  <si>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</si>
  <si>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</si>
  <si>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</si>
  <si>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</si>
  <si>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</si>
  <si>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</si>
  <si>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</si>
  <si>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</si>
  <si>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</si>
  <si>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</si>
  <si>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</si>
  <si>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</si>
  <si>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</si>
  <si>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</si>
  <si>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</si>
  <si>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</si>
  <si>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</si>
  <si>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</si>
  <si>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</si>
  <si>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</si>
  <si>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</si>
  <si>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</si>
  <si>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</si>
  <si>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</si>
  <si>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</si>
  <si>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</si>
  <si>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</si>
  <si>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</si>
  <si>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</si>
  <si>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</si>
  <si>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</si>
  <si>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</si>
  <si>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</si>
  <si>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</si>
  <si>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</si>
  <si>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</si>
  <si>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</si>
  <si>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</si>
  <si>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</si>
  <si>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</si>
  <si>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</si>
  <si>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</si>
  <si>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</si>
  <si>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</si>
  <si>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</si>
  <si>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</si>
  <si>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</si>
  <si>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</si>
  <si>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</si>
  <si>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</si>
  <si>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</si>
  <si>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</si>
  <si>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</si>
  <si>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</si>
  <si>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</si>
  <si>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</si>
  <si>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</si>
  <si>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</si>
  <si>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</si>
  <si>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</si>
  <si>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</si>
  <si>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</si>
  <si>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</si>
  <si>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</si>
  <si>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</si>
  <si>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</si>
  <si>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</si>
  <si>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</si>
  <si>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</si>
  <si>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</si>
  <si>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</si>
  <si>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</si>
  <si>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</si>
  <si>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</si>
  <si>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</si>
  <si>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</si>
  <si>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</si>
  <si>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</si>
  <si>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</si>
  <si>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</si>
  <si>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</si>
  <si>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</si>
  <si>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</si>
  <si>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</si>
  <si>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</si>
  <si>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</si>
  <si>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</si>
  <si>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</si>
  <si>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</si>
  <si>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</si>
  <si>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</si>
  <si>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</si>
  <si>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</si>
  <si>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</si>
  <si>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</si>
  <si>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</si>
  <si>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</si>
  <si>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</si>
  <si>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</si>
  <si>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</si>
  <si>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</si>
  <si>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</si>
  <si>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</si>
  <si>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</si>
  <si>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</si>
  <si>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</si>
  <si>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</si>
  <si>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</si>
  <si>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</si>
  <si>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</si>
  <si>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</si>
  <si>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</si>
  <si>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</si>
  <si>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</si>
  <si>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</si>
  <si>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</si>
  <si>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</si>
  <si>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</si>
  <si>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</si>
  <si>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</si>
  <si>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</si>
  <si>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</si>
  <si>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</si>
  <si>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</si>
  <si>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</si>
  <si>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</si>
  <si>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</si>
  <si>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</si>
  <si>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</si>
  <si>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</si>
  <si>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</si>
  <si>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</si>
  <si>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</si>
  <si>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</si>
  <si>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</si>
  <si>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</si>
  <si>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</si>
  <si>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</si>
  <si>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</si>
  <si>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</si>
  <si>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</si>
  <si>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</si>
  <si>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</si>
  <si>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</si>
  <si>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</si>
  <si>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</si>
  <si>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</si>
  <si>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</si>
  <si>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</si>
  <si>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</si>
  <si>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</si>
  <si>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</si>
  <si>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</si>
  <si>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</si>
  <si>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</si>
  <si>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</si>
  <si>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</si>
  <si>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</si>
  <si>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</si>
  <si>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</si>
  <si>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</si>
  <si>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</si>
  <si>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</si>
  <si>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</si>
  <si>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</si>
  <si>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</si>
  <si>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</si>
  <si>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</si>
  <si>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</si>
  <si>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</si>
  <si>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</si>
  <si>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</si>
  <si>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</si>
  <si>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</si>
  <si>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</si>
  <si>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</si>
  <si>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</si>
  <si>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</si>
  <si>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</si>
  <si>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</si>
  <si>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</si>
  <si>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</si>
  <si>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</si>
  <si>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</si>
  <si>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</si>
  <si>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</si>
  <si>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</si>
  <si>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</si>
  <si>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</si>
  <si>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</si>
  <si>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</si>
  <si>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</si>
  <si>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</si>
  <si>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</si>
  <si>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</si>
  <si>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</si>
  <si>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</si>
  <si>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</si>
  <si>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</si>
  <si>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</si>
  <si>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</si>
  <si>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</si>
  <si>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</si>
  <si>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</si>
  <si>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</si>
  <si>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</si>
  <si>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</si>
  <si>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</si>
  <si>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</si>
  <si>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</si>
  <si>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</si>
  <si>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</si>
  <si>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</si>
  <si>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</si>
  <si>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</si>
  <si>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</si>
  <si>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</si>
  <si>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</si>
  <si>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</si>
  <si>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</si>
  <si>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</si>
  <si>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</si>
  <si>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</si>
  <si>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</si>
  <si>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</si>
  <si>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</si>
  <si>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</si>
  <si>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</si>
  <si>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</si>
  <si>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</si>
  <si>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</si>
  <si>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</si>
  <si>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</si>
  <si>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</si>
  <si>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</si>
  <si>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</si>
  <si>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</si>
  <si>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</si>
  <si>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</si>
  <si>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</si>
  <si>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</si>
  <si>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</si>
  <si>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</si>
  <si>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</si>
  <si>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</si>
  <si>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</si>
  <si>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</si>
  <si>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</si>
  <si>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</si>
  <si>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</si>
  <si>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</si>
  <si>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</si>
  <si>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</si>
  <si>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</si>
  <si>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</si>
  <si>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</si>
  <si>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</si>
  <si>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</si>
  <si>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</si>
  <si>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</si>
  <si>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</si>
  <si>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</si>
  <si>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</si>
  <si>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</si>
  <si>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</si>
  <si>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</si>
  <si>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</si>
  <si>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</si>
  <si>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</si>
  <si>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</si>
  <si>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</si>
  <si>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</si>
  <si>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</si>
  <si>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</si>
  <si>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</si>
  <si>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</si>
  <si>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</si>
  <si>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</si>
  <si>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</si>
  <si>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</si>
  <si>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</si>
  <si>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</si>
  <si>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</si>
  <si>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</si>
  <si>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</si>
  <si>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</si>
  <si>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</si>
  <si>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</si>
  <si>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</si>
  <si>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</si>
  <si>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</si>
  <si>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</si>
  <si>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</si>
  <si>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</si>
  <si>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</si>
  <si>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</si>
  <si>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</si>
  <si>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</si>
  <si>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</si>
  <si>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</si>
  <si>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</si>
  <si>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</si>
  <si>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</si>
  <si>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</si>
  <si>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</si>
  <si>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</si>
  <si>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</si>
  <si>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</si>
  <si>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</si>
  <si>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</si>
  <si>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</si>
  <si>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</si>
  <si>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</si>
  <si>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</si>
  <si>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</si>
  <si>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</si>
  <si>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</si>
  <si>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</si>
  <si>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</si>
  <si>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</si>
  <si>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</si>
  <si>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</si>
  <si>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</si>
  <si>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</si>
  <si>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</si>
  <si>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</si>
  <si>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</si>
  <si>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</si>
  <si>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</si>
  <si>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</si>
  <si>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</si>
  <si>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</si>
  <si>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</si>
  <si>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</si>
  <si>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</si>
  <si>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</si>
  <si>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</si>
  <si>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</si>
  <si>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</si>
  <si>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</si>
  <si>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>adósságot keletkeztető ügylet- várható visszatérítendő összege (kamattal) lejáratig mindösszesen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</si>
  <si>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</si>
  <si>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</si>
  <si>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</si>
  <si>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</si>
  <si>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</si>
  <si>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</si>
  <si>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</si>
  <si>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</si>
  <si>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</si>
  <si>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</si>
  <si>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</si>
  <si>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</si>
  <si>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</si>
  <si>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</si>
  <si>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</si>
  <si>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</si>
  <si>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</si>
  <si>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</si>
  <si>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</si>
  <si>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</si>
  <si>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</si>
  <si>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</si>
  <si>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</si>
  <si>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</si>
  <si>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</si>
  <si>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</si>
  <si>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</si>
  <si>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</si>
  <si>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</si>
  <si>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</si>
  <si>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</si>
  <si>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</si>
  <si>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</si>
  <si>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</si>
  <si>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</si>
  <si>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</si>
  <si>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</si>
  <si>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</si>
  <si>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</si>
  <si>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</si>
  <si>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</si>
  <si>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</si>
  <si>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</si>
  <si>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</si>
  <si>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</si>
  <si>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</si>
  <si>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</si>
  <si>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</si>
  <si>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</si>
  <si>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</si>
  <si>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</si>
  <si>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</si>
  <si>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</si>
  <si>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</si>
  <si>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</si>
  <si>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</si>
  <si>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</si>
  <si>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</si>
  <si>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</si>
  <si>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</si>
  <si>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</si>
  <si>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</si>
  <si>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</si>
  <si>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</si>
  <si>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</si>
  <si>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Beruházások és felújítások (E Ft)</t>
  </si>
  <si>
    <t>Általános- és céltartalékok (E Ft)</t>
  </si>
  <si>
    <t>ÖSSZESEN</t>
  </si>
  <si>
    <t>ÖSSZESEN:</t>
  </si>
  <si>
    <t>eredeti ei.</t>
  </si>
  <si>
    <t>Laptop</t>
  </si>
  <si>
    <t>KÖLTSÉGVETÉSI ENGEDÉLYEZETT LÉTSZÁMKERETBE NEM TARTOZÓ FOGLALKOZTATOTTAK LÉTSZÁMA AZ IDŐSZAK VÉGÉN ÖSSZESEN</t>
  </si>
  <si>
    <t>K513</t>
  </si>
  <si>
    <t>Falubusz beszerzés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</si>
  <si>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</si>
  <si>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</si>
  <si>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</si>
  <si>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</si>
  <si>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</si>
  <si>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</si>
  <si>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</si>
  <si>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</si>
  <si>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</si>
  <si>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</si>
  <si>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</si>
  <si>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</si>
  <si>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</si>
  <si>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</si>
  <si>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</si>
  <si>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</si>
  <si>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</si>
  <si>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</si>
  <si>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</si>
  <si>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</si>
  <si>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módosított ei.</t>
  </si>
  <si>
    <t>teljesítés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</si>
  <si>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</si>
  <si>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</si>
  <si>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</si>
  <si>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</si>
  <si>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</si>
  <si>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</si>
  <si>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</si>
  <si>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</si>
  <si>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</si>
  <si>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</si>
  <si>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</si>
  <si>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</si>
  <si>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</si>
  <si>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</si>
  <si>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</si>
  <si>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</si>
  <si>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</si>
  <si>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</si>
  <si>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</si>
  <si>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</si>
  <si>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</si>
  <si>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</si>
  <si>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</si>
  <si>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</si>
  <si>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</si>
  <si>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</si>
  <si>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</si>
  <si>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</si>
  <si>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</si>
  <si>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</si>
  <si>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</si>
  <si>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A zárszámadási rendelettervezet előterjesztésekor a képviselő-testület részére tájékoztatásul az előterjesztlésben kell bemutatni-nem a rendelet része</t>
  </si>
  <si>
    <t>1. melléklet</t>
  </si>
  <si>
    <t>A helyi önkormányzat költségvetési mérlege közgazdasági tagolásban (E Ft)</t>
  </si>
  <si>
    <t>2015. évi tény (teljesítés)</t>
  </si>
  <si>
    <t>2. melléklet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</si>
  <si>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</si>
  <si>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</si>
  <si>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</si>
  <si>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</si>
  <si>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</si>
  <si>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</si>
  <si>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</si>
  <si>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</si>
  <si>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</si>
  <si>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</si>
  <si>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</si>
  <si>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</si>
  <si>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</si>
  <si>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</si>
  <si>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</si>
  <si>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</si>
  <si>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</si>
  <si>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</si>
  <si>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</si>
  <si>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</si>
  <si>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</si>
  <si>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</si>
  <si>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</si>
  <si>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</si>
  <si>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</si>
  <si>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</si>
  <si>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</si>
  <si>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</si>
  <si>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</si>
  <si>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</si>
  <si>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</si>
  <si>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</si>
  <si>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</si>
  <si>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</si>
  <si>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</si>
  <si>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Tárgyévi kifizetés (2014. évi ei.)</t>
  </si>
  <si>
    <t>Tárgyévi kifizetés (2014. évi mód. ei.)</t>
  </si>
  <si>
    <t>Tárgyévi kifizetés (2014. évi teljesítés)</t>
  </si>
  <si>
    <t>2015. évi kifizetés</t>
  </si>
  <si>
    <t>2016. évi kifizetés</t>
  </si>
  <si>
    <t>2017. évi kifizetés</t>
  </si>
  <si>
    <t>2018. év utáni kifizetések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</si>
  <si>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</si>
  <si>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</si>
  <si>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</si>
  <si>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</si>
  <si>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</si>
  <si>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</si>
  <si>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</si>
  <si>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</si>
  <si>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</si>
  <si>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</si>
  <si>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</si>
  <si>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</si>
  <si>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</si>
  <si>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</si>
  <si>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</si>
  <si>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</si>
  <si>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</si>
  <si>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</si>
  <si>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</si>
  <si>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3. melléklet</t>
  </si>
  <si>
    <t>A költségvetési évet követő három év tervezett bevételi előirányzatainak és kiadási előirányzatainak keretszámai (E Ft)</t>
  </si>
  <si>
    <t>2016. évi eredeti ei.</t>
  </si>
  <si>
    <t>2017. évi eredeti ei.</t>
  </si>
  <si>
    <t>2018. évi eredeti ei.</t>
  </si>
  <si>
    <t>4. melléklet</t>
  </si>
  <si>
    <t>A helyi önkormányzat vagyonkimutatása (E Ft)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</si>
  <si>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</si>
  <si>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</si>
  <si>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</si>
  <si>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</si>
  <si>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</si>
  <si>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</si>
  <si>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</si>
  <si>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</si>
  <si>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</si>
  <si>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</si>
  <si>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</si>
  <si>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</si>
  <si>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</si>
  <si>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Vasivíz Zrt. 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</si>
  <si>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</si>
  <si>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</si>
  <si>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</si>
  <si>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</si>
  <si>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</si>
  <si>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</si>
  <si>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</si>
  <si>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</si>
  <si>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</si>
  <si>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</si>
  <si>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</si>
  <si>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K)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</si>
  <si>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</si>
  <si>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</si>
  <si>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</si>
  <si>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</si>
  <si>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</si>
  <si>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</si>
  <si>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</si>
  <si>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</si>
  <si>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A pénzeszközök változása (E Ft)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</si>
  <si>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</si>
  <si>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</si>
  <si>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</si>
  <si>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</si>
  <si>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</si>
  <si>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</si>
  <si>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</si>
  <si>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</si>
  <si>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</si>
  <si>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</si>
  <si>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</si>
  <si>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</si>
  <si>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</si>
  <si>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</si>
  <si>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</si>
  <si>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talajterhelési díj</t>
  </si>
  <si>
    <t>B64</t>
  </si>
  <si>
    <t>B65</t>
  </si>
  <si>
    <t>Előző időszak (2015. év)</t>
  </si>
  <si>
    <t>Tárgyi időszak (2016. év)</t>
  </si>
  <si>
    <t>2016. évi módosított ei.</t>
  </si>
  <si>
    <t>2016. évi tény (teljesítés)</t>
  </si>
  <si>
    <t>2019. évi eredeti ei.</t>
  </si>
  <si>
    <t>05/A - Teljesített kiadások kormányzati funkciónként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</si>
  <si>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</si>
  <si>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</si>
  <si>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</si>
  <si>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</si>
  <si>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041233 Hosszabb időtartamú közfoglalkoztatás</t>
  </si>
  <si>
    <t>042180 Állat-egészségügy</t>
  </si>
  <si>
    <t>064010 Közvilágítás</t>
  </si>
  <si>
    <t>066020 Város-, községgazdálkodási egyéb szolgáltatások</t>
  </si>
  <si>
    <t>074011 Foglalkozás-egészségügyi alapellátás</t>
  </si>
  <si>
    <t>082044 Könyvtári szolgáltatások</t>
  </si>
  <si>
    <t>084031 Civil szervezetek működési támogatása</t>
  </si>
  <si>
    <t>094260 Hallgatói és oktatói ösztöndíjak, egyéb juttatások</t>
  </si>
  <si>
    <t>104051 Gyermekvédelmi pénzbeli és természetbeni ellátások</t>
  </si>
  <si>
    <t>107055 Falugondnoki, tanyagondnoki szolgáltatás</t>
  </si>
  <si>
    <t>107060 Egyéb szociális pénzbeli és természetbeni ellátások, támogatások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</si>
  <si>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</si>
  <si>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</si>
  <si>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</si>
  <si>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</si>
  <si>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</si>
  <si>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</si>
  <si>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</si>
  <si>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</si>
  <si>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</si>
  <si>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</si>
  <si>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</si>
  <si>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</si>
  <si>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</si>
  <si>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</si>
  <si>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</si>
  <si>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</si>
  <si>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</si>
  <si>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</si>
  <si>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</si>
  <si>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</si>
  <si>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</si>
  <si>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</si>
  <si>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</si>
  <si>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</si>
  <si>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</si>
  <si>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</si>
  <si>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</si>
  <si>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</si>
  <si>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</si>
  <si>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</si>
  <si>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</si>
  <si>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</si>
  <si>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</si>
  <si>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</si>
  <si>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</si>
  <si>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</si>
  <si>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</si>
  <si>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</si>
  <si>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</si>
  <si>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</si>
  <si>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</si>
  <si>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</si>
  <si>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</si>
  <si>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</si>
  <si>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</si>
  <si>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</si>
  <si>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</si>
  <si>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</si>
  <si>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</si>
  <si>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</si>
  <si>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</si>
  <si>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</si>
  <si>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</si>
  <si>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</si>
  <si>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</si>
  <si>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</si>
  <si>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</si>
  <si>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</si>
  <si>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</si>
  <si>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</si>
  <si>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</si>
  <si>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</si>
  <si>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</si>
  <si>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</si>
  <si>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</si>
  <si>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</si>
  <si>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</si>
  <si>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</si>
  <si>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</si>
  <si>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</si>
  <si>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</si>
  <si>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</si>
  <si>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</si>
  <si>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</si>
  <si>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</si>
  <si>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</si>
  <si>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</si>
  <si>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</si>
  <si>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</si>
  <si>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</si>
  <si>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</si>
  <si>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</si>
  <si>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</si>
  <si>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</si>
  <si>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</si>
  <si>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</si>
  <si>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</si>
  <si>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</si>
  <si>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</si>
  <si>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</si>
  <si>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</si>
  <si>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</si>
  <si>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</si>
  <si>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</si>
  <si>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</si>
  <si>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</si>
  <si>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</si>
  <si>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</si>
  <si>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</si>
  <si>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</si>
  <si>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</si>
  <si>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</si>
  <si>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</si>
  <si>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</si>
  <si>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</si>
  <si>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</si>
  <si>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</si>
  <si>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</si>
  <si>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</si>
  <si>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</si>
  <si>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</si>
  <si>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</si>
  <si>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</si>
  <si>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</si>
  <si>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</si>
  <si>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</si>
  <si>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</si>
  <si>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</si>
  <si>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</si>
  <si>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</si>
  <si>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</si>
  <si>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</si>
  <si>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</si>
  <si>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</si>
  <si>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</si>
  <si>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</si>
  <si>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</si>
  <si>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</si>
  <si>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</si>
  <si>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</si>
  <si>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</si>
  <si>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</si>
  <si>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</si>
  <si>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</si>
  <si>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</si>
  <si>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</si>
  <si>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</si>
  <si>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</si>
  <si>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</si>
  <si>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</si>
  <si>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</si>
  <si>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</si>
  <si>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</si>
  <si>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</si>
  <si>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</si>
  <si>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</si>
  <si>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</si>
  <si>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</si>
  <si>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</si>
  <si>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</si>
  <si>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</si>
  <si>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</si>
  <si>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</si>
  <si>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</si>
  <si>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</si>
  <si>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</si>
  <si>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</si>
  <si>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</si>
  <si>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</si>
  <si>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</si>
  <si>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</si>
  <si>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</si>
  <si>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</si>
  <si>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</si>
  <si>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</si>
  <si>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</si>
  <si>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</si>
  <si>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</si>
  <si>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</si>
  <si>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</si>
  <si>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</si>
  <si>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</si>
  <si>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</si>
  <si>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</si>
  <si>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</si>
  <si>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</si>
  <si>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</si>
  <si>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</si>
  <si>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</si>
  <si>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</si>
  <si>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</si>
  <si>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</si>
  <si>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</si>
  <si>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</si>
  <si>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</si>
  <si>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</si>
  <si>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</si>
  <si>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</si>
  <si>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</si>
  <si>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</si>
  <si>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</si>
  <si>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</si>
  <si>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</si>
  <si>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</si>
  <si>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</si>
  <si>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</si>
  <si>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</si>
  <si>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</si>
  <si>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</si>
  <si>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</si>
  <si>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</si>
  <si>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</si>
  <si>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</si>
  <si>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</si>
  <si>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</si>
  <si>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</si>
  <si>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</si>
  <si>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</si>
  <si>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</si>
  <si>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</si>
  <si>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</si>
  <si>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</si>
  <si>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</si>
  <si>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</si>
  <si>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</si>
  <si>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</si>
  <si>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</si>
  <si>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</si>
  <si>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</si>
  <si>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</si>
  <si>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</si>
  <si>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</si>
  <si>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</si>
  <si>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</si>
  <si>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</si>
  <si>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</si>
  <si>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</si>
  <si>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</si>
  <si>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</si>
  <si>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</si>
  <si>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</si>
  <si>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</si>
  <si>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</si>
  <si>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</si>
  <si>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</si>
  <si>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</si>
  <si>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</si>
  <si>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</si>
  <si>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</si>
  <si>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</si>
  <si>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</si>
  <si>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</si>
  <si>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</si>
  <si>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</si>
  <si>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</si>
  <si>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</si>
  <si>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</si>
  <si>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</si>
  <si>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</si>
  <si>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</si>
  <si>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</si>
  <si>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</si>
  <si>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</si>
  <si>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</si>
  <si>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</si>
  <si>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</si>
  <si>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</si>
  <si>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</si>
  <si>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</si>
  <si>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</si>
  <si>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</si>
  <si>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</si>
  <si>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</si>
  <si>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</si>
  <si>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</si>
  <si>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</si>
  <si>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</si>
  <si>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</si>
  <si>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</si>
  <si>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</si>
  <si>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</si>
  <si>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</si>
  <si>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</si>
  <si>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</si>
  <si>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</si>
  <si>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</si>
  <si>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</si>
  <si>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</si>
  <si>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</si>
  <si>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</si>
  <si>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</si>
  <si>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</si>
  <si>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</si>
  <si>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</si>
  <si>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</si>
  <si>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</si>
  <si>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</si>
  <si>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</si>
  <si>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</si>
  <si>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</si>
  <si>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</si>
  <si>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</si>
  <si>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</si>
  <si>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</si>
  <si>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</si>
  <si>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</si>
  <si>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</si>
  <si>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</si>
  <si>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</si>
  <si>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</si>
  <si>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</si>
  <si>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</si>
  <si>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</si>
  <si>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</si>
  <si>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</si>
  <si>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</si>
  <si>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</si>
  <si>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</si>
  <si>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</si>
  <si>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</si>
  <si>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</si>
  <si>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</si>
  <si>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</si>
  <si>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</si>
  <si>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</si>
  <si>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</si>
  <si>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</si>
  <si>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</si>
  <si>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</si>
  <si>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</si>
  <si>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</si>
  <si>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</si>
  <si>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</si>
  <si>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</si>
  <si>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</si>
  <si>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</si>
  <si>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</si>
  <si>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</si>
  <si>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</si>
  <si>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</si>
  <si>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</si>
  <si>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</si>
  <si>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</si>
  <si>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</si>
  <si>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</si>
  <si>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</si>
  <si>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</si>
  <si>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</si>
  <si>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</si>
  <si>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</si>
  <si>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</si>
  <si>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</si>
  <si>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</si>
  <si>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</si>
  <si>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</si>
  <si>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</si>
  <si>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</si>
  <si>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</si>
  <si>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</si>
  <si>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</si>
  <si>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</si>
  <si>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</si>
  <si>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</si>
  <si>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</si>
  <si>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</si>
  <si>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</si>
  <si>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</si>
  <si>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</si>
  <si>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</si>
  <si>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</si>
  <si>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</si>
  <si>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</si>
  <si>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</si>
  <si>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</si>
  <si>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</si>
  <si>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</si>
  <si>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</si>
  <si>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</si>
  <si>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</si>
  <si>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</si>
  <si>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</si>
  <si>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</si>
  <si>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</si>
  <si>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</si>
  <si>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</si>
  <si>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</si>
  <si>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</si>
  <si>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</si>
  <si>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</si>
  <si>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</si>
  <si>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</si>
  <si>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</si>
  <si>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</si>
  <si>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</si>
  <si>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</si>
  <si>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</si>
  <si>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</si>
  <si>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</si>
  <si>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</si>
  <si>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</si>
  <si>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</si>
  <si>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</si>
  <si>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</si>
  <si>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</si>
  <si>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</si>
  <si>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</si>
  <si>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</si>
  <si>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</si>
  <si>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</si>
  <si>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</si>
  <si>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</si>
  <si>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</si>
  <si>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</si>
  <si>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</si>
  <si>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</si>
  <si>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</si>
  <si>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</si>
  <si>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</si>
  <si>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</si>
  <si>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</si>
  <si>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</si>
  <si>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</si>
  <si>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</si>
  <si>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</si>
  <si>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</si>
  <si>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</si>
  <si>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</si>
  <si>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</si>
  <si>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</si>
  <si>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</si>
  <si>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</si>
  <si>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</si>
  <si>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</si>
  <si>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</si>
  <si>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</si>
  <si>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</si>
  <si>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</si>
  <si>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</si>
  <si>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</si>
  <si>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</si>
  <si>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</si>
  <si>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</si>
  <si>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</si>
  <si>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</si>
  <si>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</si>
  <si>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</si>
  <si>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</si>
  <si>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</si>
  <si>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</si>
  <si>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</si>
  <si>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</si>
  <si>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</si>
  <si>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</si>
  <si>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</si>
  <si>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</si>
  <si>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</si>
  <si>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</si>
  <si>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</si>
  <si>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</si>
  <si>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</si>
  <si>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</si>
  <si>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</si>
  <si>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</si>
  <si>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</si>
  <si>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</si>
  <si>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</si>
  <si>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</si>
  <si>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</si>
  <si>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</si>
  <si>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</si>
  <si>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</si>
  <si>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</si>
  <si>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</si>
  <si>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</si>
  <si>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</si>
  <si>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</si>
  <si>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</si>
  <si>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</si>
  <si>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</si>
  <si>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</si>
  <si>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</si>
  <si>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</si>
  <si>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</si>
  <si>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</si>
  <si>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</si>
  <si>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</si>
  <si>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</si>
  <si>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</si>
  <si>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</si>
  <si>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</si>
  <si>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</si>
  <si>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</si>
  <si>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</si>
  <si>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</si>
  <si>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</si>
  <si>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</si>
  <si>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</si>
  <si>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</si>
  <si>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</si>
  <si>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</si>
  <si>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</si>
  <si>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</si>
  <si>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</si>
  <si>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</si>
  <si>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</si>
  <si>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</si>
  <si>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</si>
  <si>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</si>
  <si>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</si>
  <si>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</si>
  <si>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</si>
  <si>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</si>
  <si>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</si>
  <si>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</si>
  <si>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</si>
  <si>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</si>
  <si>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</si>
  <si>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</si>
  <si>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</si>
  <si>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</si>
  <si>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</si>
  <si>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</si>
  <si>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</si>
  <si>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</si>
  <si>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</si>
  <si>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</si>
  <si>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</si>
  <si>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</si>
  <si>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</si>
  <si>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</si>
  <si>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</si>
  <si>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</si>
  <si>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</si>
  <si>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</si>
  <si>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</si>
  <si>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</si>
  <si>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</si>
  <si>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</si>
  <si>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</si>
  <si>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</si>
  <si>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</si>
  <si>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</si>
  <si>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</si>
  <si>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</si>
  <si>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</si>
  <si>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</si>
  <si>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269</t>
  </si>
  <si>
    <t>Hosszú lejáratú hitelek, kölcsönök törlesztése pénzügyi vállalkozásnak (&gt;=270) (K9111)</t>
  </si>
  <si>
    <t>270</t>
  </si>
  <si>
    <t>ebből: fedezeti ügyletek nettó kiadásai (K9111)</t>
  </si>
  <si>
    <t>271</t>
  </si>
  <si>
    <t>Likviditási célú hitelek, kölcsönök törlesztése pénzügyi vállalkozásnak (K9112)</t>
  </si>
  <si>
    <t>272</t>
  </si>
  <si>
    <t>Rövid lejáratú hitelek, kölcsönök törlesztése  (&gt;=273) (K9113)</t>
  </si>
  <si>
    <t>273</t>
  </si>
  <si>
    <t>ebből: fedezeti ügyletek nettó kiadásai (K9113)</t>
  </si>
  <si>
    <t>274</t>
  </si>
  <si>
    <t>Hitel-, kölcsöntörlesztés államháztartáson kívülre (=269+271+272) (K911)</t>
  </si>
  <si>
    <t>275</t>
  </si>
  <si>
    <t>Forgatási célú belföldi értékpapírok vásárlása (&gt;=276+277) (K9121)</t>
  </si>
  <si>
    <t>276</t>
  </si>
  <si>
    <t>ebből: befektetési jegyek (K9121)</t>
  </si>
  <si>
    <t>277</t>
  </si>
  <si>
    <t>ebből: kárpótlási jegyek (K9121)</t>
  </si>
  <si>
    <t>278</t>
  </si>
  <si>
    <t>Befektetési célú belföldi értékpapírok vásárlása (K9122)</t>
  </si>
  <si>
    <t>279</t>
  </si>
  <si>
    <t>Kincstárjegyek beváltása (K9123)</t>
  </si>
  <si>
    <t>280</t>
  </si>
  <si>
    <t>Éven belüli lejáratú belföldi értékpapírok beváltása (&gt;=281+282+283) (K9124)</t>
  </si>
  <si>
    <t>281</t>
  </si>
  <si>
    <t>ebből: fedezeti ügyletek nettó kiadásai (K9124)</t>
  </si>
  <si>
    <t>282</t>
  </si>
  <si>
    <t>ebből: befektetési jegyek (K9124)</t>
  </si>
  <si>
    <t>283</t>
  </si>
  <si>
    <t>ebből: kárpótlási jegyek (K9124)</t>
  </si>
  <si>
    <t>284</t>
  </si>
  <si>
    <t>Belföldi kötvények beváltása (K9125)</t>
  </si>
  <si>
    <t>285</t>
  </si>
  <si>
    <t>Éven túli lejáratú belföldi értékpapírok beváltása (&gt;=286) (K9126)</t>
  </si>
  <si>
    <t>286</t>
  </si>
  <si>
    <t>ebből: fedezeti ügyletek nettó kiadásai (K9126)</t>
  </si>
  <si>
    <t>287</t>
  </si>
  <si>
    <t>Belföldi értékpapírok kiadásai (=275+278+279+280+284+285) (K912)</t>
  </si>
  <si>
    <t>288</t>
  </si>
  <si>
    <t>Államháztartáson belüli megelőlegezések folyósítása (K913)</t>
  </si>
  <si>
    <t>289</t>
  </si>
  <si>
    <t>Államháztartáson belüli megelőlegezések visszafizetése (K914)</t>
  </si>
  <si>
    <t>290</t>
  </si>
  <si>
    <t>Központi, irányító szervi támogatások folyósítása (K915)</t>
  </si>
  <si>
    <t>291</t>
  </si>
  <si>
    <t>Pénzeszközök lekötött bankbetétként elhelyezése (K916)</t>
  </si>
  <si>
    <t>292</t>
  </si>
  <si>
    <t>Pénzügyi lízing kiadásai (K917)</t>
  </si>
  <si>
    <t>293</t>
  </si>
  <si>
    <t>Központi költségvetés sajátos finanszírozási kiadásai (K918)</t>
  </si>
  <si>
    <t>294</t>
  </si>
  <si>
    <t>Hosszú lejáratú tulajdonosi kölcsönök kiadásai (K9191)</t>
  </si>
  <si>
    <t>295</t>
  </si>
  <si>
    <t>Rövid lejáratú tulajdonosi kölcsönök kiadásai (K9192)</t>
  </si>
  <si>
    <t>296</t>
  </si>
  <si>
    <t>Tulajdonosi kölcsönök kiadásai (=294+295) (K919)</t>
  </si>
  <si>
    <t>297</t>
  </si>
  <si>
    <t>Belföldi finanszírozás kiadásai (=274+287+…+293+296) (K91)</t>
  </si>
  <si>
    <t>298</t>
  </si>
  <si>
    <t>Forgatási célú külföldi értékpapírok vásárlása (K921)</t>
  </si>
  <si>
    <t>299</t>
  </si>
  <si>
    <t>Befektetési célú külföldi értékpapírok vásárlása (K922)</t>
  </si>
  <si>
    <t>300</t>
  </si>
  <si>
    <t>Külföldi értékpapírok beváltása (&gt;=311) (K923)</t>
  </si>
  <si>
    <t>301</t>
  </si>
  <si>
    <t>ebből: fedezeti ügyletek nettó kiadásai (K923)</t>
  </si>
  <si>
    <t>302</t>
  </si>
  <si>
    <t>Hitelek, kölcsönök törlesztése külföldi kormányoknak és nemzetközi szervezeteknek (K924)</t>
  </si>
  <si>
    <t>303</t>
  </si>
  <si>
    <t>Hitelek, kölcsönök törlesztése külföldi pénzintézeteknek (&gt;=304) (K925)</t>
  </si>
  <si>
    <t>304</t>
  </si>
  <si>
    <t>ebből: fedezeti ügyletek nettó kiadásai (K925)</t>
  </si>
  <si>
    <t>305</t>
  </si>
  <si>
    <t>Külföldi finanszírozás kiadásai (=298+299+300+302+303) (K92)</t>
  </si>
  <si>
    <t>306</t>
  </si>
  <si>
    <t>Adóssághoz nem kapcsolódó származékos ügyletek kiadásai (K93)</t>
  </si>
  <si>
    <t>307</t>
  </si>
  <si>
    <t>Váltókiadások (K94)</t>
  </si>
  <si>
    <t>308</t>
  </si>
  <si>
    <t>Finanszírozási kiadások (=297+305+306+307) (K9)</t>
  </si>
  <si>
    <t>309</t>
  </si>
  <si>
    <t>Kiadások összesen (=268+308) (K1-K9)</t>
  </si>
  <si>
    <t>310</t>
  </si>
  <si>
    <t>311</t>
  </si>
  <si>
    <t>312</t>
  </si>
  <si>
    <t>313</t>
  </si>
  <si>
    <t>06/A - Teljesített bevételek kormányzati funkciónként</t>
  </si>
  <si>
    <t>018030 Támogatási célú finanszírozási műveletek</t>
  </si>
  <si>
    <t>900020 Önkormányzatok funkcióra nem sorolható bevételei államháztartáson kívülről</t>
  </si>
  <si>
    <t>900060 Forgatási és befektetési célú finanszírozási műveletek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</si>
  <si>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</si>
  <si>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</si>
  <si>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</si>
  <si>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</si>
  <si>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</si>
  <si>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</si>
  <si>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</si>
  <si>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</si>
  <si>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</si>
  <si>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</si>
  <si>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</si>
  <si>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</si>
  <si>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</si>
  <si>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</si>
  <si>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</si>
  <si>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</si>
  <si>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</si>
  <si>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</si>
  <si>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</si>
  <si>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</si>
  <si>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</si>
  <si>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</si>
  <si>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</si>
  <si>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</si>
  <si>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</si>
  <si>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</si>
  <si>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</si>
  <si>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</si>
  <si>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</si>
  <si>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</si>
  <si>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</si>
  <si>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</si>
  <si>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</si>
  <si>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</si>
  <si>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</si>
  <si>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</si>
  <si>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</si>
  <si>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</si>
  <si>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</si>
  <si>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</si>
  <si>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</si>
  <si>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</si>
  <si>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</si>
  <si>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</si>
  <si>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</si>
  <si>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</si>
  <si>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</si>
  <si>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</si>
  <si>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</si>
  <si>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</si>
  <si>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</si>
  <si>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</si>
  <si>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</si>
  <si>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</si>
  <si>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</si>
  <si>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</si>
  <si>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</si>
  <si>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</si>
  <si>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</si>
  <si>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</si>
  <si>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</si>
  <si>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</si>
  <si>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</si>
  <si>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</si>
  <si>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</si>
  <si>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</si>
  <si>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</si>
  <si>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</si>
  <si>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</si>
  <si>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</si>
  <si>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</si>
  <si>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</si>
  <si>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</si>
  <si>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</si>
  <si>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</si>
  <si>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</si>
  <si>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</si>
  <si>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</si>
  <si>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</si>
  <si>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</si>
  <si>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</si>
  <si>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</si>
  <si>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</si>
  <si>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</si>
  <si>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</si>
  <si>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</si>
  <si>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</si>
  <si>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</si>
  <si>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</si>
  <si>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</si>
  <si>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</si>
  <si>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</si>
  <si>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</si>
  <si>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</si>
  <si>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</si>
  <si>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</si>
  <si>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</si>
  <si>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</si>
  <si>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</si>
  <si>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</si>
  <si>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</si>
  <si>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</si>
  <si>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</si>
  <si>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</si>
  <si>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</si>
  <si>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</si>
  <si>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</si>
  <si>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</si>
  <si>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</si>
  <si>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</si>
  <si>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</si>
  <si>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</si>
  <si>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</si>
  <si>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</si>
  <si>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</si>
  <si>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</si>
  <si>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</si>
  <si>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</si>
  <si>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</si>
  <si>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</si>
  <si>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</si>
  <si>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</si>
  <si>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</si>
  <si>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</si>
  <si>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</si>
  <si>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</si>
  <si>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</si>
  <si>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</si>
  <si>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</si>
  <si>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</si>
  <si>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</si>
  <si>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</si>
  <si>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</si>
  <si>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</si>
  <si>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</si>
  <si>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</si>
  <si>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</si>
  <si>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</si>
  <si>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</si>
  <si>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</si>
  <si>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</si>
  <si>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</si>
  <si>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</si>
  <si>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</si>
  <si>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</si>
  <si>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</si>
  <si>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</si>
  <si>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</si>
  <si>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</si>
  <si>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</si>
  <si>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</si>
  <si>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</si>
  <si>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</si>
  <si>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</si>
  <si>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</si>
  <si>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</si>
  <si>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</si>
  <si>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</si>
  <si>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</si>
  <si>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</si>
  <si>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</si>
  <si>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</si>
  <si>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</si>
  <si>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</si>
  <si>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</si>
  <si>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</si>
  <si>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</si>
  <si>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</si>
  <si>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</si>
  <si>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</si>
  <si>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</si>
  <si>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</si>
  <si>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</si>
  <si>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</si>
  <si>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</si>
  <si>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</si>
  <si>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</si>
  <si>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</si>
  <si>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</si>
  <si>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</si>
  <si>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</si>
  <si>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</si>
  <si>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</si>
  <si>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</si>
  <si>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</si>
  <si>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</si>
  <si>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</si>
  <si>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</si>
  <si>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</si>
  <si>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</si>
  <si>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</si>
  <si>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</si>
  <si>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</si>
  <si>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</si>
  <si>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</si>
  <si>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</si>
  <si>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</si>
  <si>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</si>
  <si>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</si>
  <si>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</si>
  <si>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</si>
  <si>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</si>
  <si>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</si>
  <si>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</si>
  <si>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</si>
  <si>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</si>
  <si>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</si>
  <si>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</si>
  <si>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</si>
  <si>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</si>
  <si>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</si>
  <si>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</si>
  <si>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</si>
  <si>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</si>
  <si>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</si>
  <si>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</si>
  <si>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</si>
  <si>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</si>
  <si>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</si>
  <si>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</si>
  <si>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</si>
  <si>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</si>
  <si>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</si>
  <si>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</si>
  <si>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</si>
  <si>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</si>
  <si>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</si>
  <si>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</si>
  <si>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</si>
  <si>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</si>
  <si>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</si>
  <si>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</si>
  <si>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</si>
  <si>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</si>
  <si>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</si>
  <si>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</si>
  <si>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</si>
  <si>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</si>
  <si>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</si>
  <si>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</si>
  <si>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</si>
  <si>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</si>
  <si>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</si>
  <si>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</si>
  <si>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</si>
  <si>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</si>
  <si>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</si>
  <si>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</si>
  <si>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</si>
  <si>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</si>
  <si>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</si>
  <si>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</si>
  <si>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</si>
  <si>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</si>
  <si>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</si>
  <si>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</si>
  <si>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</si>
  <si>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</si>
  <si>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</si>
  <si>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</si>
  <si>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</si>
  <si>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</si>
  <si>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</si>
  <si>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</si>
  <si>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</si>
  <si>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</si>
  <si>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</si>
  <si>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</si>
  <si>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</si>
  <si>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(=271+…+281)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</si>
  <si>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</si>
  <si>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</si>
  <si>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</si>
  <si>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</si>
  <si>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</si>
  <si>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</si>
  <si>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</si>
  <si>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</si>
  <si>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</si>
  <si>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</si>
  <si>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</si>
  <si>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Felhalmozási célú átvett pénzeszközök (=257+…+260+270) (B7)</t>
  </si>
  <si>
    <t>Költségvetési bevételek (=43+79+185+221+230+256+282)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</si>
  <si>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</si>
  <si>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</si>
  <si>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</si>
  <si>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(=284+285+286) (B811)</t>
  </si>
  <si>
    <t>Forgatási célú belföldi értékpapírok beváltása, értékesítése (&gt;=289+290)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</si>
  <si>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</si>
  <si>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</si>
  <si>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</si>
  <si>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</si>
  <si>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</si>
  <si>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(=288+291+292+293) (B812)</t>
  </si>
  <si>
    <t>Előző év költségvetési maradványának igénybevétele (B8131)</t>
  </si>
  <si>
    <t>Előző év vállalkozási maradványának igénybevétele (B8132)</t>
  </si>
  <si>
    <t>Maradvány igénybevétele (=295+296)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</si>
  <si>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</si>
  <si>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</si>
  <si>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</si>
  <si>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</si>
  <si>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</si>
  <si>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</si>
  <si>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</si>
  <si>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(=303+304) (B819)</t>
  </si>
  <si>
    <t>Belföldi finanszírozás bevételei (=287+294+297+…+302+305)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</si>
  <si>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</si>
  <si>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</si>
  <si>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</si>
  <si>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</si>
  <si>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</si>
  <si>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(=307+…+311) (B82)</t>
  </si>
  <si>
    <t>Adóssághoz nem kapcsolódó származékos ügyletek bevételei (B83)</t>
  </si>
  <si>
    <t>314</t>
  </si>
  <si>
    <t>Váltóbevételek (B84)</t>
  </si>
  <si>
    <t>315</t>
  </si>
  <si>
    <t>Finanszírozási bevételek (=306+312+313+314) (B8)</t>
  </si>
  <si>
    <t>316</t>
  </si>
  <si>
    <t>Bevételek összesen (283+315) (B1-B8)</t>
  </si>
  <si>
    <t>SORKIKÁPOLNA Község Önkormányzat 2017. évi zárszámadása</t>
  </si>
  <si>
    <t>B411</t>
  </si>
  <si>
    <t>2017. évi módosított ei.</t>
  </si>
  <si>
    <t>2017. évi tény (teljesítés)</t>
  </si>
  <si>
    <t>2020. évi eredeti ei.</t>
  </si>
  <si>
    <t>098092 Közművelődés- hagyományos közösségi kulturális értékek gondozása</t>
  </si>
  <si>
    <t>104042 Családi és gyermekjóléti szolgáltatások</t>
  </si>
  <si>
    <t>Általános statisztikai létszám</t>
  </si>
  <si>
    <t>SORKIKÁPOLNA  Község Önkormányzat 2017. évi zárszámadása</t>
  </si>
  <si>
    <t>SORKIKÁPOLNA Önkormányzat 2017. évi zárszámadása</t>
  </si>
  <si>
    <t>A helyi önkormányzat vagyonkimutatása (Ft)</t>
  </si>
  <si>
    <t>ÖNKORMÁNYZAT</t>
  </si>
  <si>
    <t>Forgalom-képtelen törzsvagyon</t>
  </si>
  <si>
    <t>Nemzetgazdasági szempontból kiemelt jelentőségű törzsvagyon</t>
  </si>
  <si>
    <t>Korlátozottan forgalomképes vagyon</t>
  </si>
  <si>
    <t>Üzleti vagyon</t>
  </si>
  <si>
    <t>Mindösszesen</t>
  </si>
  <si>
    <t xml:space="preserve">C/I/1. Éven túli lejáratú forint lekötött bankbetétek </t>
  </si>
  <si>
    <t xml:space="preserve">C/I/2. Éven túli lejáratú deviza lekötött bankbetétek </t>
  </si>
  <si>
    <t>C/II/1. Forintpénztár</t>
  </si>
  <si>
    <t>C/II/2. Valutapénztár</t>
  </si>
  <si>
    <t>C/II/3. Betétkönyvek, csekkek, elektronikus pénzeszközök</t>
  </si>
  <si>
    <t>C/III/1. Kincstáron kívüli forintszámlák</t>
  </si>
  <si>
    <t>C/III/2. Kincstárban vezetett forintszámlák</t>
  </si>
  <si>
    <t>C/ IV/1. Kincstáron kívüli devizaszámlák</t>
  </si>
  <si>
    <t>C/IV/2. Kincstárban vezetett devizaszámlák</t>
  </si>
  <si>
    <t>D) " 0"-ra leírt eszközök</t>
  </si>
  <si>
    <t xml:space="preserve">E/I. Használatban lévő kisértékű immateriális javak </t>
  </si>
  <si>
    <t>E/II. Használatban lévő tárgyi eszközök</t>
  </si>
  <si>
    <t>E/III. Használatban lévő tárgyi eszközök</t>
  </si>
  <si>
    <t>E/IV. Használatban lévő készletek</t>
  </si>
  <si>
    <t>E) Használatban lévő eszközök</t>
  </si>
  <si>
    <t>F) 01.-02. számlacsoportban nyilvántartott eszközök</t>
  </si>
  <si>
    <t>G) Kulturális javak és régészeti leletek</t>
  </si>
  <si>
    <t>Sorkikápolna Község Önkormányzata 2017. évi zárszámadása</t>
  </si>
  <si>
    <t>5. melléklet</t>
  </si>
  <si>
    <t>6. melléklet</t>
  </si>
  <si>
    <t>1. melléklet a 5/2018.(V.29.) önkormányzati rendelethez</t>
  </si>
  <si>
    <t>2A. melléklet a 5/2018.(V.29.) önkormányzati rendelethez</t>
  </si>
  <si>
    <t>2/B. melléklet a 5/2018.(V.29.) önkormányzati rendelethez</t>
  </si>
  <si>
    <t>3/A. melléklet a 5/2018.(V.29.) önkormányzati rendelethez</t>
  </si>
  <si>
    <t>3/B. melléklet a 5/2018.(V.29.) önkormányzati rendelethez</t>
  </si>
  <si>
    <t>4. melléklet a 5/2018.(V.29.) önkormányzati rendelethez</t>
  </si>
  <si>
    <t>5. melléklet a 5/2018.(V.29.) önkormányzati rendelethez</t>
  </si>
  <si>
    <t>6. melléklet a 5/2018.(V.29.) önkormányzati rendelethez</t>
  </si>
  <si>
    <t>7/A. melléklet a 5/2018.(V.29.) önkormányzati rendelethez</t>
  </si>
  <si>
    <t>7/B. melléklet a 5/2018.(V.29.) önkormányzati rendelethez</t>
  </si>
  <si>
    <t>8. melléklet a 5/2018.(V.29.) önkormányzati rendelethez</t>
  </si>
  <si>
    <t>9. melléklet a 5/2018.(V.29.) önkormányzati rendelethez</t>
  </si>
  <si>
    <t>10. melléklet a 5/2018.(V.29.) önkormányzati rendelethez</t>
  </si>
  <si>
    <t>11. melléklet a 5/2018.(V.29.) önkormányzati rendelethez</t>
  </si>
  <si>
    <t>12. melléklet a 5/2018.(V.29.) önkormányzati rendelethez</t>
  </si>
  <si>
    <t>13. melléklet a 5/2018.(V.29.) önkormányzati rendelethez</t>
  </si>
  <si>
    <t>14. melléklet a 5/2018.(V.29.) önkormányzati rendelethez</t>
  </si>
  <si>
    <t>15. melléklet a5/2018.(V.29.)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</si>
</sst>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0"/>
      <color indexed="10"/>
      <name val="Tahoma"/>
      <family val="2"/>
      <charset val="238"/>
    </font>
    <font>
      <b/>
      <sz val="11"/>
      <color indexed="8"/>
      <name val="Book Antiqua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13" fillId="0" borderId="0"/>
    <xf numFmtId="0" fontId="43" fillId="11" borderId="0" applyNumberFormat="0" applyBorder="0" applyAlignment="0" applyProtection="0"/>
    <xf numFmtId="0" fontId="13" fillId="0" borderId="0"/>
  </cellStyleXfs>
  <cellXfs count="525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9" fillId="3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23" fillId="5" borderId="1" xfId="0" applyFont="1" applyFill="1" applyBorder="1"/>
    <xf numFmtId="0" fontId="0" fillId="5" borderId="1" xfId="0" applyFill="1" applyBorder="1"/>
    <xf numFmtId="0" fontId="23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21" fillId="4" borderId="1" xfId="0" applyFont="1" applyFill="1" applyBorder="1"/>
    <xf numFmtId="0" fontId="6" fillId="8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40" fillId="0" borderId="0" xfId="0" applyFont="1"/>
    <xf numFmtId="0" fontId="10" fillId="0" borderId="1" xfId="0" applyFont="1" applyBorder="1"/>
    <xf numFmtId="0" fontId="40" fillId="0" borderId="0" xfId="0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5" fillId="0" borderId="1" xfId="0" applyFont="1" applyBorder="1"/>
    <xf numFmtId="0" fontId="15" fillId="3" borderId="1" xfId="0" applyFont="1" applyFill="1" applyBorder="1"/>
    <xf numFmtId="0" fontId="15" fillId="8" borderId="1" xfId="0" applyFont="1" applyFill="1" applyBorder="1"/>
    <xf numFmtId="0" fontId="15" fillId="0" borderId="4" xfId="0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8" borderId="4" xfId="0" applyFont="1" applyFill="1" applyBorder="1"/>
    <xf numFmtId="0" fontId="10" fillId="8" borderId="1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0" fillId="0" borderId="5" xfId="0" applyBorder="1"/>
    <xf numFmtId="0" fontId="33" fillId="0" borderId="4" xfId="0" applyFont="1" applyBorder="1" applyAlignment="1">
      <alignment horizontal="center" wrapText="1"/>
    </xf>
    <xf numFmtId="0" fontId="0" fillId="0" borderId="4" xfId="0" applyBorder="1"/>
    <xf numFmtId="0" fontId="15" fillId="0" borderId="5" xfId="0" applyFont="1" applyBorder="1"/>
    <xf numFmtId="0" fontId="15" fillId="0" borderId="2" xfId="0" applyFont="1" applyBorder="1"/>
    <xf numFmtId="0" fontId="15" fillId="0" borderId="3" xfId="0" applyFont="1" applyBorder="1"/>
    <xf numFmtId="0" fontId="10" fillId="9" borderId="5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4" xfId="0" applyFont="1" applyBorder="1"/>
    <xf numFmtId="0" fontId="21" fillId="4" borderId="4" xfId="0" applyFont="1" applyFill="1" applyBorder="1"/>
    <xf numFmtId="0" fontId="9" fillId="0" borderId="4" xfId="0" applyFont="1" applyFill="1" applyBorder="1" applyAlignment="1">
      <alignment horizontal="left" vertical="center"/>
    </xf>
    <xf numFmtId="0" fontId="21" fillId="0" borderId="5" xfId="0" applyFont="1" applyBorder="1"/>
    <xf numFmtId="0" fontId="21" fillId="0" borderId="2" xfId="0" applyFont="1" applyBorder="1"/>
    <xf numFmtId="0" fontId="21" fillId="4" borderId="5" xfId="0" applyFont="1" applyFill="1" applyBorder="1"/>
    <xf numFmtId="0" fontId="15" fillId="0" borderId="7" xfId="0" applyFont="1" applyBorder="1"/>
    <xf numFmtId="0" fontId="10" fillId="8" borderId="2" xfId="0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39" fillId="3" borderId="4" xfId="0" applyFont="1" applyFill="1" applyBorder="1"/>
    <xf numFmtId="164" fontId="4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3" borderId="6" xfId="0" applyNumberFormat="1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21" fillId="0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5" fillId="7" borderId="1" xfId="0" applyFont="1" applyFill="1" applyBorder="1"/>
    <xf numFmtId="0" fontId="15" fillId="5" borderId="1" xfId="0" applyFont="1" applyFill="1" applyBorder="1"/>
    <xf numFmtId="0" fontId="21" fillId="6" borderId="4" xfId="0" applyFont="1" applyFill="1" applyBorder="1"/>
    <xf numFmtId="0" fontId="21" fillId="6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10" fillId="0" borderId="3" xfId="0" applyFont="1" applyBorder="1"/>
    <xf numFmtId="0" fontId="33" fillId="0" borderId="3" xfId="0" applyFont="1" applyBorder="1" applyAlignment="1">
      <alignment horizontal="center" wrapText="1"/>
    </xf>
    <xf numFmtId="0" fontId="0" fillId="7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33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/>
    <xf numFmtId="0" fontId="15" fillId="0" borderId="8" xfId="0" applyFont="1" applyBorder="1"/>
    <xf numFmtId="0" fontId="15" fillId="7" borderId="2" xfId="0" applyFont="1" applyFill="1" applyBorder="1"/>
    <xf numFmtId="0" fontId="15" fillId="5" borderId="5" xfId="0" applyFont="1" applyFill="1" applyBorder="1"/>
    <xf numFmtId="0" fontId="21" fillId="0" borderId="7" xfId="0" applyFont="1" applyBorder="1"/>
    <xf numFmtId="0" fontId="21" fillId="4" borderId="7" xfId="0" applyFont="1" applyFill="1" applyBorder="1"/>
    <xf numFmtId="0" fontId="21" fillId="6" borderId="7" xfId="0" applyFont="1" applyFill="1" applyBorder="1"/>
    <xf numFmtId="0" fontId="21" fillId="6" borderId="2" xfId="0" applyFont="1" applyFill="1" applyBorder="1"/>
    <xf numFmtId="0" fontId="0" fillId="7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5" xfId="0" applyFill="1" applyBorder="1"/>
    <xf numFmtId="0" fontId="0" fillId="7" borderId="2" xfId="0" applyFill="1" applyBorder="1"/>
    <xf numFmtId="0" fontId="0" fillId="4" borderId="5" xfId="0" applyFill="1" applyBorder="1"/>
    <xf numFmtId="0" fontId="0" fillId="4" borderId="2" xfId="0" applyFill="1" applyBorder="1"/>
    <xf numFmtId="0" fontId="0" fillId="5" borderId="5" xfId="0" applyFill="1" applyBorder="1"/>
    <xf numFmtId="0" fontId="0" fillId="5" borderId="2" xfId="0" applyFill="1" applyBorder="1"/>
    <xf numFmtId="0" fontId="0" fillId="6" borderId="5" xfId="0" applyFill="1" applyBorder="1"/>
    <xf numFmtId="0" fontId="0" fillId="6" borderId="2" xfId="0" applyFill="1" applyBorder="1"/>
    <xf numFmtId="0" fontId="15" fillId="7" borderId="5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33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 applyBorder="1"/>
    <xf numFmtId="0" fontId="9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4" xfId="0" applyFont="1" applyFill="1" applyBorder="1" applyAlignment="1">
      <alignment horizontal="right" vertical="center" wrapText="1"/>
    </xf>
    <xf numFmtId="14" fontId="15" fillId="0" borderId="1" xfId="0" applyNumberFormat="1" applyFont="1" applyBorder="1"/>
    <xf numFmtId="0" fontId="15" fillId="8" borderId="4" xfId="0" applyFont="1" applyFill="1" applyBorder="1"/>
    <xf numFmtId="0" fontId="15" fillId="8" borderId="3" xfId="0" applyFont="1" applyFill="1" applyBorder="1"/>
    <xf numFmtId="0" fontId="10" fillId="8" borderId="5" xfId="0" applyFont="1" applyFill="1" applyBorder="1"/>
    <xf numFmtId="0" fontId="15" fillId="8" borderId="5" xfId="0" applyFont="1" applyFill="1" applyBorder="1"/>
    <xf numFmtId="0" fontId="15" fillId="8" borderId="2" xfId="0" applyFont="1" applyFill="1" applyBorder="1"/>
    <xf numFmtId="0" fontId="2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5" fillId="6" borderId="3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5" fillId="6" borderId="2" xfId="0" applyFont="1" applyFill="1" applyBorder="1"/>
    <xf numFmtId="0" fontId="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8" borderId="1" xfId="0" applyNumberFormat="1" applyFont="1" applyFill="1" applyBorder="1" applyAlignment="1">
      <alignment horizontal="right" vertical="top" wrapText="1"/>
    </xf>
    <xf numFmtId="0" fontId="33" fillId="0" borderId="9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19" fillId="0" borderId="9" xfId="0" applyFont="1" applyFill="1" applyBorder="1"/>
    <xf numFmtId="0" fontId="19" fillId="0" borderId="0" xfId="0" applyFont="1" applyFill="1" applyBorder="1"/>
    <xf numFmtId="3" fontId="7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8" fillId="0" borderId="9" xfId="0" applyFont="1" applyBorder="1" applyAlignment="1">
      <alignment wrapText="1"/>
    </xf>
    <xf numFmtId="0" fontId="29" fillId="0" borderId="9" xfId="0" applyFont="1" applyBorder="1"/>
    <xf numFmtId="0" fontId="19" fillId="0" borderId="9" xfId="0" applyFont="1" applyBorder="1"/>
    <xf numFmtId="0" fontId="0" fillId="0" borderId="9" xfId="0" applyBorder="1"/>
    <xf numFmtId="0" fontId="28" fillId="0" borderId="0" xfId="0" applyFont="1" applyBorder="1" applyAlignment="1">
      <alignment wrapText="1"/>
    </xf>
    <xf numFmtId="0" fontId="19" fillId="0" borderId="0" xfId="0" applyFont="1" applyBorder="1"/>
    <xf numFmtId="0" fontId="3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/>
    <xf numFmtId="0" fontId="15" fillId="0" borderId="0" xfId="0" applyFont="1" applyFill="1" applyBorder="1"/>
    <xf numFmtId="0" fontId="10" fillId="0" borderId="10" xfId="0" applyFont="1" applyFill="1" applyBorder="1"/>
    <xf numFmtId="0" fontId="10" fillId="0" borderId="0" xfId="0" applyFont="1" applyFill="1" applyBorder="1"/>
    <xf numFmtId="0" fontId="21" fillId="6" borderId="5" xfId="0" applyFont="1" applyFill="1" applyBorder="1"/>
    <xf numFmtId="0" fontId="21" fillId="6" borderId="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9" fillId="7" borderId="4" xfId="0" applyFont="1" applyFill="1" applyBorder="1"/>
    <xf numFmtId="0" fontId="8" fillId="4" borderId="4" xfId="0" applyFont="1" applyFill="1" applyBorder="1" applyAlignment="1">
      <alignment horizontal="left" vertical="center" wrapText="1"/>
    </xf>
    <xf numFmtId="0" fontId="23" fillId="5" borderId="4" xfId="0" applyFont="1" applyFill="1" applyBorder="1"/>
    <xf numFmtId="0" fontId="23" fillId="6" borderId="4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24" fillId="6" borderId="6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23" fillId="8" borderId="4" xfId="0" applyFont="1" applyFill="1" applyBorder="1"/>
    <xf numFmtId="0" fontId="24" fillId="8" borderId="6" xfId="0" applyFont="1" applyFill="1" applyBorder="1"/>
    <xf numFmtId="0" fontId="5" fillId="8" borderId="4" xfId="0" applyFont="1" applyFill="1" applyBorder="1"/>
    <xf numFmtId="0" fontId="5" fillId="8" borderId="6" xfId="0" applyFont="1" applyFill="1" applyBorder="1"/>
    <xf numFmtId="0" fontId="7" fillId="0" borderId="1" xfId="3" applyFont="1" applyFill="1" applyBorder="1" applyAlignment="1">
      <alignment horizontal="center" vertical="center" wrapText="1"/>
    </xf>
    <xf numFmtId="0" fontId="33" fillId="0" borderId="5" xfId="0" applyFont="1" applyBorder="1"/>
    <xf numFmtId="0" fontId="33" fillId="0" borderId="2" xfId="0" applyFont="1" applyBorder="1"/>
    <xf numFmtId="0" fontId="6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4" fillId="0" borderId="0" xfId="0" applyFont="1" applyFill="1"/>
    <xf numFmtId="0" fontId="0" fillId="0" borderId="0" xfId="0" applyFill="1"/>
    <xf numFmtId="0" fontId="18" fillId="0" borderId="0" xfId="0" applyFont="1" applyFill="1" applyAlignment="1">
      <alignment horizontal="right"/>
    </xf>
    <xf numFmtId="0" fontId="10" fillId="0" borderId="4" xfId="0" applyFont="1" applyBorder="1"/>
    <xf numFmtId="0" fontId="39" fillId="8" borderId="4" xfId="0" applyFont="1" applyFill="1" applyBorder="1"/>
    <xf numFmtId="165" fontId="10" fillId="8" borderId="6" xfId="0" applyNumberFormat="1" applyFont="1" applyFill="1" applyBorder="1" applyAlignment="1">
      <alignment vertical="center"/>
    </xf>
    <xf numFmtId="0" fontId="39" fillId="6" borderId="4" xfId="0" applyFont="1" applyFill="1" applyBorder="1"/>
    <xf numFmtId="165" fontId="10" fillId="6" borderId="6" xfId="0" applyNumberFormat="1" applyFont="1" applyFill="1" applyBorder="1" applyAlignment="1">
      <alignment vertical="center"/>
    </xf>
    <xf numFmtId="0" fontId="5" fillId="8" borderId="18" xfId="0" applyFont="1" applyFill="1" applyBorder="1"/>
    <xf numFmtId="0" fontId="11" fillId="8" borderId="19" xfId="0" applyFont="1" applyFill="1" applyBorder="1"/>
    <xf numFmtId="0" fontId="10" fillId="8" borderId="6" xfId="0" applyFont="1" applyFill="1" applyBorder="1" applyAlignment="1">
      <alignment horizontal="left" vertical="center"/>
    </xf>
    <xf numFmtId="0" fontId="5" fillId="5" borderId="4" xfId="0" applyFont="1" applyFill="1" applyBorder="1"/>
    <xf numFmtId="0" fontId="5" fillId="6" borderId="4" xfId="0" applyFont="1" applyFill="1" applyBorder="1"/>
    <xf numFmtId="0" fontId="11" fillId="6" borderId="6" xfId="0" applyFont="1" applyFill="1" applyBorder="1"/>
    <xf numFmtId="0" fontId="18" fillId="0" borderId="0" xfId="0" applyFont="1" applyAlignment="1">
      <alignment horizontal="right"/>
    </xf>
    <xf numFmtId="0" fontId="3" fillId="0" borderId="5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45" fillId="0" borderId="5" xfId="0" applyFont="1" applyBorder="1"/>
    <xf numFmtId="0" fontId="46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46" fillId="0" borderId="1" xfId="0" applyFont="1" applyFill="1" applyBorder="1"/>
    <xf numFmtId="3" fontId="46" fillId="0" borderId="1" xfId="0" applyNumberFormat="1" applyFont="1" applyFill="1" applyBorder="1"/>
    <xf numFmtId="0" fontId="49" fillId="0" borderId="1" xfId="0" applyFont="1" applyFill="1" applyBorder="1"/>
    <xf numFmtId="3" fontId="49" fillId="0" borderId="1" xfId="0" applyNumberFormat="1" applyFont="1" applyFill="1" applyBorder="1"/>
    <xf numFmtId="0" fontId="1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0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51" fillId="0" borderId="1" xfId="0" applyFont="1" applyBorder="1" applyAlignment="1">
      <alignment horizontal="justify"/>
    </xf>
    <xf numFmtId="0" fontId="5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12" borderId="1" xfId="0" applyFont="1" applyFill="1" applyBorder="1"/>
    <xf numFmtId="0" fontId="11" fillId="12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44" fillId="0" borderId="0" xfId="0" applyFont="1"/>
    <xf numFmtId="0" fontId="15" fillId="0" borderId="0" xfId="0" applyFont="1"/>
    <xf numFmtId="0" fontId="10" fillId="0" borderId="1" xfId="0" applyFont="1" applyBorder="1" applyAlignment="1">
      <alignment wrapText="1"/>
    </xf>
    <xf numFmtId="0" fontId="51" fillId="0" borderId="1" xfId="0" applyFont="1" applyBorder="1"/>
    <xf numFmtId="3" fontId="48" fillId="0" borderId="1" xfId="0" applyNumberFormat="1" applyFont="1" applyBorder="1" applyAlignment="1">
      <alignment horizontal="right" vertical="top" wrapText="1"/>
    </xf>
    <xf numFmtId="3" fontId="9" fillId="0" borderId="1" xfId="4" applyNumberFormat="1" applyFont="1" applyFill="1" applyBorder="1" applyAlignment="1">
      <alignment horizontal="right" vertical="top" wrapText="1"/>
    </xf>
    <xf numFmtId="0" fontId="8" fillId="8" borderId="1" xfId="0" applyFont="1" applyFill="1" applyBorder="1" applyAlignment="1">
      <alignment horizontal="left" vertical="top" wrapText="1"/>
    </xf>
    <xf numFmtId="0" fontId="53" fillId="0" borderId="1" xfId="0" applyFont="1" applyBorder="1" applyAlignment="1">
      <alignment wrapText="1"/>
    </xf>
    <xf numFmtId="0" fontId="50" fillId="0" borderId="1" xfId="0" applyFont="1" applyBorder="1"/>
    <xf numFmtId="0" fontId="50" fillId="0" borderId="1" xfId="0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3" fontId="10" fillId="0" borderId="1" xfId="0" applyNumberFormat="1" applyFont="1" applyBorder="1"/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/>
    <xf numFmtId="0" fontId="5" fillId="0" borderId="1" xfId="0" applyFont="1" applyBorder="1"/>
    <xf numFmtId="0" fontId="15" fillId="0" borderId="1" xfId="0" applyFont="1" applyBorder="1" applyAlignment="1">
      <alignment wrapText="1"/>
    </xf>
    <xf numFmtId="1" fontId="15" fillId="0" borderId="7" xfId="0" applyNumberFormat="1" applyFont="1" applyBorder="1"/>
    <xf numFmtId="1" fontId="15" fillId="0" borderId="1" xfId="0" applyNumberFormat="1" applyFont="1" applyBorder="1"/>
    <xf numFmtId="1" fontId="15" fillId="0" borderId="2" xfId="0" applyNumberFormat="1" applyFont="1" applyBorder="1"/>
    <xf numFmtId="1" fontId="10" fillId="0" borderId="7" xfId="0" applyNumberFormat="1" applyFont="1" applyBorder="1"/>
    <xf numFmtId="1" fontId="10" fillId="0" borderId="1" xfId="0" applyNumberFormat="1" applyFont="1" applyBorder="1"/>
    <xf numFmtId="1" fontId="10" fillId="0" borderId="2" xfId="0" applyNumberFormat="1" applyFont="1" applyBorder="1"/>
    <xf numFmtId="1" fontId="15" fillId="3" borderId="7" xfId="0" applyNumberFormat="1" applyFont="1" applyFill="1" applyBorder="1"/>
    <xf numFmtId="1" fontId="10" fillId="4" borderId="7" xfId="0" applyNumberFormat="1" applyFont="1" applyFill="1" applyBorder="1"/>
    <xf numFmtId="1" fontId="10" fillId="4" borderId="1" xfId="0" applyNumberFormat="1" applyFont="1" applyFill="1" applyBorder="1"/>
    <xf numFmtId="1" fontId="7" fillId="0" borderId="7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9" fillId="0" borderId="2" xfId="0" applyNumberFormat="1" applyFont="1" applyFill="1" applyBorder="1" applyAlignment="1">
      <alignment horizontal="right" vertical="center" wrapText="1"/>
    </xf>
    <xf numFmtId="1" fontId="7" fillId="0" borderId="7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left" vertical="center"/>
    </xf>
    <xf numFmtId="1" fontId="6" fillId="0" borderId="7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1" fontId="10" fillId="8" borderId="7" xfId="0" applyNumberFormat="1" applyFont="1" applyFill="1" applyBorder="1"/>
    <xf numFmtId="1" fontId="10" fillId="8" borderId="1" xfId="0" applyNumberFormat="1" applyFont="1" applyFill="1" applyBorder="1"/>
    <xf numFmtId="1" fontId="15" fillId="0" borderId="5" xfId="0" applyNumberFormat="1" applyFont="1" applyBorder="1"/>
    <xf numFmtId="1" fontId="15" fillId="0" borderId="3" xfId="0" applyNumberFormat="1" applyFont="1" applyBorder="1"/>
    <xf numFmtId="1" fontId="15" fillId="0" borderId="4" xfId="0" applyNumberFormat="1" applyFont="1" applyBorder="1"/>
    <xf numFmtId="1" fontId="21" fillId="0" borderId="5" xfId="0" applyNumberFormat="1" applyFont="1" applyBorder="1"/>
    <xf numFmtId="1" fontId="21" fillId="0" borderId="1" xfId="0" applyNumberFormat="1" applyFont="1" applyBorder="1"/>
    <xf numFmtId="1" fontId="21" fillId="0" borderId="2" xfId="0" applyNumberFormat="1" applyFont="1" applyBorder="1"/>
    <xf numFmtId="1" fontId="21" fillId="0" borderId="3" xfId="0" applyNumberFormat="1" applyFont="1" applyBorder="1"/>
    <xf numFmtId="1" fontId="21" fillId="0" borderId="4" xfId="0" applyNumberFormat="1" applyFont="1" applyBorder="1"/>
    <xf numFmtId="1" fontId="15" fillId="0" borderId="5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/>
    </xf>
    <xf numFmtId="1" fontId="15" fillId="3" borderId="1" xfId="0" applyNumberFormat="1" applyFont="1" applyFill="1" applyBorder="1"/>
    <xf numFmtId="1" fontId="15" fillId="3" borderId="5" xfId="0" applyNumberFormat="1" applyFont="1" applyFill="1" applyBorder="1"/>
    <xf numFmtId="1" fontId="14" fillId="0" borderId="2" xfId="0" applyNumberFormat="1" applyFont="1" applyFill="1" applyBorder="1" applyAlignment="1">
      <alignment horizontal="left" vertical="center" wrapText="1"/>
    </xf>
    <xf numFmtId="1" fontId="14" fillId="0" borderId="5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1" fontId="14" fillId="0" borderId="3" xfId="0" applyNumberFormat="1" applyFont="1" applyFill="1" applyBorder="1" applyAlignment="1">
      <alignment horizontal="left" vertical="center" wrapText="1"/>
    </xf>
    <xf numFmtId="1" fontId="14" fillId="0" borderId="4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left" vertical="center" wrapText="1"/>
    </xf>
    <xf numFmtId="1" fontId="9" fillId="0" borderId="4" xfId="0" applyNumberFormat="1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left" vertical="center"/>
    </xf>
    <xf numFmtId="1" fontId="14" fillId="0" borderId="5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/>
    </xf>
    <xf numFmtId="1" fontId="14" fillId="0" borderId="3" xfId="0" applyNumberFormat="1" applyFont="1" applyFill="1" applyBorder="1" applyAlignment="1">
      <alignment horizontal="left" vertical="center"/>
    </xf>
    <xf numFmtId="1" fontId="14" fillId="0" borderId="4" xfId="0" applyNumberFormat="1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left" vertical="center"/>
    </xf>
    <xf numFmtId="1" fontId="9" fillId="0" borderId="3" xfId="0" applyNumberFormat="1" applyFont="1" applyFill="1" applyBorder="1" applyAlignment="1">
      <alignment horizontal="left" vertical="center"/>
    </xf>
    <xf numFmtId="1" fontId="9" fillId="0" borderId="4" xfId="0" applyNumberFormat="1" applyFont="1" applyFill="1" applyBorder="1" applyAlignment="1">
      <alignment horizontal="left" vertical="center"/>
    </xf>
    <xf numFmtId="0" fontId="54" fillId="0" borderId="5" xfId="0" applyFont="1" applyBorder="1"/>
    <xf numFmtId="0" fontId="54" fillId="0" borderId="1" xfId="0" applyFont="1" applyBorder="1"/>
    <xf numFmtId="0" fontId="54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0" fillId="0" borderId="0" xfId="0" applyNumberFormat="1"/>
    <xf numFmtId="1" fontId="10" fillId="0" borderId="5" xfId="0" applyNumberFormat="1" applyFont="1" applyBorder="1"/>
    <xf numFmtId="1" fontId="10" fillId="0" borderId="4" xfId="0" applyNumberFormat="1" applyFont="1" applyBorder="1"/>
    <xf numFmtId="1" fontId="15" fillId="8" borderId="5" xfId="0" applyNumberFormat="1" applyFont="1" applyFill="1" applyBorder="1"/>
    <xf numFmtId="1" fontId="15" fillId="8" borderId="1" xfId="0" applyNumberFormat="1" applyFont="1" applyFill="1" applyBorder="1"/>
    <xf numFmtId="1" fontId="15" fillId="8" borderId="2" xfId="0" applyNumberFormat="1" applyFont="1" applyFill="1" applyBorder="1"/>
    <xf numFmtId="1" fontId="15" fillId="6" borderId="5" xfId="0" applyNumberFormat="1" applyFont="1" applyFill="1" applyBorder="1"/>
    <xf numFmtId="1" fontId="15" fillId="6" borderId="1" xfId="0" applyNumberFormat="1" applyFont="1" applyFill="1" applyBorder="1"/>
    <xf numFmtId="1" fontId="15" fillId="6" borderId="2" xfId="0" applyNumberFormat="1" applyFont="1" applyFill="1" applyBorder="1"/>
    <xf numFmtId="1" fontId="10" fillId="4" borderId="5" xfId="0" applyNumberFormat="1" applyFont="1" applyFill="1" applyBorder="1"/>
    <xf numFmtId="1" fontId="15" fillId="0" borderId="5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14" fillId="0" borderId="5" xfId="0" applyNumberFormat="1" applyFont="1" applyFill="1" applyBorder="1" applyAlignment="1">
      <alignment horizontal="right" vertical="center"/>
    </xf>
    <xf numFmtId="1" fontId="10" fillId="4" borderId="5" xfId="0" applyNumberFormat="1" applyFont="1" applyFill="1" applyBorder="1" applyAlignment="1">
      <alignment horizontal="right"/>
    </xf>
    <xf numFmtId="1" fontId="10" fillId="8" borderId="20" xfId="0" applyNumberFormat="1" applyFont="1" applyFill="1" applyBorder="1"/>
    <xf numFmtId="1" fontId="10" fillId="8" borderId="21" xfId="0" applyNumberFormat="1" applyFont="1" applyFill="1" applyBorder="1"/>
    <xf numFmtId="1" fontId="15" fillId="0" borderId="22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/>
    <xf numFmtId="1" fontId="15" fillId="5" borderId="5" xfId="0" applyNumberFormat="1" applyFont="1" applyFill="1" applyBorder="1"/>
    <xf numFmtId="1" fontId="15" fillId="5" borderId="1" xfId="0" applyNumberFormat="1" applyFont="1" applyFill="1" applyBorder="1"/>
    <xf numFmtId="1" fontId="15" fillId="5" borderId="2" xfId="0" applyNumberFormat="1" applyFont="1" applyFill="1" applyBorder="1"/>
    <xf numFmtId="1" fontId="10" fillId="6" borderId="5" xfId="0" applyNumberFormat="1" applyFont="1" applyFill="1" applyBorder="1"/>
    <xf numFmtId="1" fontId="10" fillId="6" borderId="1" xfId="0" applyNumberFormat="1" applyFont="1" applyFill="1" applyBorder="1"/>
    <xf numFmtId="1" fontId="10" fillId="6" borderId="2" xfId="0" applyNumberFormat="1" applyFont="1" applyFill="1" applyBorder="1"/>
    <xf numFmtId="1" fontId="15" fillId="0" borderId="1" xfId="0" applyNumberFormat="1" applyFont="1" applyBorder="1" applyAlignment="1">
      <alignment horizontal="right"/>
    </xf>
    <xf numFmtId="1" fontId="10" fillId="12" borderId="1" xfId="0" applyNumberFormat="1" applyFont="1" applyFill="1" applyBorder="1"/>
    <xf numFmtId="0" fontId="13" fillId="0" borderId="0" xfId="5"/>
    <xf numFmtId="0" fontId="56" fillId="13" borderId="1" xfId="5" applyFont="1" applyFill="1" applyBorder="1" applyAlignment="1">
      <alignment horizontal="center" vertical="center" wrapText="1"/>
    </xf>
    <xf numFmtId="0" fontId="13" fillId="0" borderId="0" xfId="5" applyAlignment="1">
      <alignment vertical="center"/>
    </xf>
    <xf numFmtId="0" fontId="56" fillId="0" borderId="1" xfId="5" applyFont="1" applyBorder="1" applyAlignment="1">
      <alignment horizontal="center" vertical="top" wrapText="1"/>
    </xf>
    <xf numFmtId="0" fontId="56" fillId="0" borderId="1" xfId="5" applyFont="1" applyBorder="1" applyAlignment="1">
      <alignment horizontal="left" vertical="top" wrapText="1"/>
    </xf>
    <xf numFmtId="3" fontId="56" fillId="0" borderId="1" xfId="5" applyNumberFormat="1" applyFont="1" applyBorder="1" applyAlignment="1">
      <alignment horizontal="right" vertical="top" wrapText="1"/>
    </xf>
    <xf numFmtId="0" fontId="57" fillId="0" borderId="1" xfId="5" applyFont="1" applyBorder="1" applyAlignment="1">
      <alignment horizontal="center" vertical="top" wrapText="1"/>
    </xf>
    <xf numFmtId="0" fontId="57" fillId="0" borderId="1" xfId="5" applyFont="1" applyBorder="1" applyAlignment="1">
      <alignment horizontal="left" vertical="top" wrapText="1"/>
    </xf>
    <xf numFmtId="3" fontId="57" fillId="0" borderId="1" xfId="5" applyNumberFormat="1" applyFont="1" applyBorder="1" applyAlignment="1">
      <alignment horizontal="right" vertical="top" wrapText="1"/>
    </xf>
    <xf numFmtId="0" fontId="56" fillId="13" borderId="1" xfId="5" applyFont="1" applyFill="1" applyBorder="1" applyAlignment="1">
      <alignment horizontal="center" vertical="top" wrapText="1"/>
    </xf>
    <xf numFmtId="0" fontId="8" fillId="0" borderId="0" xfId="5" applyFont="1"/>
    <xf numFmtId="0" fontId="0" fillId="0" borderId="0" xfId="0" applyAlignment="1">
      <alignment horizontal="right"/>
    </xf>
    <xf numFmtId="0" fontId="13" fillId="0" borderId="0" xfId="5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2" xfId="0" applyFont="1" applyBorder="1" applyAlignment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5" xfId="0" applyBorder="1" applyAlignment="1"/>
    <xf numFmtId="0" fontId="0" fillId="0" borderId="11" xfId="0" applyBorder="1" applyAlignment="1"/>
    <xf numFmtId="0" fontId="33" fillId="0" borderId="1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12" xfId="0" applyBorder="1" applyAlignment="1"/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33" fillId="0" borderId="9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5" fillId="13" borderId="0" xfId="5" applyFont="1" applyFill="1" applyAlignment="1">
      <alignment horizontal="center" vertical="top" wrapText="1"/>
    </xf>
    <xf numFmtId="0" fontId="13" fillId="0" borderId="0" xfId="5"/>
    <xf numFmtId="0" fontId="0" fillId="0" borderId="0" xfId="0" applyAlignment="1">
      <alignment horizontal="center"/>
    </xf>
    <xf numFmtId="0" fontId="10" fillId="0" borderId="24" xfId="0" applyFont="1" applyBorder="1"/>
    <xf numFmtId="0" fontId="6" fillId="0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/>
    </xf>
    <xf numFmtId="0" fontId="4" fillId="0" borderId="5" xfId="0" applyFont="1" applyBorder="1"/>
    <xf numFmtId="0" fontId="3" fillId="0" borderId="20" xfId="0" applyFont="1" applyBorder="1"/>
    <xf numFmtId="0" fontId="15" fillId="0" borderId="21" xfId="0" applyFont="1" applyBorder="1"/>
  </cellXfs>
  <cellStyles count="6">
    <cellStyle name="Hivatkozás" xfId="1" builtinId="8"/>
    <cellStyle name="Normál" xfId="0" builtinId="0"/>
    <cellStyle name="Normál 2" xfId="2"/>
    <cellStyle name="Normál 3" xfId="5"/>
    <cellStyle name="Normal_KTRSZJ" xfId="3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4"/>
  <sheetViews>
    <sheetView workbookViewId="0">
      <selection activeCell="A25" sqref="A25"/>
    </sheetView>
  </sheetViews>
  <sheetFormatPr defaultRowHeight="15" x14ac:dyDescent="0.25"/>
  <cols>
    <col min="1" max="1" width="85.7109375" customWidth="1"/>
  </cols>
  <sheetData>
    <row r="1" spans="1:9" x14ac:dyDescent="0.25">
      <c r="A1" s="460" t="s">
        <v>1890</v>
      </c>
    </row>
    <row r="2" spans="1:9" ht="14.45" x14ac:dyDescent="0.3">
      <c r="A2" s="80"/>
    </row>
    <row r="3" spans="1:9" ht="36" x14ac:dyDescent="0.25">
      <c r="A3" s="462" t="s">
        <v>1853</v>
      </c>
    </row>
    <row r="4" spans="1:9" ht="50.25" customHeight="1" x14ac:dyDescent="0.25">
      <c r="A4" s="41" t="s">
        <v>572</v>
      </c>
    </row>
    <row r="6" spans="1:9" ht="14.45" x14ac:dyDescent="0.3">
      <c r="B6" s="4"/>
      <c r="C6" s="4"/>
      <c r="D6" s="4"/>
      <c r="E6" s="4"/>
      <c r="F6" s="4"/>
      <c r="G6" s="4"/>
      <c r="H6" s="4"/>
      <c r="I6" s="4"/>
    </row>
    <row r="7" spans="1:9" x14ac:dyDescent="0.25">
      <c r="A7" s="24" t="s">
        <v>120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4" t="s">
        <v>121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4" t="s">
        <v>122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4" t="s">
        <v>123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4" t="s">
        <v>124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4" t="s">
        <v>125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4" t="s">
        <v>126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4" t="s">
        <v>127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5" t="s">
        <v>119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5" t="s">
        <v>128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3" t="s">
        <v>570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4" t="s">
        <v>130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4" t="s">
        <v>131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4" t="s">
        <v>132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4" t="s">
        <v>133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4" t="s">
        <v>134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4" t="s">
        <v>135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4" t="s">
        <v>136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5" t="s">
        <v>129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5" t="s">
        <v>137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3" t="s">
        <v>571</v>
      </c>
      <c r="B27" s="4"/>
      <c r="C27" s="4"/>
      <c r="D27" s="4"/>
      <c r="E27" s="4"/>
      <c r="F27" s="4"/>
      <c r="G27" s="4"/>
      <c r="H27" s="4"/>
      <c r="I27" s="4"/>
    </row>
    <row r="28" spans="1:9" ht="14.45" x14ac:dyDescent="0.3">
      <c r="A28" s="4"/>
      <c r="B28" s="4"/>
      <c r="C28" s="4"/>
      <c r="D28" s="4"/>
      <c r="E28" s="4"/>
      <c r="F28" s="4"/>
      <c r="G28" s="4"/>
      <c r="H28" s="4"/>
      <c r="I28" s="4"/>
    </row>
    <row r="29" spans="1:9" ht="14.45" x14ac:dyDescent="0.3">
      <c r="A29" s="4"/>
      <c r="B29" s="4"/>
      <c r="C29" s="4"/>
      <c r="D29" s="4"/>
      <c r="E29" s="4"/>
      <c r="F29" s="4"/>
      <c r="G29" s="4"/>
      <c r="H29" s="4"/>
      <c r="I29" s="4"/>
    </row>
    <row r="30" spans="1:9" ht="14.45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9" ht="14.45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9" ht="14.45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ht="14.45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ht="14.45" x14ac:dyDescent="0.3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4"/>
  <sheetViews>
    <sheetView workbookViewId="0">
      <selection activeCell="A2" sqref="A2:L2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8" width="22" customWidth="1"/>
    <col min="9" max="9" width="19.5703125" customWidth="1"/>
    <col min="10" max="10" width="16.42578125" customWidth="1"/>
    <col min="11" max="11" width="16.28515625" customWidth="1"/>
    <col min="12" max="12" width="26.85546875" customWidth="1"/>
  </cols>
  <sheetData>
    <row r="1" spans="1:12" x14ac:dyDescent="0.25">
      <c r="A1" s="467" t="s">
        <v>1899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</row>
    <row r="2" spans="1:12" ht="30" customHeight="1" x14ac:dyDescent="0.25">
      <c r="A2" s="463" t="s">
        <v>1853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</row>
    <row r="3" spans="1:12" ht="27" customHeight="1" x14ac:dyDescent="0.25">
      <c r="A3" s="465" t="s">
        <v>45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</row>
    <row r="4" spans="1:12" ht="16.5" customHeight="1" x14ac:dyDescent="0.35">
      <c r="A4" s="79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61.5" customHeight="1" x14ac:dyDescent="0.3">
      <c r="A5" s="2" t="s">
        <v>138</v>
      </c>
      <c r="B5" s="3" t="s">
        <v>139</v>
      </c>
      <c r="C5" s="35" t="s">
        <v>677</v>
      </c>
      <c r="D5" s="35" t="s">
        <v>41</v>
      </c>
      <c r="E5" s="35" t="s">
        <v>42</v>
      </c>
      <c r="F5" s="35" t="s">
        <v>43</v>
      </c>
      <c r="G5" s="35" t="s">
        <v>44</v>
      </c>
      <c r="H5" s="35" t="s">
        <v>680</v>
      </c>
      <c r="I5" s="35" t="s">
        <v>684</v>
      </c>
      <c r="J5" s="35" t="s">
        <v>678</v>
      </c>
      <c r="K5" s="35" t="s">
        <v>679</v>
      </c>
      <c r="L5" s="35" t="s">
        <v>633</v>
      </c>
    </row>
    <row r="6" spans="1:12" x14ac:dyDescent="0.25">
      <c r="A6" s="44" t="s">
        <v>241</v>
      </c>
      <c r="B6" s="153" t="s">
        <v>242</v>
      </c>
      <c r="C6" s="153"/>
      <c r="D6" s="153"/>
      <c r="E6" s="83"/>
      <c r="F6" s="83"/>
      <c r="G6" s="83"/>
      <c r="H6" s="83"/>
      <c r="I6" s="83"/>
      <c r="J6" s="83"/>
      <c r="K6" s="83"/>
      <c r="L6" s="83"/>
    </row>
    <row r="7" spans="1:12" ht="14.45" x14ac:dyDescent="0.3">
      <c r="A7" s="44"/>
      <c r="B7" s="153"/>
      <c r="C7" s="153"/>
      <c r="D7" s="153"/>
      <c r="E7" s="83"/>
      <c r="F7" s="83"/>
      <c r="G7" s="83"/>
      <c r="H7" s="83"/>
      <c r="I7" s="83"/>
      <c r="J7" s="83"/>
      <c r="K7" s="83"/>
      <c r="L7" s="83"/>
    </row>
    <row r="8" spans="1:12" ht="14.45" x14ac:dyDescent="0.3">
      <c r="A8" s="44"/>
      <c r="B8" s="153"/>
      <c r="C8" s="153"/>
      <c r="D8" s="153"/>
      <c r="E8" s="83"/>
      <c r="F8" s="83"/>
      <c r="G8" s="83"/>
      <c r="H8" s="83"/>
      <c r="I8" s="83"/>
      <c r="J8" s="83"/>
      <c r="K8" s="83"/>
      <c r="L8" s="83"/>
    </row>
    <row r="9" spans="1:12" x14ac:dyDescent="0.25">
      <c r="A9" s="44" t="s">
        <v>482</v>
      </c>
      <c r="B9" s="153" t="s">
        <v>243</v>
      </c>
      <c r="C9" s="153"/>
      <c r="D9" s="153"/>
      <c r="E9" s="83"/>
      <c r="F9" s="83"/>
      <c r="G9" s="83"/>
      <c r="H9" s="83"/>
      <c r="I9" s="83"/>
      <c r="J9" s="83"/>
      <c r="K9" s="83"/>
      <c r="L9" s="83"/>
    </row>
    <row r="10" spans="1:12" ht="14.45" x14ac:dyDescent="0.3">
      <c r="A10" s="44"/>
      <c r="B10" s="153"/>
      <c r="C10" s="153"/>
      <c r="D10" s="153"/>
      <c r="E10" s="83"/>
      <c r="F10" s="83"/>
      <c r="G10" s="83"/>
      <c r="H10" s="83"/>
      <c r="I10" s="83"/>
      <c r="J10" s="83"/>
      <c r="K10" s="83"/>
      <c r="L10" s="83"/>
    </row>
    <row r="11" spans="1:12" ht="14.45" x14ac:dyDescent="0.3">
      <c r="A11" s="44"/>
      <c r="B11" s="153"/>
      <c r="C11" s="153"/>
      <c r="D11" s="153"/>
      <c r="E11" s="83"/>
      <c r="F11" s="83"/>
      <c r="G11" s="83"/>
      <c r="H11" s="83"/>
      <c r="I11" s="83"/>
      <c r="J11" s="83"/>
      <c r="K11" s="83"/>
      <c r="L11" s="83"/>
    </row>
    <row r="12" spans="1:12" x14ac:dyDescent="0.25">
      <c r="A12" s="45" t="s">
        <v>244</v>
      </c>
      <c r="B12" s="153" t="s">
        <v>245</v>
      </c>
      <c r="C12" s="153"/>
      <c r="D12" s="153"/>
      <c r="E12" s="83"/>
      <c r="F12" s="83"/>
      <c r="G12" s="83"/>
      <c r="H12" s="83"/>
      <c r="I12" s="83"/>
      <c r="J12" s="83"/>
      <c r="K12" s="83"/>
      <c r="L12" s="83"/>
    </row>
    <row r="13" spans="1:12" ht="14.45" x14ac:dyDescent="0.3">
      <c r="A13" s="45"/>
      <c r="B13" s="153"/>
      <c r="C13" s="153"/>
      <c r="D13" s="153"/>
      <c r="E13" s="83"/>
      <c r="F13" s="83"/>
      <c r="G13" s="83"/>
      <c r="H13" s="83"/>
      <c r="I13" s="83"/>
      <c r="J13" s="83"/>
      <c r="K13" s="83"/>
      <c r="L13" s="83"/>
    </row>
    <row r="14" spans="1:12" ht="14.45" x14ac:dyDescent="0.3">
      <c r="A14" s="45"/>
      <c r="B14" s="153"/>
      <c r="C14" s="153"/>
      <c r="D14" s="153"/>
      <c r="E14" s="83"/>
      <c r="F14" s="83"/>
      <c r="G14" s="83"/>
      <c r="H14" s="83"/>
      <c r="I14" s="83"/>
      <c r="J14" s="83"/>
      <c r="K14" s="83"/>
      <c r="L14" s="83"/>
    </row>
    <row r="15" spans="1:12" x14ac:dyDescent="0.25">
      <c r="A15" s="44" t="s">
        <v>246</v>
      </c>
      <c r="B15" s="153" t="s">
        <v>247</v>
      </c>
      <c r="C15" s="153"/>
      <c r="D15" s="200"/>
      <c r="E15" s="200"/>
      <c r="F15" s="83"/>
      <c r="G15" s="83"/>
      <c r="H15" s="83"/>
      <c r="I15" s="203"/>
      <c r="J15" s="204"/>
      <c r="K15" s="204"/>
      <c r="L15" s="83"/>
    </row>
    <row r="16" spans="1:12" x14ac:dyDescent="0.25">
      <c r="A16" s="44" t="s">
        <v>707</v>
      </c>
      <c r="B16" s="153"/>
      <c r="C16" s="153"/>
      <c r="D16" s="153"/>
      <c r="E16" s="153"/>
      <c r="F16" s="83"/>
      <c r="G16" s="83"/>
      <c r="H16" s="83"/>
      <c r="I16" s="83"/>
      <c r="J16" s="83"/>
      <c r="K16" s="83"/>
      <c r="L16" s="83"/>
    </row>
    <row r="17" spans="1:12" ht="14.45" x14ac:dyDescent="0.3">
      <c r="A17" s="44"/>
      <c r="B17" s="153"/>
      <c r="C17" s="153"/>
      <c r="D17" s="153"/>
      <c r="E17" s="153"/>
      <c r="F17" s="83"/>
      <c r="G17" s="83"/>
      <c r="H17" s="83"/>
      <c r="I17" s="83"/>
      <c r="J17" s="83"/>
      <c r="K17" s="83"/>
      <c r="L17" s="83"/>
    </row>
    <row r="18" spans="1:12" x14ac:dyDescent="0.25">
      <c r="A18" s="44" t="s">
        <v>248</v>
      </c>
      <c r="B18" s="153" t="s">
        <v>249</v>
      </c>
      <c r="C18" s="153"/>
      <c r="D18" s="153"/>
      <c r="E18" s="153"/>
      <c r="F18" s="83"/>
      <c r="G18" s="83"/>
      <c r="H18" s="83"/>
      <c r="I18" s="83"/>
      <c r="J18" s="83"/>
      <c r="K18" s="83"/>
      <c r="L18" s="83"/>
    </row>
    <row r="19" spans="1:12" ht="14.45" x14ac:dyDescent="0.3">
      <c r="A19" s="44"/>
      <c r="B19" s="153"/>
      <c r="C19" s="153"/>
      <c r="D19" s="153"/>
      <c r="E19" s="153"/>
      <c r="F19" s="83"/>
      <c r="G19" s="83"/>
      <c r="H19" s="83"/>
      <c r="I19" s="83"/>
      <c r="J19" s="83"/>
      <c r="K19" s="83"/>
      <c r="L19" s="83"/>
    </row>
    <row r="20" spans="1:12" ht="14.45" x14ac:dyDescent="0.3">
      <c r="A20" s="44"/>
      <c r="B20" s="153"/>
      <c r="C20" s="153"/>
      <c r="D20" s="153"/>
      <c r="E20" s="153"/>
      <c r="F20" s="83"/>
      <c r="G20" s="83"/>
      <c r="H20" s="83"/>
      <c r="I20" s="83"/>
      <c r="J20" s="83"/>
      <c r="K20" s="83"/>
      <c r="L20" s="83"/>
    </row>
    <row r="21" spans="1:12" x14ac:dyDescent="0.25">
      <c r="A21" s="45" t="s">
        <v>250</v>
      </c>
      <c r="B21" s="153" t="s">
        <v>251</v>
      </c>
      <c r="C21" s="153"/>
      <c r="D21" s="153"/>
      <c r="E21" s="153"/>
      <c r="F21" s="83"/>
      <c r="G21" s="83"/>
      <c r="H21" s="83"/>
      <c r="I21" s="83"/>
      <c r="J21" s="83"/>
      <c r="K21" s="83"/>
      <c r="L21" s="83"/>
    </row>
    <row r="22" spans="1:12" ht="30" x14ac:dyDescent="0.25">
      <c r="A22" s="45" t="s">
        <v>252</v>
      </c>
      <c r="B22" s="153" t="s">
        <v>253</v>
      </c>
      <c r="C22" s="153"/>
      <c r="D22" s="200"/>
      <c r="E22" s="200"/>
      <c r="F22" s="202"/>
      <c r="G22" s="83"/>
      <c r="H22" s="83"/>
      <c r="I22" s="83"/>
      <c r="J22" s="83"/>
      <c r="K22" s="83"/>
      <c r="L22" s="83"/>
    </row>
    <row r="23" spans="1:12" x14ac:dyDescent="0.25">
      <c r="A23" s="198" t="s">
        <v>483</v>
      </c>
      <c r="B23" s="199" t="s">
        <v>254</v>
      </c>
      <c r="C23" s="199"/>
      <c r="D23" s="201"/>
      <c r="E23" s="201"/>
      <c r="F23" s="92"/>
      <c r="G23" s="92"/>
      <c r="H23" s="85"/>
      <c r="I23" s="85"/>
      <c r="J23" s="85"/>
      <c r="K23" s="85"/>
      <c r="L23" s="85"/>
    </row>
    <row r="24" spans="1:12" x14ac:dyDescent="0.25">
      <c r="A24" s="44" t="s">
        <v>255</v>
      </c>
      <c r="B24" s="153" t="s">
        <v>256</v>
      </c>
      <c r="C24" s="153"/>
      <c r="D24" s="153"/>
      <c r="E24" s="83"/>
      <c r="F24" s="83"/>
      <c r="G24" s="83"/>
      <c r="H24" s="83"/>
      <c r="I24" s="83"/>
      <c r="J24" s="83"/>
      <c r="K24" s="83"/>
      <c r="L24" s="83"/>
    </row>
    <row r="25" spans="1:12" ht="14.45" x14ac:dyDescent="0.3">
      <c r="A25" s="44"/>
      <c r="B25" s="153"/>
      <c r="C25" s="153"/>
      <c r="D25" s="153"/>
      <c r="E25" s="83"/>
      <c r="F25" s="83"/>
      <c r="G25" s="83"/>
      <c r="H25" s="83"/>
      <c r="I25" s="83"/>
      <c r="J25" s="83"/>
      <c r="K25" s="83"/>
      <c r="L25" s="83"/>
    </row>
    <row r="26" spans="1:12" ht="14.45" x14ac:dyDescent="0.3">
      <c r="A26" s="44"/>
      <c r="B26" s="153"/>
      <c r="C26" s="153"/>
      <c r="D26" s="153"/>
      <c r="E26" s="83"/>
      <c r="F26" s="83"/>
      <c r="G26" s="83"/>
      <c r="H26" s="83"/>
      <c r="I26" s="83"/>
      <c r="J26" s="83"/>
      <c r="K26" s="83"/>
      <c r="L26" s="83"/>
    </row>
    <row r="27" spans="1:12" x14ac:dyDescent="0.25">
      <c r="A27" s="44" t="s">
        <v>257</v>
      </c>
      <c r="B27" s="153" t="s">
        <v>258</v>
      </c>
      <c r="C27" s="153"/>
      <c r="D27" s="153"/>
      <c r="E27" s="83"/>
      <c r="F27" s="83"/>
      <c r="G27" s="83"/>
      <c r="H27" s="83"/>
      <c r="I27" s="83"/>
      <c r="J27" s="83"/>
      <c r="K27" s="83"/>
      <c r="L27" s="83"/>
    </row>
    <row r="28" spans="1:12" ht="14.45" x14ac:dyDescent="0.3">
      <c r="A28" s="44"/>
      <c r="B28" s="153"/>
      <c r="C28" s="153"/>
      <c r="D28" s="153"/>
      <c r="E28" s="83"/>
      <c r="F28" s="83"/>
      <c r="G28" s="83"/>
      <c r="H28" s="83"/>
      <c r="I28" s="83"/>
      <c r="J28" s="83"/>
      <c r="K28" s="83"/>
      <c r="L28" s="83"/>
    </row>
    <row r="29" spans="1:12" ht="14.45" x14ac:dyDescent="0.3">
      <c r="A29" s="44"/>
      <c r="B29" s="153"/>
      <c r="C29" s="153"/>
      <c r="D29" s="153"/>
      <c r="E29" s="83"/>
      <c r="F29" s="83"/>
      <c r="G29" s="83"/>
      <c r="H29" s="83"/>
      <c r="I29" s="83"/>
      <c r="J29" s="83"/>
      <c r="K29" s="83"/>
      <c r="L29" s="83"/>
    </row>
    <row r="30" spans="1:12" x14ac:dyDescent="0.25">
      <c r="A30" s="44" t="s">
        <v>259</v>
      </c>
      <c r="B30" s="153" t="s">
        <v>260</v>
      </c>
      <c r="C30" s="153"/>
      <c r="D30" s="153"/>
      <c r="E30" s="83"/>
      <c r="F30" s="83"/>
      <c r="G30" s="83"/>
      <c r="H30" s="83"/>
      <c r="I30" s="83"/>
      <c r="J30" s="83"/>
      <c r="K30" s="83"/>
      <c r="L30" s="83"/>
    </row>
    <row r="31" spans="1:12" ht="14.45" x14ac:dyDescent="0.3">
      <c r="A31" s="44"/>
      <c r="B31" s="153"/>
      <c r="C31" s="153"/>
      <c r="D31" s="153"/>
      <c r="E31" s="83"/>
      <c r="F31" s="83"/>
      <c r="G31" s="83"/>
      <c r="H31" s="83"/>
      <c r="I31" s="83"/>
      <c r="J31" s="83"/>
      <c r="K31" s="83"/>
      <c r="L31" s="83"/>
    </row>
    <row r="32" spans="1:12" ht="14.45" x14ac:dyDescent="0.3">
      <c r="A32" s="44"/>
      <c r="B32" s="153"/>
      <c r="C32" s="153"/>
      <c r="D32" s="153"/>
      <c r="E32" s="83"/>
      <c r="F32" s="83"/>
      <c r="G32" s="83"/>
      <c r="H32" s="83"/>
      <c r="I32" s="83"/>
      <c r="J32" s="83"/>
      <c r="K32" s="83"/>
      <c r="L32" s="83"/>
    </row>
    <row r="33" spans="1:12" ht="30" x14ac:dyDescent="0.25">
      <c r="A33" s="44" t="s">
        <v>261</v>
      </c>
      <c r="B33" s="153" t="s">
        <v>262</v>
      </c>
      <c r="C33" s="153"/>
      <c r="D33" s="153"/>
      <c r="E33" s="83"/>
      <c r="F33" s="83"/>
      <c r="G33" s="83"/>
      <c r="H33" s="83"/>
      <c r="I33" s="83"/>
      <c r="J33" s="83"/>
      <c r="K33" s="83"/>
      <c r="L33" s="83"/>
    </row>
    <row r="34" spans="1:12" x14ac:dyDescent="0.25">
      <c r="A34" s="198" t="s">
        <v>484</v>
      </c>
      <c r="B34" s="199" t="s">
        <v>263</v>
      </c>
      <c r="C34" s="199"/>
      <c r="D34" s="199"/>
      <c r="E34" s="85"/>
      <c r="F34" s="85"/>
      <c r="G34" s="85"/>
      <c r="H34" s="85"/>
      <c r="I34" s="85"/>
      <c r="J34" s="85"/>
      <c r="K34" s="85"/>
      <c r="L34" s="85"/>
    </row>
  </sheetData>
  <mergeCells count="3">
    <mergeCell ref="A3:L3"/>
    <mergeCell ref="A2:L2"/>
    <mergeCell ref="A1:L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69"/>
  <sheetViews>
    <sheetView workbookViewId="0">
      <selection activeCell="D11" sqref="D1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3.28515625" customWidth="1"/>
    <col min="6" max="6" width="14.5703125" customWidth="1"/>
    <col min="7" max="8" width="12.85546875" customWidth="1"/>
  </cols>
  <sheetData>
    <row r="1" spans="1:8" x14ac:dyDescent="0.25">
      <c r="A1" s="467" t="s">
        <v>1900</v>
      </c>
      <c r="B1" s="467"/>
      <c r="C1" s="467"/>
      <c r="D1" s="467"/>
      <c r="E1" s="467"/>
      <c r="F1" s="467"/>
      <c r="G1" s="467"/>
      <c r="H1" s="467"/>
    </row>
    <row r="2" spans="1:8" ht="22.5" customHeight="1" x14ac:dyDescent="0.25">
      <c r="A2" s="463" t="s">
        <v>1853</v>
      </c>
      <c r="B2" s="466"/>
      <c r="C2" s="466"/>
      <c r="D2" s="466"/>
      <c r="E2" s="475"/>
      <c r="F2" s="475"/>
      <c r="G2" s="475"/>
      <c r="H2" s="475"/>
    </row>
    <row r="3" spans="1:8" ht="48.75" customHeight="1" x14ac:dyDescent="0.25">
      <c r="A3" s="465" t="s">
        <v>715</v>
      </c>
      <c r="B3" s="466"/>
      <c r="C3" s="466"/>
      <c r="D3" s="474"/>
      <c r="E3" s="475"/>
      <c r="F3" s="475"/>
      <c r="G3" s="475"/>
      <c r="H3" s="475"/>
    </row>
    <row r="4" spans="1:8" ht="21" customHeight="1" x14ac:dyDescent="0.35">
      <c r="A4" s="41"/>
      <c r="B4" s="42"/>
      <c r="C4" s="42"/>
    </row>
    <row r="5" spans="1:8" ht="51.75" x14ac:dyDescent="0.25">
      <c r="A5" s="113" t="s">
        <v>676</v>
      </c>
      <c r="B5" s="214" t="s">
        <v>139</v>
      </c>
      <c r="C5" s="157" t="s">
        <v>708</v>
      </c>
      <c r="D5" s="98" t="s">
        <v>709</v>
      </c>
      <c r="E5" s="162" t="s">
        <v>47</v>
      </c>
      <c r="F5" s="96" t="s">
        <v>48</v>
      </c>
      <c r="G5" s="162" t="s">
        <v>49</v>
      </c>
      <c r="H5" s="96" t="s">
        <v>50</v>
      </c>
    </row>
    <row r="6" spans="1:8" x14ac:dyDescent="0.25">
      <c r="A6" s="129" t="s">
        <v>492</v>
      </c>
      <c r="B6" s="142" t="s">
        <v>276</v>
      </c>
      <c r="C6" s="102"/>
      <c r="D6" s="86"/>
      <c r="E6" s="100"/>
      <c r="F6" s="101"/>
      <c r="G6" s="100"/>
      <c r="H6" s="101"/>
    </row>
    <row r="7" spans="1:8" x14ac:dyDescent="0.25">
      <c r="A7" s="210" t="s">
        <v>277</v>
      </c>
      <c r="B7" s="215" t="s">
        <v>276</v>
      </c>
      <c r="C7" s="102"/>
      <c r="D7" s="86"/>
      <c r="E7" s="100"/>
      <c r="F7" s="101"/>
      <c r="G7" s="100"/>
      <c r="H7" s="101"/>
    </row>
    <row r="8" spans="1:8" x14ac:dyDescent="0.25">
      <c r="A8" s="210" t="s">
        <v>278</v>
      </c>
      <c r="B8" s="215" t="s">
        <v>276</v>
      </c>
      <c r="C8" s="102"/>
      <c r="D8" s="86"/>
      <c r="E8" s="100"/>
      <c r="F8" s="101"/>
      <c r="G8" s="100"/>
      <c r="H8" s="101"/>
    </row>
    <row r="9" spans="1:8" ht="30" x14ac:dyDescent="0.25">
      <c r="A9" s="129" t="s">
        <v>279</v>
      </c>
      <c r="B9" s="142" t="s">
        <v>280</v>
      </c>
      <c r="C9" s="102"/>
      <c r="D9" s="86"/>
      <c r="E9" s="100"/>
      <c r="F9" s="101"/>
      <c r="G9" s="100"/>
      <c r="H9" s="101"/>
    </row>
    <row r="10" spans="1:8" x14ac:dyDescent="0.25">
      <c r="A10" s="129" t="s">
        <v>491</v>
      </c>
      <c r="B10" s="142" t="s">
        <v>281</v>
      </c>
      <c r="C10" s="102"/>
      <c r="D10" s="86"/>
      <c r="E10" s="100"/>
      <c r="F10" s="101"/>
      <c r="G10" s="100"/>
      <c r="H10" s="101"/>
    </row>
    <row r="11" spans="1:8" x14ac:dyDescent="0.25">
      <c r="A11" s="210" t="s">
        <v>277</v>
      </c>
      <c r="B11" s="215" t="s">
        <v>281</v>
      </c>
      <c r="C11" s="102"/>
      <c r="D11" s="86"/>
      <c r="E11" s="100"/>
      <c r="F11" s="101"/>
      <c r="G11" s="100"/>
      <c r="H11" s="101"/>
    </row>
    <row r="12" spans="1:8" x14ac:dyDescent="0.25">
      <c r="A12" s="210" t="s">
        <v>278</v>
      </c>
      <c r="B12" s="215" t="s">
        <v>282</v>
      </c>
      <c r="C12" s="102"/>
      <c r="D12" s="86"/>
      <c r="E12" s="100"/>
      <c r="F12" s="101"/>
      <c r="G12" s="100"/>
      <c r="H12" s="101"/>
    </row>
    <row r="13" spans="1:8" x14ac:dyDescent="0.25">
      <c r="A13" s="211" t="s">
        <v>490</v>
      </c>
      <c r="B13" s="143" t="s">
        <v>283</v>
      </c>
      <c r="C13" s="102"/>
      <c r="D13" s="86"/>
      <c r="E13" s="100"/>
      <c r="F13" s="164"/>
      <c r="G13" s="163"/>
      <c r="H13" s="164"/>
    </row>
    <row r="14" spans="1:8" x14ac:dyDescent="0.25">
      <c r="A14" s="130" t="s">
        <v>495</v>
      </c>
      <c r="B14" s="142" t="s">
        <v>284</v>
      </c>
      <c r="C14" s="102"/>
      <c r="D14" s="86"/>
      <c r="E14" s="100"/>
      <c r="F14" s="101"/>
      <c r="G14" s="100"/>
      <c r="H14" s="101"/>
    </row>
    <row r="15" spans="1:8" x14ac:dyDescent="0.25">
      <c r="A15" s="210" t="s">
        <v>285</v>
      </c>
      <c r="B15" s="215" t="s">
        <v>284</v>
      </c>
      <c r="C15" s="102"/>
      <c r="D15" s="86"/>
      <c r="E15" s="100"/>
      <c r="F15" s="101"/>
      <c r="G15" s="100"/>
      <c r="H15" s="101"/>
    </row>
    <row r="16" spans="1:8" x14ac:dyDescent="0.25">
      <c r="A16" s="210" t="s">
        <v>286</v>
      </c>
      <c r="B16" s="215" t="s">
        <v>284</v>
      </c>
      <c r="C16" s="102"/>
      <c r="D16" s="86"/>
      <c r="E16" s="100"/>
      <c r="F16" s="101"/>
      <c r="G16" s="100"/>
      <c r="H16" s="101"/>
    </row>
    <row r="17" spans="1:8" x14ac:dyDescent="0.25">
      <c r="A17" s="130" t="s">
        <v>496</v>
      </c>
      <c r="B17" s="142" t="s">
        <v>287</v>
      </c>
      <c r="C17" s="102"/>
      <c r="D17" s="86"/>
      <c r="E17" s="100"/>
      <c r="F17" s="101"/>
      <c r="G17" s="100"/>
      <c r="H17" s="101"/>
    </row>
    <row r="18" spans="1:8" x14ac:dyDescent="0.25">
      <c r="A18" s="210" t="s">
        <v>278</v>
      </c>
      <c r="B18" s="215" t="s">
        <v>287</v>
      </c>
      <c r="C18" s="102"/>
      <c r="D18" s="86"/>
      <c r="E18" s="100"/>
      <c r="F18" s="101"/>
      <c r="G18" s="100"/>
      <c r="H18" s="101"/>
    </row>
    <row r="19" spans="1:8" x14ac:dyDescent="0.25">
      <c r="A19" s="87" t="s">
        <v>288</v>
      </c>
      <c r="B19" s="142" t="s">
        <v>289</v>
      </c>
      <c r="C19" s="102"/>
      <c r="D19" s="86"/>
      <c r="E19" s="100"/>
      <c r="F19" s="101"/>
      <c r="G19" s="100"/>
      <c r="H19" s="101"/>
    </row>
    <row r="20" spans="1:8" x14ac:dyDescent="0.25">
      <c r="A20" s="87" t="s">
        <v>497</v>
      </c>
      <c r="B20" s="142" t="s">
        <v>290</v>
      </c>
      <c r="C20" s="102"/>
      <c r="D20" s="86"/>
      <c r="E20" s="100"/>
      <c r="F20" s="101"/>
      <c r="G20" s="100"/>
      <c r="H20" s="101"/>
    </row>
    <row r="21" spans="1:8" x14ac:dyDescent="0.25">
      <c r="A21" s="210" t="s">
        <v>286</v>
      </c>
      <c r="B21" s="215" t="s">
        <v>290</v>
      </c>
      <c r="C21" s="102"/>
      <c r="D21" s="86"/>
      <c r="E21" s="100"/>
      <c r="F21" s="101"/>
      <c r="G21" s="100"/>
      <c r="H21" s="101"/>
    </row>
    <row r="22" spans="1:8" x14ac:dyDescent="0.25">
      <c r="A22" s="210" t="s">
        <v>278</v>
      </c>
      <c r="B22" s="215" t="s">
        <v>290</v>
      </c>
      <c r="C22" s="102"/>
      <c r="D22" s="86"/>
      <c r="E22" s="100"/>
      <c r="F22" s="101"/>
      <c r="G22" s="100"/>
      <c r="H22" s="101"/>
    </row>
    <row r="23" spans="1:8" x14ac:dyDescent="0.25">
      <c r="A23" s="212" t="s">
        <v>493</v>
      </c>
      <c r="B23" s="143" t="s">
        <v>291</v>
      </c>
      <c r="C23" s="102"/>
      <c r="D23" s="86"/>
      <c r="E23" s="100"/>
      <c r="F23" s="101"/>
      <c r="G23" s="100"/>
      <c r="H23" s="101"/>
    </row>
    <row r="24" spans="1:8" x14ac:dyDescent="0.25">
      <c r="A24" s="130" t="s">
        <v>292</v>
      </c>
      <c r="B24" s="142" t="s">
        <v>293</v>
      </c>
      <c r="C24" s="102"/>
      <c r="D24" s="86"/>
      <c r="E24" s="100"/>
      <c r="F24" s="101"/>
      <c r="G24" s="100"/>
      <c r="H24" s="101"/>
    </row>
    <row r="25" spans="1:8" x14ac:dyDescent="0.25">
      <c r="A25" s="130" t="s">
        <v>294</v>
      </c>
      <c r="B25" s="142" t="s">
        <v>295</v>
      </c>
      <c r="C25" s="102">
        <v>643</v>
      </c>
      <c r="D25" s="86">
        <v>0</v>
      </c>
      <c r="E25" s="100">
        <v>643</v>
      </c>
      <c r="F25" s="101">
        <v>0</v>
      </c>
      <c r="G25" s="100">
        <v>643</v>
      </c>
      <c r="H25" s="101">
        <v>0</v>
      </c>
    </row>
    <row r="26" spans="1:8" x14ac:dyDescent="0.25">
      <c r="A26" s="130" t="s">
        <v>298</v>
      </c>
      <c r="B26" s="142" t="s">
        <v>299</v>
      </c>
      <c r="C26" s="102"/>
      <c r="D26" s="86"/>
      <c r="E26" s="100"/>
      <c r="F26" s="101"/>
      <c r="G26" s="100"/>
      <c r="H26" s="101"/>
    </row>
    <row r="27" spans="1:8" x14ac:dyDescent="0.25">
      <c r="A27" s="130" t="s">
        <v>300</v>
      </c>
      <c r="B27" s="142" t="s">
        <v>301</v>
      </c>
      <c r="C27" s="102"/>
      <c r="D27" s="86"/>
      <c r="E27" s="100"/>
      <c r="F27" s="101"/>
      <c r="G27" s="100"/>
      <c r="H27" s="101"/>
    </row>
    <row r="28" spans="1:8" x14ac:dyDescent="0.25">
      <c r="A28" s="130" t="s">
        <v>302</v>
      </c>
      <c r="B28" s="142" t="s">
        <v>303</v>
      </c>
      <c r="C28" s="102"/>
      <c r="D28" s="86"/>
      <c r="E28" s="100"/>
      <c r="F28" s="101"/>
      <c r="G28" s="100"/>
      <c r="H28" s="101"/>
    </row>
    <row r="29" spans="1:8" x14ac:dyDescent="0.25">
      <c r="A29" s="213" t="s">
        <v>494</v>
      </c>
      <c r="B29" s="216" t="s">
        <v>304</v>
      </c>
      <c r="C29" s="206">
        <v>643</v>
      </c>
      <c r="D29" s="91">
        <v>0</v>
      </c>
      <c r="E29" s="207">
        <v>643</v>
      </c>
      <c r="F29" s="120">
        <f>F13</f>
        <v>0</v>
      </c>
      <c r="G29" s="207">
        <f>E29</f>
        <v>643</v>
      </c>
      <c r="H29" s="120">
        <f>H13</f>
        <v>0</v>
      </c>
    </row>
    <row r="30" spans="1:8" x14ac:dyDescent="0.25">
      <c r="A30" s="130" t="s">
        <v>305</v>
      </c>
      <c r="B30" s="142" t="s">
        <v>306</v>
      </c>
      <c r="C30" s="102"/>
      <c r="D30" s="86"/>
      <c r="E30" s="100"/>
      <c r="F30" s="101"/>
      <c r="G30" s="100"/>
      <c r="H30" s="101"/>
    </row>
    <row r="31" spans="1:8" x14ac:dyDescent="0.25">
      <c r="A31" s="129" t="s">
        <v>307</v>
      </c>
      <c r="B31" s="142" t="s">
        <v>308</v>
      </c>
      <c r="C31" s="102"/>
      <c r="D31" s="86"/>
      <c r="E31" s="100"/>
      <c r="F31" s="101"/>
      <c r="G31" s="100"/>
      <c r="H31" s="101"/>
    </row>
    <row r="32" spans="1:8" x14ac:dyDescent="0.25">
      <c r="A32" s="130" t="s">
        <v>498</v>
      </c>
      <c r="B32" s="142" t="s">
        <v>309</v>
      </c>
      <c r="C32" s="102"/>
      <c r="D32" s="86"/>
      <c r="E32" s="100"/>
      <c r="F32" s="101"/>
      <c r="G32" s="100"/>
      <c r="H32" s="101"/>
    </row>
    <row r="33" spans="1:8" x14ac:dyDescent="0.25">
      <c r="A33" s="210" t="s">
        <v>278</v>
      </c>
      <c r="B33" s="215" t="s">
        <v>309</v>
      </c>
      <c r="C33" s="102"/>
      <c r="D33" s="86"/>
      <c r="E33" s="100"/>
      <c r="F33" s="101"/>
      <c r="G33" s="100"/>
      <c r="H33" s="101"/>
    </row>
    <row r="34" spans="1:8" x14ac:dyDescent="0.25">
      <c r="A34" s="130" t="s">
        <v>499</v>
      </c>
      <c r="B34" s="142" t="s">
        <v>310</v>
      </c>
      <c r="C34" s="102"/>
      <c r="D34" s="86"/>
      <c r="E34" s="100"/>
      <c r="F34" s="101"/>
      <c r="G34" s="100"/>
      <c r="H34" s="101"/>
    </row>
    <row r="35" spans="1:8" x14ac:dyDescent="0.25">
      <c r="A35" s="210" t="s">
        <v>311</v>
      </c>
      <c r="B35" s="215" t="s">
        <v>310</v>
      </c>
      <c r="C35" s="102"/>
      <c r="D35" s="86"/>
      <c r="E35" s="100"/>
      <c r="F35" s="101"/>
      <c r="G35" s="100"/>
      <c r="H35" s="101"/>
    </row>
    <row r="36" spans="1:8" x14ac:dyDescent="0.25">
      <c r="A36" s="210" t="s">
        <v>312</v>
      </c>
      <c r="B36" s="215" t="s">
        <v>310</v>
      </c>
      <c r="C36" s="102"/>
      <c r="D36" s="86"/>
      <c r="E36" s="100"/>
      <c r="F36" s="101"/>
      <c r="G36" s="100"/>
      <c r="H36" s="101"/>
    </row>
    <row r="37" spans="1:8" x14ac:dyDescent="0.25">
      <c r="A37" s="210" t="s">
        <v>313</v>
      </c>
      <c r="B37" s="215" t="s">
        <v>310</v>
      </c>
      <c r="C37" s="102"/>
      <c r="D37" s="86"/>
      <c r="E37" s="100"/>
      <c r="F37" s="101"/>
      <c r="G37" s="100"/>
      <c r="H37" s="101"/>
    </row>
    <row r="38" spans="1:8" x14ac:dyDescent="0.25">
      <c r="A38" s="210" t="s">
        <v>278</v>
      </c>
      <c r="B38" s="215" t="s">
        <v>310</v>
      </c>
      <c r="C38" s="102"/>
      <c r="D38" s="86"/>
      <c r="E38" s="100"/>
      <c r="F38" s="101"/>
      <c r="G38" s="100"/>
      <c r="H38" s="101"/>
    </row>
    <row r="39" spans="1:8" x14ac:dyDescent="0.25">
      <c r="A39" s="213" t="s">
        <v>500</v>
      </c>
      <c r="B39" s="216" t="s">
        <v>314</v>
      </c>
      <c r="C39" s="206"/>
      <c r="D39" s="205"/>
      <c r="E39" s="208"/>
      <c r="F39" s="209"/>
      <c r="G39" s="208"/>
      <c r="H39" s="209"/>
    </row>
    <row r="42" spans="1:8" ht="51.75" x14ac:dyDescent="0.25">
      <c r="A42" s="113" t="s">
        <v>676</v>
      </c>
      <c r="B42" s="214" t="s">
        <v>139</v>
      </c>
      <c r="C42" s="157" t="s">
        <v>708</v>
      </c>
      <c r="D42" s="98" t="s">
        <v>709</v>
      </c>
      <c r="E42" s="162" t="s">
        <v>47</v>
      </c>
      <c r="F42" s="96" t="s">
        <v>48</v>
      </c>
      <c r="G42" s="157" t="s">
        <v>49</v>
      </c>
      <c r="H42" s="96" t="s">
        <v>50</v>
      </c>
    </row>
    <row r="43" spans="1:8" x14ac:dyDescent="0.25">
      <c r="A43" s="130" t="s">
        <v>564</v>
      </c>
      <c r="B43" s="142" t="s">
        <v>402</v>
      </c>
      <c r="C43" s="102"/>
      <c r="D43" s="86"/>
      <c r="E43" s="100"/>
      <c r="F43" s="101"/>
      <c r="G43" s="102"/>
      <c r="H43" s="101"/>
    </row>
    <row r="44" spans="1:8" x14ac:dyDescent="0.25">
      <c r="A44" s="217" t="s">
        <v>277</v>
      </c>
      <c r="B44" s="221" t="s">
        <v>402</v>
      </c>
      <c r="C44" s="102"/>
      <c r="D44" s="86"/>
      <c r="E44" s="100"/>
      <c r="F44" s="101"/>
      <c r="G44" s="102"/>
      <c r="H44" s="101"/>
    </row>
    <row r="45" spans="1:8" ht="30" x14ac:dyDescent="0.25">
      <c r="A45" s="129" t="s">
        <v>403</v>
      </c>
      <c r="B45" s="142" t="s">
        <v>404</v>
      </c>
      <c r="C45" s="102"/>
      <c r="D45" s="86"/>
      <c r="E45" s="100"/>
      <c r="F45" s="101"/>
      <c r="G45" s="102"/>
      <c r="H45" s="101"/>
    </row>
    <row r="46" spans="1:8" x14ac:dyDescent="0.25">
      <c r="A46" s="130" t="s">
        <v>605</v>
      </c>
      <c r="B46" s="142" t="s">
        <v>405</v>
      </c>
      <c r="C46" s="102"/>
      <c r="D46" s="86"/>
      <c r="E46" s="100"/>
      <c r="F46" s="101"/>
      <c r="G46" s="102"/>
      <c r="H46" s="101"/>
    </row>
    <row r="47" spans="1:8" x14ac:dyDescent="0.25">
      <c r="A47" s="217" t="s">
        <v>277</v>
      </c>
      <c r="B47" s="221" t="s">
        <v>405</v>
      </c>
      <c r="C47" s="102"/>
      <c r="D47" s="86"/>
      <c r="E47" s="100"/>
      <c r="F47" s="101"/>
      <c r="G47" s="102"/>
      <c r="H47" s="101"/>
    </row>
    <row r="48" spans="1:8" x14ac:dyDescent="0.25">
      <c r="A48" s="211" t="s">
        <v>584</v>
      </c>
      <c r="B48" s="143" t="s">
        <v>406</v>
      </c>
      <c r="C48" s="102"/>
      <c r="D48" s="86"/>
      <c r="E48" s="100"/>
      <c r="F48" s="101"/>
      <c r="G48" s="102"/>
      <c r="H48" s="101"/>
    </row>
    <row r="49" spans="1:8" x14ac:dyDescent="0.25">
      <c r="A49" s="129" t="s">
        <v>606</v>
      </c>
      <c r="B49" s="142" t="s">
        <v>407</v>
      </c>
      <c r="C49" s="102"/>
      <c r="D49" s="86"/>
      <c r="E49" s="100"/>
      <c r="F49" s="101"/>
      <c r="G49" s="102"/>
      <c r="H49" s="101"/>
    </row>
    <row r="50" spans="1:8" x14ac:dyDescent="0.25">
      <c r="A50" s="217" t="s">
        <v>285</v>
      </c>
      <c r="B50" s="221" t="s">
        <v>407</v>
      </c>
      <c r="C50" s="102"/>
      <c r="D50" s="86"/>
      <c r="E50" s="100"/>
      <c r="F50" s="101"/>
      <c r="G50" s="102"/>
      <c r="H50" s="101"/>
    </row>
    <row r="51" spans="1:8" x14ac:dyDescent="0.25">
      <c r="A51" s="130" t="s">
        <v>408</v>
      </c>
      <c r="B51" s="142" t="s">
        <v>409</v>
      </c>
      <c r="C51" s="102"/>
      <c r="D51" s="86"/>
      <c r="E51" s="100"/>
      <c r="F51" s="101"/>
      <c r="G51" s="102"/>
      <c r="H51" s="101"/>
    </row>
    <row r="52" spans="1:8" x14ac:dyDescent="0.25">
      <c r="A52" s="87" t="s">
        <v>607</v>
      </c>
      <c r="B52" s="142" t="s">
        <v>410</v>
      </c>
      <c r="C52" s="102"/>
      <c r="D52" s="86"/>
      <c r="E52" s="100"/>
      <c r="F52" s="101"/>
      <c r="G52" s="102"/>
      <c r="H52" s="101"/>
    </row>
    <row r="53" spans="1:8" x14ac:dyDescent="0.25">
      <c r="A53" s="217" t="s">
        <v>286</v>
      </c>
      <c r="B53" s="221" t="s">
        <v>410</v>
      </c>
      <c r="C53" s="102"/>
      <c r="D53" s="86"/>
      <c r="E53" s="100"/>
      <c r="F53" s="101"/>
      <c r="G53" s="102"/>
      <c r="H53" s="101"/>
    </row>
    <row r="54" spans="1:8" x14ac:dyDescent="0.25">
      <c r="A54" s="130" t="s">
        <v>411</v>
      </c>
      <c r="B54" s="142" t="s">
        <v>412</v>
      </c>
      <c r="C54" s="102"/>
      <c r="D54" s="86"/>
      <c r="E54" s="100"/>
      <c r="F54" s="101"/>
      <c r="G54" s="102"/>
      <c r="H54" s="101"/>
    </row>
    <row r="55" spans="1:8" x14ac:dyDescent="0.25">
      <c r="A55" s="212" t="s">
        <v>585</v>
      </c>
      <c r="B55" s="143" t="s">
        <v>413</v>
      </c>
      <c r="C55" s="102"/>
      <c r="D55" s="86"/>
      <c r="E55" s="100"/>
      <c r="F55" s="101"/>
      <c r="G55" s="102"/>
      <c r="H55" s="101"/>
    </row>
    <row r="56" spans="1:8" x14ac:dyDescent="0.25">
      <c r="A56" s="212" t="s">
        <v>417</v>
      </c>
      <c r="B56" s="143" t="s">
        <v>418</v>
      </c>
      <c r="C56" s="102">
        <v>0</v>
      </c>
      <c r="D56" s="86">
        <v>0</v>
      </c>
      <c r="E56" s="100">
        <v>0</v>
      </c>
      <c r="F56" s="101">
        <v>0</v>
      </c>
      <c r="G56" s="102">
        <v>0</v>
      </c>
      <c r="H56" s="101">
        <v>0</v>
      </c>
    </row>
    <row r="57" spans="1:8" x14ac:dyDescent="0.25">
      <c r="A57" s="212" t="s">
        <v>419</v>
      </c>
      <c r="B57" s="143" t="s">
        <v>420</v>
      </c>
      <c r="C57" s="102"/>
      <c r="D57" s="86"/>
      <c r="E57" s="100"/>
      <c r="F57" s="101"/>
      <c r="G57" s="102"/>
      <c r="H57" s="101"/>
    </row>
    <row r="58" spans="1:8" x14ac:dyDescent="0.25">
      <c r="A58" s="212" t="s">
        <v>423</v>
      </c>
      <c r="B58" s="143" t="s">
        <v>424</v>
      </c>
      <c r="C58" s="102"/>
      <c r="D58" s="86"/>
      <c r="E58" s="100"/>
      <c r="F58" s="101"/>
      <c r="G58" s="102"/>
      <c r="H58" s="101"/>
    </row>
    <row r="59" spans="1:8" x14ac:dyDescent="0.25">
      <c r="A59" s="211" t="s">
        <v>697</v>
      </c>
      <c r="B59" s="143" t="s">
        <v>425</v>
      </c>
      <c r="C59" s="102"/>
      <c r="D59" s="86"/>
      <c r="E59" s="100"/>
      <c r="F59" s="101"/>
      <c r="G59" s="102"/>
      <c r="H59" s="101"/>
    </row>
    <row r="60" spans="1:8" x14ac:dyDescent="0.25">
      <c r="A60" s="88" t="s">
        <v>426</v>
      </c>
      <c r="B60" s="143" t="s">
        <v>425</v>
      </c>
      <c r="C60" s="102"/>
      <c r="D60" s="86"/>
      <c r="E60" s="100"/>
      <c r="F60" s="101"/>
      <c r="G60" s="102"/>
      <c r="H60" s="101"/>
    </row>
    <row r="61" spans="1:8" x14ac:dyDescent="0.25">
      <c r="A61" s="218" t="s">
        <v>587</v>
      </c>
      <c r="B61" s="222" t="s">
        <v>427</v>
      </c>
      <c r="C61" s="224"/>
      <c r="D61" s="225"/>
      <c r="E61" s="261">
        <f>E56</f>
        <v>0</v>
      </c>
      <c r="F61" s="171">
        <f>F48</f>
        <v>0</v>
      </c>
      <c r="G61" s="262">
        <f>G56</f>
        <v>0</v>
      </c>
      <c r="H61" s="171">
        <f>H48</f>
        <v>0</v>
      </c>
    </row>
    <row r="62" spans="1:8" x14ac:dyDescent="0.25">
      <c r="A62" s="129" t="s">
        <v>428</v>
      </c>
      <c r="B62" s="142" t="s">
        <v>429</v>
      </c>
      <c r="C62" s="102"/>
      <c r="D62" s="86"/>
      <c r="E62" s="100"/>
      <c r="F62" s="101"/>
      <c r="G62" s="102"/>
      <c r="H62" s="101"/>
    </row>
    <row r="63" spans="1:8" x14ac:dyDescent="0.25">
      <c r="A63" s="87" t="s">
        <v>430</v>
      </c>
      <c r="B63" s="142" t="s">
        <v>431</v>
      </c>
      <c r="C63" s="102"/>
      <c r="D63" s="86"/>
      <c r="E63" s="100"/>
      <c r="F63" s="101"/>
      <c r="G63" s="102"/>
      <c r="H63" s="101"/>
    </row>
    <row r="64" spans="1:8" x14ac:dyDescent="0.25">
      <c r="A64" s="130" t="s">
        <v>432</v>
      </c>
      <c r="B64" s="142" t="s">
        <v>433</v>
      </c>
      <c r="C64" s="102"/>
      <c r="D64" s="86"/>
      <c r="E64" s="100"/>
      <c r="F64" s="101"/>
      <c r="G64" s="102"/>
      <c r="H64" s="101"/>
    </row>
    <row r="65" spans="1:8" x14ac:dyDescent="0.25">
      <c r="A65" s="130" t="s">
        <v>569</v>
      </c>
      <c r="B65" s="142" t="s">
        <v>434</v>
      </c>
      <c r="C65" s="102"/>
      <c r="D65" s="86"/>
      <c r="E65" s="100"/>
      <c r="F65" s="101"/>
      <c r="G65" s="102"/>
      <c r="H65" s="101"/>
    </row>
    <row r="66" spans="1:8" x14ac:dyDescent="0.25">
      <c r="A66" s="217" t="s">
        <v>311</v>
      </c>
      <c r="B66" s="221" t="s">
        <v>434</v>
      </c>
      <c r="C66" s="102"/>
      <c r="D66" s="86"/>
      <c r="E66" s="100"/>
      <c r="F66" s="101"/>
      <c r="G66" s="102"/>
      <c r="H66" s="101"/>
    </row>
    <row r="67" spans="1:8" x14ac:dyDescent="0.25">
      <c r="A67" s="217" t="s">
        <v>312</v>
      </c>
      <c r="B67" s="221" t="s">
        <v>434</v>
      </c>
      <c r="C67" s="102"/>
      <c r="D67" s="86"/>
      <c r="E67" s="100"/>
      <c r="F67" s="101"/>
      <c r="G67" s="102"/>
      <c r="H67" s="101"/>
    </row>
    <row r="68" spans="1:8" x14ac:dyDescent="0.25">
      <c r="A68" s="219" t="s">
        <v>313</v>
      </c>
      <c r="B68" s="223" t="s">
        <v>434</v>
      </c>
      <c r="C68" s="102"/>
      <c r="D68" s="86"/>
      <c r="E68" s="100"/>
      <c r="F68" s="101"/>
      <c r="G68" s="102"/>
      <c r="H68" s="101"/>
    </row>
    <row r="69" spans="1:8" x14ac:dyDescent="0.25">
      <c r="A69" s="220" t="s">
        <v>588</v>
      </c>
      <c r="B69" s="222" t="s">
        <v>435</v>
      </c>
      <c r="C69" s="224"/>
      <c r="D69" s="225"/>
      <c r="E69" s="226"/>
      <c r="F69" s="227"/>
      <c r="G69" s="224"/>
      <c r="H69" s="227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115"/>
  <sheetViews>
    <sheetView workbookViewId="0">
      <selection activeCell="A2" sqref="A2:E2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467" t="s">
        <v>1901</v>
      </c>
      <c r="B1" s="467"/>
      <c r="C1" s="467"/>
      <c r="D1" s="467"/>
      <c r="E1" s="467"/>
    </row>
    <row r="2" spans="1:5" ht="27" customHeight="1" x14ac:dyDescent="0.25">
      <c r="A2" s="463" t="s">
        <v>1853</v>
      </c>
      <c r="B2" s="464"/>
      <c r="C2" s="464"/>
      <c r="D2" s="475"/>
      <c r="E2" s="475"/>
    </row>
    <row r="3" spans="1:5" ht="27" customHeight="1" x14ac:dyDescent="0.25">
      <c r="A3" s="465" t="s">
        <v>716</v>
      </c>
      <c r="B3" s="466"/>
      <c r="C3" s="466"/>
      <c r="D3" s="475"/>
      <c r="E3" s="475"/>
    </row>
    <row r="4" spans="1:5" ht="19.5" customHeight="1" x14ac:dyDescent="0.35">
      <c r="A4" s="41"/>
      <c r="B4" s="42"/>
      <c r="C4" s="42"/>
    </row>
    <row r="5" spans="1:5" ht="26.25" x14ac:dyDescent="0.25">
      <c r="A5" s="113" t="s">
        <v>676</v>
      </c>
      <c r="B5" s="214" t="s">
        <v>139</v>
      </c>
      <c r="C5" s="281" t="s">
        <v>703</v>
      </c>
      <c r="D5" s="58" t="s">
        <v>728</v>
      </c>
      <c r="E5" s="282" t="s">
        <v>729</v>
      </c>
    </row>
    <row r="6" spans="1:5" x14ac:dyDescent="0.25">
      <c r="A6" s="87" t="s">
        <v>644</v>
      </c>
      <c r="B6" s="268" t="s">
        <v>229</v>
      </c>
      <c r="C6" s="100"/>
      <c r="D6" s="83"/>
      <c r="E6" s="101"/>
    </row>
    <row r="7" spans="1:5" x14ac:dyDescent="0.25">
      <c r="A7" s="87" t="s">
        <v>645</v>
      </c>
      <c r="B7" s="268" t="s">
        <v>229</v>
      </c>
      <c r="C7" s="100"/>
      <c r="D7" s="83"/>
      <c r="E7" s="101"/>
    </row>
    <row r="8" spans="1:5" ht="30" x14ac:dyDescent="0.25">
      <c r="A8" s="87" t="s">
        <v>646</v>
      </c>
      <c r="B8" s="268" t="s">
        <v>229</v>
      </c>
      <c r="C8" s="100"/>
      <c r="D8" s="83"/>
      <c r="E8" s="101"/>
    </row>
    <row r="9" spans="1:5" x14ac:dyDescent="0.25">
      <c r="A9" s="87" t="s">
        <v>647</v>
      </c>
      <c r="B9" s="268" t="s">
        <v>229</v>
      </c>
      <c r="C9" s="100"/>
      <c r="D9" s="83"/>
      <c r="E9" s="101"/>
    </row>
    <row r="10" spans="1:5" x14ac:dyDescent="0.25">
      <c r="A10" s="87" t="s">
        <v>648</v>
      </c>
      <c r="B10" s="268" t="s">
        <v>229</v>
      </c>
      <c r="C10" s="100"/>
      <c r="D10" s="83"/>
      <c r="E10" s="101"/>
    </row>
    <row r="11" spans="1:5" x14ac:dyDescent="0.25">
      <c r="A11" s="87" t="s">
        <v>649</v>
      </c>
      <c r="B11" s="268" t="s">
        <v>229</v>
      </c>
      <c r="C11" s="100"/>
      <c r="D11" s="83"/>
      <c r="E11" s="101"/>
    </row>
    <row r="12" spans="1:5" x14ac:dyDescent="0.25">
      <c r="A12" s="87" t="s">
        <v>650</v>
      </c>
      <c r="B12" s="268" t="s">
        <v>229</v>
      </c>
      <c r="C12" s="100"/>
      <c r="D12" s="83"/>
      <c r="E12" s="101"/>
    </row>
    <row r="13" spans="1:5" x14ac:dyDescent="0.25">
      <c r="A13" s="87" t="s">
        <v>651</v>
      </c>
      <c r="B13" s="268" t="s">
        <v>229</v>
      </c>
      <c r="C13" s="100"/>
      <c r="D13" s="83"/>
      <c r="E13" s="101"/>
    </row>
    <row r="14" spans="1:5" x14ac:dyDescent="0.25">
      <c r="A14" s="87" t="s">
        <v>652</v>
      </c>
      <c r="B14" s="268" t="s">
        <v>229</v>
      </c>
      <c r="C14" s="100"/>
      <c r="D14" s="83"/>
      <c r="E14" s="101"/>
    </row>
    <row r="15" spans="1:5" x14ac:dyDescent="0.25">
      <c r="A15" s="87" t="s">
        <v>653</v>
      </c>
      <c r="B15" s="268" t="s">
        <v>229</v>
      </c>
      <c r="C15" s="100"/>
      <c r="D15" s="83"/>
      <c r="E15" s="101"/>
    </row>
    <row r="16" spans="1:5" ht="25.5" x14ac:dyDescent="0.25">
      <c r="A16" s="211" t="s">
        <v>476</v>
      </c>
      <c r="B16" s="269" t="s">
        <v>229</v>
      </c>
      <c r="C16" s="100"/>
      <c r="D16" s="83"/>
      <c r="E16" s="101"/>
    </row>
    <row r="17" spans="1:5" x14ac:dyDescent="0.25">
      <c r="A17" s="87" t="s">
        <v>644</v>
      </c>
      <c r="B17" s="268" t="s">
        <v>230</v>
      </c>
      <c r="C17" s="100"/>
      <c r="D17" s="83"/>
      <c r="E17" s="101"/>
    </row>
    <row r="18" spans="1:5" x14ac:dyDescent="0.25">
      <c r="A18" s="87" t="s">
        <v>645</v>
      </c>
      <c r="B18" s="268" t="s">
        <v>230</v>
      </c>
      <c r="C18" s="100"/>
      <c r="D18" s="83"/>
      <c r="E18" s="101"/>
    </row>
    <row r="19" spans="1:5" ht="30" x14ac:dyDescent="0.25">
      <c r="A19" s="87" t="s">
        <v>646</v>
      </c>
      <c r="B19" s="268" t="s">
        <v>230</v>
      </c>
      <c r="C19" s="100"/>
      <c r="D19" s="83"/>
      <c r="E19" s="101"/>
    </row>
    <row r="20" spans="1:5" x14ac:dyDescent="0.25">
      <c r="A20" s="87" t="s">
        <v>647</v>
      </c>
      <c r="B20" s="268" t="s">
        <v>230</v>
      </c>
      <c r="C20" s="100"/>
      <c r="D20" s="83"/>
      <c r="E20" s="101"/>
    </row>
    <row r="21" spans="1:5" x14ac:dyDescent="0.25">
      <c r="A21" s="87" t="s">
        <v>648</v>
      </c>
      <c r="B21" s="268" t="s">
        <v>230</v>
      </c>
      <c r="C21" s="100"/>
      <c r="D21" s="83"/>
      <c r="E21" s="101"/>
    </row>
    <row r="22" spans="1:5" x14ac:dyDescent="0.25">
      <c r="A22" s="87" t="s">
        <v>649</v>
      </c>
      <c r="B22" s="268" t="s">
        <v>230</v>
      </c>
      <c r="C22" s="100"/>
      <c r="D22" s="83"/>
      <c r="E22" s="101"/>
    </row>
    <row r="23" spans="1:5" x14ac:dyDescent="0.25">
      <c r="A23" s="87" t="s">
        <v>650</v>
      </c>
      <c r="B23" s="268" t="s">
        <v>230</v>
      </c>
      <c r="C23" s="100"/>
      <c r="D23" s="83"/>
      <c r="E23" s="101"/>
    </row>
    <row r="24" spans="1:5" x14ac:dyDescent="0.25">
      <c r="A24" s="87" t="s">
        <v>651</v>
      </c>
      <c r="B24" s="268" t="s">
        <v>230</v>
      </c>
      <c r="C24" s="100"/>
      <c r="D24" s="83"/>
      <c r="E24" s="101"/>
    </row>
    <row r="25" spans="1:5" x14ac:dyDescent="0.25">
      <c r="A25" s="87" t="s">
        <v>652</v>
      </c>
      <c r="B25" s="268" t="s">
        <v>230</v>
      </c>
      <c r="C25" s="100"/>
      <c r="D25" s="83"/>
      <c r="E25" s="101"/>
    </row>
    <row r="26" spans="1:5" x14ac:dyDescent="0.25">
      <c r="A26" s="87" t="s">
        <v>653</v>
      </c>
      <c r="B26" s="268" t="s">
        <v>230</v>
      </c>
      <c r="C26" s="100"/>
      <c r="D26" s="83"/>
      <c r="E26" s="101"/>
    </row>
    <row r="27" spans="1:5" ht="25.5" x14ac:dyDescent="0.25">
      <c r="A27" s="211" t="s">
        <v>477</v>
      </c>
      <c r="B27" s="269" t="s">
        <v>230</v>
      </c>
      <c r="C27" s="100"/>
      <c r="D27" s="83"/>
      <c r="E27" s="101"/>
    </row>
    <row r="28" spans="1:5" x14ac:dyDescent="0.25">
      <c r="A28" s="87" t="s">
        <v>644</v>
      </c>
      <c r="B28" s="268" t="s">
        <v>231</v>
      </c>
      <c r="C28" s="100"/>
      <c r="D28" s="83"/>
      <c r="E28" s="101"/>
    </row>
    <row r="29" spans="1:5" x14ac:dyDescent="0.25">
      <c r="A29" s="87" t="s">
        <v>645</v>
      </c>
      <c r="B29" s="268" t="s">
        <v>231</v>
      </c>
      <c r="C29" s="100"/>
      <c r="D29" s="83"/>
      <c r="E29" s="101"/>
    </row>
    <row r="30" spans="1:5" ht="30" x14ac:dyDescent="0.25">
      <c r="A30" s="87" t="s">
        <v>646</v>
      </c>
      <c r="B30" s="268" t="s">
        <v>231</v>
      </c>
      <c r="C30" s="100"/>
      <c r="D30" s="83"/>
      <c r="E30" s="101"/>
    </row>
    <row r="31" spans="1:5" x14ac:dyDescent="0.25">
      <c r="A31" s="87" t="s">
        <v>647</v>
      </c>
      <c r="B31" s="268" t="s">
        <v>231</v>
      </c>
      <c r="C31" s="100"/>
      <c r="D31" s="83"/>
      <c r="E31" s="101"/>
    </row>
    <row r="32" spans="1:5" x14ac:dyDescent="0.25">
      <c r="A32" s="87" t="s">
        <v>648</v>
      </c>
      <c r="B32" s="268" t="s">
        <v>231</v>
      </c>
      <c r="C32" s="100"/>
      <c r="D32" s="83"/>
      <c r="E32" s="101"/>
    </row>
    <row r="33" spans="1:5" x14ac:dyDescent="0.25">
      <c r="A33" s="87" t="s">
        <v>649</v>
      </c>
      <c r="B33" s="268" t="s">
        <v>231</v>
      </c>
      <c r="C33" s="100"/>
      <c r="D33" s="83"/>
      <c r="E33" s="101"/>
    </row>
    <row r="34" spans="1:5" x14ac:dyDescent="0.25">
      <c r="A34" s="87" t="s">
        <v>650</v>
      </c>
      <c r="B34" s="268" t="s">
        <v>231</v>
      </c>
      <c r="C34" s="100">
        <v>706</v>
      </c>
      <c r="D34" s="83">
        <v>706</v>
      </c>
      <c r="E34" s="101">
        <v>376</v>
      </c>
    </row>
    <row r="35" spans="1:5" x14ac:dyDescent="0.25">
      <c r="A35" s="87" t="s">
        <v>651</v>
      </c>
      <c r="B35" s="268" t="s">
        <v>231</v>
      </c>
      <c r="C35" s="100"/>
      <c r="D35" s="83"/>
      <c r="E35" s="101"/>
    </row>
    <row r="36" spans="1:5" x14ac:dyDescent="0.25">
      <c r="A36" s="87" t="s">
        <v>652</v>
      </c>
      <c r="B36" s="268" t="s">
        <v>231</v>
      </c>
      <c r="C36" s="100"/>
      <c r="D36" s="83"/>
      <c r="E36" s="101"/>
    </row>
    <row r="37" spans="1:5" x14ac:dyDescent="0.25">
      <c r="A37" s="87" t="s">
        <v>653</v>
      </c>
      <c r="B37" s="268" t="s">
        <v>231</v>
      </c>
      <c r="C37" s="100"/>
      <c r="D37" s="83"/>
      <c r="E37" s="101"/>
    </row>
    <row r="38" spans="1:5" x14ac:dyDescent="0.25">
      <c r="A38" s="211" t="s">
        <v>478</v>
      </c>
      <c r="B38" s="269" t="s">
        <v>231</v>
      </c>
      <c r="C38" s="163">
        <v>706</v>
      </c>
      <c r="D38" s="77">
        <f>D34+D33</f>
        <v>706</v>
      </c>
      <c r="E38" s="164">
        <f>E34+E33</f>
        <v>376</v>
      </c>
    </row>
    <row r="39" spans="1:5" x14ac:dyDescent="0.25">
      <c r="A39" s="87" t="s">
        <v>654</v>
      </c>
      <c r="B39" s="142" t="s">
        <v>233</v>
      </c>
      <c r="C39" s="100"/>
      <c r="D39" s="83"/>
      <c r="E39" s="101"/>
    </row>
    <row r="40" spans="1:5" x14ac:dyDescent="0.25">
      <c r="A40" s="87" t="s">
        <v>655</v>
      </c>
      <c r="B40" s="142" t="s">
        <v>233</v>
      </c>
      <c r="C40" s="100"/>
      <c r="D40" s="83"/>
      <c r="E40" s="101"/>
    </row>
    <row r="41" spans="1:5" x14ac:dyDescent="0.25">
      <c r="A41" s="87" t="s">
        <v>656</v>
      </c>
      <c r="B41" s="142" t="s">
        <v>233</v>
      </c>
      <c r="C41" s="100">
        <v>200</v>
      </c>
      <c r="D41" s="83">
        <v>256</v>
      </c>
      <c r="E41" s="101">
        <v>216</v>
      </c>
    </row>
    <row r="42" spans="1:5" x14ac:dyDescent="0.25">
      <c r="A42" s="123" t="s">
        <v>657</v>
      </c>
      <c r="B42" s="142" t="s">
        <v>233</v>
      </c>
      <c r="C42" s="100"/>
      <c r="D42" s="83"/>
      <c r="E42" s="101"/>
    </row>
    <row r="43" spans="1:5" x14ac:dyDescent="0.25">
      <c r="A43" s="123" t="s">
        <v>658</v>
      </c>
      <c r="B43" s="142" t="s">
        <v>233</v>
      </c>
      <c r="C43" s="100"/>
      <c r="D43" s="83"/>
      <c r="E43" s="101"/>
    </row>
    <row r="44" spans="1:5" x14ac:dyDescent="0.25">
      <c r="A44" s="123" t="s">
        <v>659</v>
      </c>
      <c r="B44" s="142" t="s">
        <v>233</v>
      </c>
      <c r="C44" s="100"/>
      <c r="D44" s="83"/>
      <c r="E44" s="101"/>
    </row>
    <row r="45" spans="1:5" x14ac:dyDescent="0.25">
      <c r="A45" s="87" t="s">
        <v>660</v>
      </c>
      <c r="B45" s="142" t="s">
        <v>233</v>
      </c>
      <c r="C45" s="100"/>
      <c r="D45" s="83"/>
      <c r="E45" s="101"/>
    </row>
    <row r="46" spans="1:5" x14ac:dyDescent="0.25">
      <c r="A46" s="87" t="s">
        <v>661</v>
      </c>
      <c r="B46" s="142" t="s">
        <v>233</v>
      </c>
      <c r="C46" s="100"/>
      <c r="D46" s="83"/>
      <c r="E46" s="101"/>
    </row>
    <row r="47" spans="1:5" x14ac:dyDescent="0.25">
      <c r="A47" s="87" t="s">
        <v>662</v>
      </c>
      <c r="B47" s="142" t="s">
        <v>233</v>
      </c>
      <c r="C47" s="100"/>
      <c r="D47" s="83"/>
      <c r="E47" s="101"/>
    </row>
    <row r="48" spans="1:5" x14ac:dyDescent="0.25">
      <c r="A48" s="87" t="s">
        <v>663</v>
      </c>
      <c r="B48" s="142" t="s">
        <v>233</v>
      </c>
      <c r="C48" s="100"/>
      <c r="D48" s="83"/>
      <c r="E48" s="101"/>
    </row>
    <row r="49" spans="1:5" ht="25.5" x14ac:dyDescent="0.25">
      <c r="A49" s="211" t="s">
        <v>479</v>
      </c>
      <c r="B49" s="269" t="s">
        <v>233</v>
      </c>
      <c r="C49" s="163">
        <v>200</v>
      </c>
      <c r="D49" s="77">
        <v>256</v>
      </c>
      <c r="E49" s="164">
        <v>216</v>
      </c>
    </row>
    <row r="50" spans="1:5" x14ac:dyDescent="0.25">
      <c r="A50" s="87" t="s">
        <v>654</v>
      </c>
      <c r="B50" s="142" t="s">
        <v>239</v>
      </c>
      <c r="C50" s="100"/>
      <c r="D50" s="83"/>
      <c r="E50" s="101"/>
    </row>
    <row r="51" spans="1:5" x14ac:dyDescent="0.25">
      <c r="A51" s="87" t="s">
        <v>655</v>
      </c>
      <c r="B51" s="142" t="s">
        <v>239</v>
      </c>
      <c r="C51" s="100">
        <v>15</v>
      </c>
      <c r="D51" s="83">
        <v>103</v>
      </c>
      <c r="E51" s="101">
        <v>93</v>
      </c>
    </row>
    <row r="52" spans="1:5" x14ac:dyDescent="0.25">
      <c r="A52" s="87" t="s">
        <v>656</v>
      </c>
      <c r="B52" s="142" t="s">
        <v>239</v>
      </c>
      <c r="C52" s="100"/>
      <c r="D52" s="83"/>
      <c r="E52" s="101"/>
    </row>
    <row r="53" spans="1:5" x14ac:dyDescent="0.25">
      <c r="A53" s="123" t="s">
        <v>657</v>
      </c>
      <c r="B53" s="142" t="s">
        <v>239</v>
      </c>
      <c r="C53" s="100"/>
      <c r="D53" s="83"/>
      <c r="E53" s="101"/>
    </row>
    <row r="54" spans="1:5" x14ac:dyDescent="0.25">
      <c r="A54" s="123" t="s">
        <v>658</v>
      </c>
      <c r="B54" s="142" t="s">
        <v>239</v>
      </c>
      <c r="C54" s="100"/>
      <c r="D54" s="83"/>
      <c r="E54" s="101"/>
    </row>
    <row r="55" spans="1:5" x14ac:dyDescent="0.25">
      <c r="A55" s="123" t="s">
        <v>659</v>
      </c>
      <c r="B55" s="142" t="s">
        <v>239</v>
      </c>
      <c r="C55" s="100"/>
      <c r="D55" s="83"/>
      <c r="E55" s="101"/>
    </row>
    <row r="56" spans="1:5" x14ac:dyDescent="0.25">
      <c r="A56" s="87" t="s">
        <v>660</v>
      </c>
      <c r="B56" s="142" t="s">
        <v>239</v>
      </c>
      <c r="C56" s="100"/>
      <c r="D56" s="83"/>
      <c r="E56" s="101"/>
    </row>
    <row r="57" spans="1:5" x14ac:dyDescent="0.25">
      <c r="A57" s="87" t="s">
        <v>664</v>
      </c>
      <c r="B57" s="142" t="s">
        <v>239</v>
      </c>
      <c r="C57" s="100"/>
      <c r="D57" s="83"/>
      <c r="E57" s="101"/>
    </row>
    <row r="58" spans="1:5" x14ac:dyDescent="0.25">
      <c r="A58" s="87" t="s">
        <v>662</v>
      </c>
      <c r="B58" s="142" t="s">
        <v>239</v>
      </c>
      <c r="C58" s="100"/>
      <c r="D58" s="83"/>
      <c r="E58" s="101"/>
    </row>
    <row r="59" spans="1:5" x14ac:dyDescent="0.25">
      <c r="A59" s="87" t="s">
        <v>663</v>
      </c>
      <c r="B59" s="142" t="s">
        <v>239</v>
      </c>
      <c r="C59" s="100"/>
      <c r="D59" s="83"/>
      <c r="E59" s="101"/>
    </row>
    <row r="60" spans="1:5" x14ac:dyDescent="0.25">
      <c r="A60" s="88" t="s">
        <v>480</v>
      </c>
      <c r="B60" s="269" t="s">
        <v>239</v>
      </c>
      <c r="C60" s="116">
        <f>C51</f>
        <v>15</v>
      </c>
      <c r="D60" s="25">
        <f>D51</f>
        <v>103</v>
      </c>
      <c r="E60" s="117">
        <f>E51</f>
        <v>93</v>
      </c>
    </row>
    <row r="61" spans="1:5" x14ac:dyDescent="0.25">
      <c r="A61" s="87" t="s">
        <v>644</v>
      </c>
      <c r="B61" s="268" t="s">
        <v>266</v>
      </c>
      <c r="C61" s="100"/>
      <c r="D61" s="83"/>
      <c r="E61" s="101"/>
    </row>
    <row r="62" spans="1:5" x14ac:dyDescent="0.25">
      <c r="A62" s="87" t="s">
        <v>645</v>
      </c>
      <c r="B62" s="268" t="s">
        <v>266</v>
      </c>
      <c r="C62" s="100"/>
      <c r="D62" s="83"/>
      <c r="E62" s="101"/>
    </row>
    <row r="63" spans="1:5" ht="30" x14ac:dyDescent="0.25">
      <c r="A63" s="87" t="s">
        <v>646</v>
      </c>
      <c r="B63" s="268" t="s">
        <v>266</v>
      </c>
      <c r="C63" s="100"/>
      <c r="D63" s="83"/>
      <c r="E63" s="101"/>
    </row>
    <row r="64" spans="1:5" x14ac:dyDescent="0.25">
      <c r="A64" s="87" t="s">
        <v>647</v>
      </c>
      <c r="B64" s="268" t="s">
        <v>266</v>
      </c>
      <c r="C64" s="100"/>
      <c r="D64" s="83"/>
      <c r="E64" s="101"/>
    </row>
    <row r="65" spans="1:5" x14ac:dyDescent="0.25">
      <c r="A65" s="87" t="s">
        <v>648</v>
      </c>
      <c r="B65" s="268" t="s">
        <v>266</v>
      </c>
      <c r="C65" s="100"/>
      <c r="D65" s="83"/>
      <c r="E65" s="101"/>
    </row>
    <row r="66" spans="1:5" x14ac:dyDescent="0.25">
      <c r="A66" s="87" t="s">
        <v>649</v>
      </c>
      <c r="B66" s="268" t="s">
        <v>266</v>
      </c>
      <c r="C66" s="100"/>
      <c r="D66" s="83"/>
      <c r="E66" s="101"/>
    </row>
    <row r="67" spans="1:5" x14ac:dyDescent="0.25">
      <c r="A67" s="87" t="s">
        <v>650</v>
      </c>
      <c r="B67" s="268" t="s">
        <v>266</v>
      </c>
      <c r="C67" s="100"/>
      <c r="D67" s="83"/>
      <c r="E67" s="101"/>
    </row>
    <row r="68" spans="1:5" x14ac:dyDescent="0.25">
      <c r="A68" s="87" t="s">
        <v>651</v>
      </c>
      <c r="B68" s="268" t="s">
        <v>266</v>
      </c>
      <c r="C68" s="100"/>
      <c r="D68" s="83"/>
      <c r="E68" s="101"/>
    </row>
    <row r="69" spans="1:5" x14ac:dyDescent="0.25">
      <c r="A69" s="87" t="s">
        <v>652</v>
      </c>
      <c r="B69" s="268" t="s">
        <v>266</v>
      </c>
      <c r="C69" s="100"/>
      <c r="D69" s="83"/>
      <c r="E69" s="101"/>
    </row>
    <row r="70" spans="1:5" x14ac:dyDescent="0.25">
      <c r="A70" s="87" t="s">
        <v>653</v>
      </c>
      <c r="B70" s="268" t="s">
        <v>266</v>
      </c>
      <c r="C70" s="100"/>
      <c r="D70" s="83"/>
      <c r="E70" s="101"/>
    </row>
    <row r="71" spans="1:5" ht="25.5" x14ac:dyDescent="0.25">
      <c r="A71" s="211" t="s">
        <v>489</v>
      </c>
      <c r="B71" s="269" t="s">
        <v>266</v>
      </c>
      <c r="C71" s="100"/>
      <c r="D71" s="83"/>
      <c r="E71" s="101"/>
    </row>
    <row r="72" spans="1:5" x14ac:dyDescent="0.25">
      <c r="A72" s="87" t="s">
        <v>644</v>
      </c>
      <c r="B72" s="268" t="s">
        <v>267</v>
      </c>
      <c r="C72" s="100"/>
      <c r="D72" s="83"/>
      <c r="E72" s="101"/>
    </row>
    <row r="73" spans="1:5" x14ac:dyDescent="0.25">
      <c r="A73" s="87" t="s">
        <v>645</v>
      </c>
      <c r="B73" s="268" t="s">
        <v>267</v>
      </c>
      <c r="C73" s="100"/>
      <c r="D73" s="83"/>
      <c r="E73" s="101"/>
    </row>
    <row r="74" spans="1:5" ht="30" x14ac:dyDescent="0.25">
      <c r="A74" s="87" t="s">
        <v>646</v>
      </c>
      <c r="B74" s="268" t="s">
        <v>267</v>
      </c>
      <c r="C74" s="100"/>
      <c r="D74" s="83"/>
      <c r="E74" s="101"/>
    </row>
    <row r="75" spans="1:5" x14ac:dyDescent="0.25">
      <c r="A75" s="87" t="s">
        <v>647</v>
      </c>
      <c r="B75" s="268" t="s">
        <v>267</v>
      </c>
      <c r="C75" s="100"/>
      <c r="D75" s="83"/>
      <c r="E75" s="101"/>
    </row>
    <row r="76" spans="1:5" x14ac:dyDescent="0.25">
      <c r="A76" s="87" t="s">
        <v>648</v>
      </c>
      <c r="B76" s="268" t="s">
        <v>267</v>
      </c>
      <c r="C76" s="100"/>
      <c r="D76" s="83"/>
      <c r="E76" s="101"/>
    </row>
    <row r="77" spans="1:5" x14ac:dyDescent="0.25">
      <c r="A77" s="87" t="s">
        <v>649</v>
      </c>
      <c r="B77" s="268" t="s">
        <v>267</v>
      </c>
      <c r="C77" s="100"/>
      <c r="D77" s="83"/>
      <c r="E77" s="101"/>
    </row>
    <row r="78" spans="1:5" x14ac:dyDescent="0.25">
      <c r="A78" s="87" t="s">
        <v>650</v>
      </c>
      <c r="B78" s="268" t="s">
        <v>267</v>
      </c>
      <c r="C78" s="100"/>
      <c r="D78" s="83"/>
      <c r="E78" s="101"/>
    </row>
    <row r="79" spans="1:5" x14ac:dyDescent="0.25">
      <c r="A79" s="87" t="s">
        <v>651</v>
      </c>
      <c r="B79" s="268" t="s">
        <v>267</v>
      </c>
      <c r="C79" s="100"/>
      <c r="D79" s="83"/>
      <c r="E79" s="101"/>
    </row>
    <row r="80" spans="1:5" x14ac:dyDescent="0.25">
      <c r="A80" s="87" t="s">
        <v>652</v>
      </c>
      <c r="B80" s="268" t="s">
        <v>267</v>
      </c>
      <c r="C80" s="100"/>
      <c r="D80" s="83"/>
      <c r="E80" s="101"/>
    </row>
    <row r="81" spans="1:5" x14ac:dyDescent="0.25">
      <c r="A81" s="87" t="s">
        <v>653</v>
      </c>
      <c r="B81" s="268" t="s">
        <v>267</v>
      </c>
      <c r="C81" s="100"/>
      <c r="D81" s="83"/>
      <c r="E81" s="101"/>
    </row>
    <row r="82" spans="1:5" ht="25.5" x14ac:dyDescent="0.25">
      <c r="A82" s="211" t="s">
        <v>488</v>
      </c>
      <c r="B82" s="269" t="s">
        <v>267</v>
      </c>
      <c r="C82" s="100"/>
      <c r="D82" s="83"/>
      <c r="E82" s="101"/>
    </row>
    <row r="83" spans="1:5" x14ac:dyDescent="0.25">
      <c r="A83" s="87" t="s">
        <v>644</v>
      </c>
      <c r="B83" s="268" t="s">
        <v>268</v>
      </c>
      <c r="C83" s="100"/>
      <c r="D83" s="83"/>
      <c r="E83" s="101"/>
    </row>
    <row r="84" spans="1:5" x14ac:dyDescent="0.25">
      <c r="A84" s="87" t="s">
        <v>645</v>
      </c>
      <c r="B84" s="268" t="s">
        <v>268</v>
      </c>
      <c r="C84" s="100"/>
      <c r="D84" s="83"/>
      <c r="E84" s="101"/>
    </row>
    <row r="85" spans="1:5" ht="30" x14ac:dyDescent="0.25">
      <c r="A85" s="87" t="s">
        <v>646</v>
      </c>
      <c r="B85" s="268" t="s">
        <v>268</v>
      </c>
      <c r="C85" s="100"/>
      <c r="D85" s="83"/>
      <c r="E85" s="101"/>
    </row>
    <row r="86" spans="1:5" x14ac:dyDescent="0.25">
      <c r="A86" s="87" t="s">
        <v>647</v>
      </c>
      <c r="B86" s="268" t="s">
        <v>268</v>
      </c>
      <c r="C86" s="100"/>
      <c r="D86" s="83"/>
      <c r="E86" s="101"/>
    </row>
    <row r="87" spans="1:5" x14ac:dyDescent="0.25">
      <c r="A87" s="87" t="s">
        <v>648</v>
      </c>
      <c r="B87" s="268" t="s">
        <v>268</v>
      </c>
      <c r="C87" s="100"/>
      <c r="D87" s="83"/>
      <c r="E87" s="101"/>
    </row>
    <row r="88" spans="1:5" x14ac:dyDescent="0.25">
      <c r="A88" s="87" t="s">
        <v>649</v>
      </c>
      <c r="B88" s="268" t="s">
        <v>268</v>
      </c>
      <c r="C88" s="100"/>
      <c r="D88" s="83"/>
      <c r="E88" s="101"/>
    </row>
    <row r="89" spans="1:5" x14ac:dyDescent="0.25">
      <c r="A89" s="87" t="s">
        <v>650</v>
      </c>
      <c r="B89" s="268" t="s">
        <v>268</v>
      </c>
      <c r="C89" s="100"/>
      <c r="D89" s="83"/>
      <c r="E89" s="101"/>
    </row>
    <row r="90" spans="1:5" x14ac:dyDescent="0.25">
      <c r="A90" s="87" t="s">
        <v>651</v>
      </c>
      <c r="B90" s="268" t="s">
        <v>268</v>
      </c>
      <c r="C90" s="100"/>
      <c r="D90" s="83"/>
      <c r="E90" s="101"/>
    </row>
    <row r="91" spans="1:5" x14ac:dyDescent="0.25">
      <c r="A91" s="87" t="s">
        <v>652</v>
      </c>
      <c r="B91" s="268" t="s">
        <v>268</v>
      </c>
      <c r="C91" s="100"/>
      <c r="D91" s="83"/>
      <c r="E91" s="101"/>
    </row>
    <row r="92" spans="1:5" x14ac:dyDescent="0.25">
      <c r="A92" s="87" t="s">
        <v>653</v>
      </c>
      <c r="B92" s="268" t="s">
        <v>268</v>
      </c>
      <c r="C92" s="100"/>
      <c r="D92" s="83"/>
      <c r="E92" s="101"/>
    </row>
    <row r="93" spans="1:5" x14ac:dyDescent="0.25">
      <c r="A93" s="211" t="s">
        <v>487</v>
      </c>
      <c r="B93" s="269" t="s">
        <v>268</v>
      </c>
      <c r="C93" s="100"/>
      <c r="D93" s="83"/>
      <c r="E93" s="101"/>
    </row>
    <row r="94" spans="1:5" x14ac:dyDescent="0.25">
      <c r="A94" s="87" t="s">
        <v>654</v>
      </c>
      <c r="B94" s="142" t="s">
        <v>270</v>
      </c>
      <c r="C94" s="100"/>
      <c r="D94" s="83"/>
      <c r="E94" s="101"/>
    </row>
    <row r="95" spans="1:5" x14ac:dyDescent="0.25">
      <c r="A95" s="87" t="s">
        <v>655</v>
      </c>
      <c r="B95" s="268" t="s">
        <v>270</v>
      </c>
      <c r="C95" s="100"/>
      <c r="D95" s="83"/>
      <c r="E95" s="101"/>
    </row>
    <row r="96" spans="1:5" x14ac:dyDescent="0.25">
      <c r="A96" s="87" t="s">
        <v>656</v>
      </c>
      <c r="B96" s="142" t="s">
        <v>270</v>
      </c>
      <c r="C96" s="100"/>
      <c r="D96" s="83">
        <v>500</v>
      </c>
      <c r="E96" s="101">
        <v>500</v>
      </c>
    </row>
    <row r="97" spans="1:5" x14ac:dyDescent="0.25">
      <c r="A97" s="123" t="s">
        <v>657</v>
      </c>
      <c r="B97" s="268" t="s">
        <v>270</v>
      </c>
      <c r="C97" s="100"/>
      <c r="D97" s="83"/>
      <c r="E97" s="101"/>
    </row>
    <row r="98" spans="1:5" x14ac:dyDescent="0.25">
      <c r="A98" s="123" t="s">
        <v>658</v>
      </c>
      <c r="B98" s="142" t="s">
        <v>270</v>
      </c>
      <c r="C98" s="100"/>
      <c r="D98" s="83"/>
      <c r="E98" s="101"/>
    </row>
    <row r="99" spans="1:5" x14ac:dyDescent="0.25">
      <c r="A99" s="123" t="s">
        <v>659</v>
      </c>
      <c r="B99" s="268" t="s">
        <v>270</v>
      </c>
      <c r="C99" s="100"/>
      <c r="D99" s="83"/>
      <c r="E99" s="101"/>
    </row>
    <row r="100" spans="1:5" x14ac:dyDescent="0.25">
      <c r="A100" s="87" t="s">
        <v>660</v>
      </c>
      <c r="B100" s="142" t="s">
        <v>270</v>
      </c>
      <c r="C100" s="100"/>
      <c r="D100" s="83"/>
      <c r="E100" s="101"/>
    </row>
    <row r="101" spans="1:5" x14ac:dyDescent="0.25">
      <c r="A101" s="87" t="s">
        <v>664</v>
      </c>
      <c r="B101" s="268" t="s">
        <v>270</v>
      </c>
      <c r="C101" s="100"/>
      <c r="D101" s="83"/>
      <c r="E101" s="101"/>
    </row>
    <row r="102" spans="1:5" x14ac:dyDescent="0.25">
      <c r="A102" s="87" t="s">
        <v>662</v>
      </c>
      <c r="B102" s="142" t="s">
        <v>270</v>
      </c>
      <c r="C102" s="100"/>
      <c r="D102" s="83"/>
      <c r="E102" s="101"/>
    </row>
    <row r="103" spans="1:5" x14ac:dyDescent="0.25">
      <c r="A103" s="87" t="s">
        <v>663</v>
      </c>
      <c r="B103" s="268" t="s">
        <v>270</v>
      </c>
      <c r="C103" s="100"/>
      <c r="D103" s="83"/>
      <c r="E103" s="101"/>
    </row>
    <row r="104" spans="1:5" ht="25.5" x14ac:dyDescent="0.25">
      <c r="A104" s="211" t="s">
        <v>486</v>
      </c>
      <c r="B104" s="269" t="s">
        <v>270</v>
      </c>
      <c r="C104" s="100"/>
      <c r="D104" s="83">
        <v>500</v>
      </c>
      <c r="E104" s="101">
        <v>500</v>
      </c>
    </row>
    <row r="105" spans="1:5" x14ac:dyDescent="0.25">
      <c r="A105" s="87" t="s">
        <v>654</v>
      </c>
      <c r="B105" s="142" t="s">
        <v>273</v>
      </c>
      <c r="C105" s="100"/>
      <c r="D105" s="83"/>
      <c r="E105" s="101"/>
    </row>
    <row r="106" spans="1:5" x14ac:dyDescent="0.25">
      <c r="A106" s="87" t="s">
        <v>655</v>
      </c>
      <c r="B106" s="142" t="s">
        <v>273</v>
      </c>
      <c r="C106" s="100"/>
      <c r="D106" s="83"/>
      <c r="E106" s="101"/>
    </row>
    <row r="107" spans="1:5" x14ac:dyDescent="0.25">
      <c r="A107" s="87" t="s">
        <v>656</v>
      </c>
      <c r="B107" s="142" t="s">
        <v>273</v>
      </c>
      <c r="C107" s="100"/>
      <c r="D107" s="83"/>
      <c r="E107" s="101"/>
    </row>
    <row r="108" spans="1:5" x14ac:dyDescent="0.25">
      <c r="A108" s="123" t="s">
        <v>657</v>
      </c>
      <c r="B108" s="142" t="s">
        <v>273</v>
      </c>
      <c r="C108" s="100"/>
      <c r="D108" s="83"/>
      <c r="E108" s="101"/>
    </row>
    <row r="109" spans="1:5" x14ac:dyDescent="0.25">
      <c r="A109" s="123" t="s">
        <v>658</v>
      </c>
      <c r="B109" s="142" t="s">
        <v>273</v>
      </c>
      <c r="C109" s="100"/>
      <c r="D109" s="83"/>
      <c r="E109" s="101"/>
    </row>
    <row r="110" spans="1:5" x14ac:dyDescent="0.25">
      <c r="A110" s="123" t="s">
        <v>659</v>
      </c>
      <c r="B110" s="142" t="s">
        <v>273</v>
      </c>
      <c r="C110" s="100"/>
      <c r="D110" s="83"/>
      <c r="E110" s="101"/>
    </row>
    <row r="111" spans="1:5" x14ac:dyDescent="0.25">
      <c r="A111" s="87" t="s">
        <v>660</v>
      </c>
      <c r="B111" s="142" t="s">
        <v>273</v>
      </c>
      <c r="C111" s="100"/>
      <c r="D111" s="83"/>
      <c r="E111" s="101"/>
    </row>
    <row r="112" spans="1:5" x14ac:dyDescent="0.25">
      <c r="A112" s="87" t="s">
        <v>664</v>
      </c>
      <c r="B112" s="142" t="s">
        <v>273</v>
      </c>
      <c r="C112" s="100"/>
      <c r="D112" s="83"/>
      <c r="E112" s="101"/>
    </row>
    <row r="113" spans="1:5" x14ac:dyDescent="0.25">
      <c r="A113" s="87" t="s">
        <v>662</v>
      </c>
      <c r="B113" s="142" t="s">
        <v>273</v>
      </c>
      <c r="C113" s="100"/>
      <c r="D113" s="83"/>
      <c r="E113" s="101"/>
    </row>
    <row r="114" spans="1:5" x14ac:dyDescent="0.25">
      <c r="A114" s="87" t="s">
        <v>663</v>
      </c>
      <c r="B114" s="142" t="s">
        <v>273</v>
      </c>
      <c r="C114" s="100"/>
      <c r="D114" s="83"/>
      <c r="E114" s="101"/>
    </row>
    <row r="115" spans="1:5" x14ac:dyDescent="0.25">
      <c r="A115" s="88" t="s">
        <v>525</v>
      </c>
      <c r="B115" s="269" t="s">
        <v>273</v>
      </c>
      <c r="C115" s="163">
        <v>0</v>
      </c>
      <c r="D115" s="77">
        <v>0</v>
      </c>
      <c r="E115" s="164">
        <v>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8"/>
  <sheetViews>
    <sheetView workbookViewId="0">
      <selection activeCell="A2" sqref="A2:E2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467" t="s">
        <v>1902</v>
      </c>
      <c r="B1" s="467"/>
      <c r="C1" s="467"/>
      <c r="D1" s="467"/>
      <c r="E1" s="467"/>
    </row>
    <row r="2" spans="1:5" ht="28.5" customHeight="1" x14ac:dyDescent="0.25">
      <c r="A2" s="463" t="s">
        <v>1853</v>
      </c>
      <c r="B2" s="464"/>
      <c r="C2" s="464"/>
      <c r="D2" s="475"/>
      <c r="E2" s="475"/>
    </row>
    <row r="3" spans="1:5" ht="27" customHeight="1" x14ac:dyDescent="0.25">
      <c r="A3" s="465" t="s">
        <v>718</v>
      </c>
      <c r="B3" s="465"/>
      <c r="C3" s="465"/>
      <c r="D3" s="475"/>
      <c r="E3" s="475"/>
    </row>
    <row r="4" spans="1:5" ht="18.75" customHeight="1" x14ac:dyDescent="0.35">
      <c r="A4" s="48"/>
      <c r="B4" s="50"/>
      <c r="C4" s="50"/>
    </row>
    <row r="5" spans="1:5" ht="26.25" x14ac:dyDescent="0.25">
      <c r="A5" s="113" t="s">
        <v>676</v>
      </c>
      <c r="B5" s="214" t="s">
        <v>139</v>
      </c>
      <c r="C5" s="281" t="s">
        <v>703</v>
      </c>
      <c r="D5" s="58" t="s">
        <v>728</v>
      </c>
      <c r="E5" s="282" t="s">
        <v>729</v>
      </c>
    </row>
    <row r="6" spans="1:5" x14ac:dyDescent="0.25">
      <c r="A6" s="129" t="s">
        <v>447</v>
      </c>
      <c r="B6" s="268" t="s">
        <v>218</v>
      </c>
      <c r="C6" s="100"/>
      <c r="D6" s="83"/>
      <c r="E6" s="101"/>
    </row>
    <row r="7" spans="1:5" x14ac:dyDescent="0.25">
      <c r="A7" s="129" t="s">
        <v>448</v>
      </c>
      <c r="B7" s="268" t="s">
        <v>218</v>
      </c>
      <c r="C7" s="100"/>
      <c r="D7" s="83"/>
      <c r="E7" s="101"/>
    </row>
    <row r="8" spans="1:5" x14ac:dyDescent="0.25">
      <c r="A8" s="129" t="s">
        <v>449</v>
      </c>
      <c r="B8" s="268" t="s">
        <v>218</v>
      </c>
      <c r="C8" s="100"/>
      <c r="D8" s="83"/>
      <c r="E8" s="101"/>
    </row>
    <row r="9" spans="1:5" x14ac:dyDescent="0.25">
      <c r="A9" s="129" t="s">
        <v>450</v>
      </c>
      <c r="B9" s="268" t="s">
        <v>218</v>
      </c>
      <c r="C9" s="100"/>
      <c r="D9" s="83"/>
      <c r="E9" s="101"/>
    </row>
    <row r="10" spans="1:5" x14ac:dyDescent="0.25">
      <c r="A10" s="87" t="s">
        <v>451</v>
      </c>
      <c r="B10" s="268" t="s">
        <v>218</v>
      </c>
      <c r="C10" s="100"/>
      <c r="D10" s="83"/>
      <c r="E10" s="101"/>
    </row>
    <row r="11" spans="1:5" x14ac:dyDescent="0.25">
      <c r="A11" s="87" t="s">
        <v>452</v>
      </c>
      <c r="B11" s="268" t="s">
        <v>218</v>
      </c>
      <c r="C11" s="100"/>
      <c r="D11" s="83"/>
      <c r="E11" s="101"/>
    </row>
    <row r="12" spans="1:5" x14ac:dyDescent="0.25">
      <c r="A12" s="88" t="s">
        <v>713</v>
      </c>
      <c r="B12" s="285" t="s">
        <v>218</v>
      </c>
      <c r="C12" s="116"/>
      <c r="D12" s="25"/>
      <c r="E12" s="117"/>
    </row>
    <row r="13" spans="1:5" x14ac:dyDescent="0.25">
      <c r="A13" s="129" t="s">
        <v>453</v>
      </c>
      <c r="B13" s="268" t="s">
        <v>219</v>
      </c>
      <c r="C13" s="100"/>
      <c r="D13" s="83"/>
      <c r="E13" s="101"/>
    </row>
    <row r="14" spans="1:5" x14ac:dyDescent="0.25">
      <c r="A14" s="283" t="s">
        <v>712</v>
      </c>
      <c r="B14" s="285" t="s">
        <v>219</v>
      </c>
      <c r="C14" s="116"/>
      <c r="D14" s="25"/>
      <c r="E14" s="117"/>
    </row>
    <row r="15" spans="1:5" x14ac:dyDescent="0.25">
      <c r="A15" s="129" t="s">
        <v>454</v>
      </c>
      <c r="B15" s="268" t="s">
        <v>220</v>
      </c>
      <c r="C15" s="100"/>
      <c r="D15" s="83"/>
      <c r="E15" s="101"/>
    </row>
    <row r="16" spans="1:5" x14ac:dyDescent="0.25">
      <c r="A16" s="129" t="s">
        <v>455</v>
      </c>
      <c r="B16" s="268" t="s">
        <v>220</v>
      </c>
      <c r="C16" s="100"/>
      <c r="D16" s="83"/>
      <c r="E16" s="101"/>
    </row>
    <row r="17" spans="1:5" x14ac:dyDescent="0.25">
      <c r="A17" s="87" t="s">
        <v>456</v>
      </c>
      <c r="B17" s="268" t="s">
        <v>220</v>
      </c>
      <c r="C17" s="100"/>
      <c r="D17" s="83"/>
      <c r="E17" s="101"/>
    </row>
    <row r="18" spans="1:5" x14ac:dyDescent="0.25">
      <c r="A18" s="87" t="s">
        <v>457</v>
      </c>
      <c r="B18" s="268" t="s">
        <v>220</v>
      </c>
      <c r="C18" s="100"/>
      <c r="D18" s="83"/>
      <c r="E18" s="101"/>
    </row>
    <row r="19" spans="1:5" x14ac:dyDescent="0.25">
      <c r="A19" s="87" t="s">
        <v>458</v>
      </c>
      <c r="B19" s="268" t="s">
        <v>220</v>
      </c>
      <c r="C19" s="100"/>
      <c r="D19" s="83"/>
      <c r="E19" s="101"/>
    </row>
    <row r="20" spans="1:5" ht="30" x14ac:dyDescent="0.25">
      <c r="A20" s="128" t="s">
        <v>459</v>
      </c>
      <c r="B20" s="268" t="s">
        <v>220</v>
      </c>
      <c r="C20" s="100"/>
      <c r="D20" s="83"/>
      <c r="E20" s="101"/>
    </row>
    <row r="21" spans="1:5" x14ac:dyDescent="0.25">
      <c r="A21" s="211" t="s">
        <v>711</v>
      </c>
      <c r="B21" s="285" t="s">
        <v>220</v>
      </c>
      <c r="C21" s="116"/>
      <c r="D21" s="25"/>
      <c r="E21" s="117"/>
    </row>
    <row r="22" spans="1:5" x14ac:dyDescent="0.25">
      <c r="A22" s="129" t="s">
        <v>460</v>
      </c>
      <c r="B22" s="268" t="s">
        <v>221</v>
      </c>
      <c r="C22" s="100"/>
      <c r="D22" s="83"/>
      <c r="E22" s="101"/>
    </row>
    <row r="23" spans="1:5" x14ac:dyDescent="0.25">
      <c r="A23" s="129" t="s">
        <v>461</v>
      </c>
      <c r="B23" s="268" t="s">
        <v>221</v>
      </c>
      <c r="C23" s="100">
        <v>0</v>
      </c>
      <c r="D23" s="83">
        <v>0</v>
      </c>
      <c r="E23" s="101">
        <v>0</v>
      </c>
    </row>
    <row r="24" spans="1:5" x14ac:dyDescent="0.25">
      <c r="A24" s="211" t="s">
        <v>710</v>
      </c>
      <c r="B24" s="269" t="s">
        <v>221</v>
      </c>
      <c r="C24" s="163">
        <v>0</v>
      </c>
      <c r="D24" s="77">
        <v>0</v>
      </c>
      <c r="E24" s="164">
        <v>0</v>
      </c>
    </row>
    <row r="25" spans="1:5" x14ac:dyDescent="0.25">
      <c r="A25" s="129" t="s">
        <v>462</v>
      </c>
      <c r="B25" s="268" t="s">
        <v>222</v>
      </c>
      <c r="C25" s="100"/>
      <c r="D25" s="83"/>
      <c r="E25" s="101"/>
    </row>
    <row r="26" spans="1:5" x14ac:dyDescent="0.25">
      <c r="A26" s="129" t="s">
        <v>463</v>
      </c>
      <c r="B26" s="268" t="s">
        <v>222</v>
      </c>
      <c r="C26" s="100"/>
      <c r="D26" s="83"/>
      <c r="E26" s="101"/>
    </row>
    <row r="27" spans="1:5" x14ac:dyDescent="0.25">
      <c r="A27" s="87" t="s">
        <v>464</v>
      </c>
      <c r="B27" s="268" t="s">
        <v>222</v>
      </c>
      <c r="C27" s="100"/>
      <c r="D27" s="83"/>
      <c r="E27" s="101"/>
    </row>
    <row r="28" spans="1:5" x14ac:dyDescent="0.25">
      <c r="A28" s="87" t="s">
        <v>465</v>
      </c>
      <c r="B28" s="268" t="s">
        <v>222</v>
      </c>
      <c r="C28" s="100"/>
      <c r="D28" s="83"/>
      <c r="E28" s="101"/>
    </row>
    <row r="29" spans="1:5" x14ac:dyDescent="0.25">
      <c r="A29" s="87" t="s">
        <v>466</v>
      </c>
      <c r="B29" s="268" t="s">
        <v>222</v>
      </c>
      <c r="C29" s="100"/>
      <c r="D29" s="83"/>
      <c r="E29" s="101"/>
    </row>
    <row r="30" spans="1:5" x14ac:dyDescent="0.25">
      <c r="A30" s="87" t="s">
        <v>467</v>
      </c>
      <c r="B30" s="268" t="s">
        <v>222</v>
      </c>
      <c r="C30" s="100"/>
      <c r="D30" s="83"/>
      <c r="E30" s="101"/>
    </row>
    <row r="31" spans="1:5" x14ac:dyDescent="0.25">
      <c r="A31" s="87" t="s">
        <v>468</v>
      </c>
      <c r="B31" s="268" t="s">
        <v>222</v>
      </c>
      <c r="C31" s="100"/>
      <c r="D31" s="83"/>
      <c r="E31" s="101"/>
    </row>
    <row r="32" spans="1:5" x14ac:dyDescent="0.25">
      <c r="A32" s="87" t="s">
        <v>469</v>
      </c>
      <c r="B32" s="268" t="s">
        <v>222</v>
      </c>
      <c r="C32" s="100"/>
      <c r="D32" s="83"/>
      <c r="E32" s="101"/>
    </row>
    <row r="33" spans="1:5" x14ac:dyDescent="0.25">
      <c r="A33" s="87" t="s">
        <v>470</v>
      </c>
      <c r="B33" s="268" t="s">
        <v>222</v>
      </c>
      <c r="C33" s="100"/>
      <c r="D33" s="83"/>
      <c r="E33" s="101"/>
    </row>
    <row r="34" spans="1:5" x14ac:dyDescent="0.25">
      <c r="A34" s="87" t="s">
        <v>471</v>
      </c>
      <c r="B34" s="268" t="s">
        <v>222</v>
      </c>
      <c r="C34" s="100"/>
      <c r="D34" s="83"/>
      <c r="E34" s="101"/>
    </row>
    <row r="35" spans="1:5" ht="30" x14ac:dyDescent="0.25">
      <c r="A35" s="87" t="s">
        <v>472</v>
      </c>
      <c r="B35" s="268" t="s">
        <v>222</v>
      </c>
      <c r="C35" s="100">
        <v>1806</v>
      </c>
      <c r="D35" s="83">
        <v>1806</v>
      </c>
      <c r="E35" s="101">
        <v>1636</v>
      </c>
    </row>
    <row r="36" spans="1:5" ht="30" x14ac:dyDescent="0.25">
      <c r="A36" s="87" t="s">
        <v>473</v>
      </c>
      <c r="B36" s="268" t="s">
        <v>222</v>
      </c>
      <c r="C36" s="100"/>
      <c r="D36" s="83"/>
      <c r="E36" s="101"/>
    </row>
    <row r="37" spans="1:5" x14ac:dyDescent="0.25">
      <c r="A37" s="211" t="s">
        <v>474</v>
      </c>
      <c r="B37" s="285" t="s">
        <v>222</v>
      </c>
      <c r="C37" s="116">
        <f>C35</f>
        <v>1806</v>
      </c>
      <c r="D37" s="25">
        <f>D35</f>
        <v>1806</v>
      </c>
      <c r="E37" s="117">
        <f>E35</f>
        <v>1636</v>
      </c>
    </row>
    <row r="38" spans="1:5" ht="15.75" x14ac:dyDescent="0.25">
      <c r="A38" s="284" t="s">
        <v>475</v>
      </c>
      <c r="B38" s="286" t="s">
        <v>223</v>
      </c>
      <c r="C38" s="261">
        <f>C12+C14+C21+C24+C37</f>
        <v>1806</v>
      </c>
      <c r="D38" s="261">
        <f t="shared" ref="D38:E38" si="0">D12+D14+D21+D24+D37</f>
        <v>1806</v>
      </c>
      <c r="E38" s="261">
        <f t="shared" si="0"/>
        <v>1636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115"/>
  <sheetViews>
    <sheetView workbookViewId="0">
      <selection activeCell="A2" sqref="A2:E2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B1" t="s">
        <v>1903</v>
      </c>
      <c r="E1" s="307"/>
    </row>
    <row r="2" spans="1:5" ht="27" customHeight="1" x14ac:dyDescent="0.25">
      <c r="A2" s="463" t="s">
        <v>1853</v>
      </c>
      <c r="B2" s="464"/>
      <c r="C2" s="464"/>
      <c r="D2" s="475"/>
      <c r="E2" s="475"/>
    </row>
    <row r="3" spans="1:5" ht="25.5" customHeight="1" x14ac:dyDescent="0.25">
      <c r="A3" s="502" t="s">
        <v>766</v>
      </c>
      <c r="B3" s="466"/>
      <c r="C3" s="466"/>
      <c r="D3" s="475"/>
      <c r="E3" s="475"/>
    </row>
    <row r="4" spans="1:5" ht="15.75" customHeight="1" x14ac:dyDescent="0.35">
      <c r="A4" s="292"/>
      <c r="B4" s="288"/>
      <c r="C4" s="288"/>
    </row>
    <row r="5" spans="1:5" ht="26.25" x14ac:dyDescent="0.25">
      <c r="A5" s="296" t="s">
        <v>676</v>
      </c>
      <c r="B5" s="214" t="s">
        <v>139</v>
      </c>
      <c r="C5" s="308" t="s">
        <v>703</v>
      </c>
      <c r="D5" s="309" t="s">
        <v>728</v>
      </c>
      <c r="E5" s="310" t="s">
        <v>729</v>
      </c>
    </row>
    <row r="6" spans="1:5" x14ac:dyDescent="0.25">
      <c r="A6" s="87" t="s">
        <v>767</v>
      </c>
      <c r="B6" s="268" t="s">
        <v>335</v>
      </c>
      <c r="C6" s="97"/>
      <c r="D6" s="19"/>
      <c r="E6" s="81"/>
    </row>
    <row r="7" spans="1:5" x14ac:dyDescent="0.25">
      <c r="A7" s="87" t="s">
        <v>768</v>
      </c>
      <c r="B7" s="268" t="s">
        <v>335</v>
      </c>
      <c r="C7" s="97"/>
      <c r="D7" s="19"/>
      <c r="E7" s="81"/>
    </row>
    <row r="8" spans="1:5" ht="30" x14ac:dyDescent="0.25">
      <c r="A8" s="87" t="s">
        <v>769</v>
      </c>
      <c r="B8" s="268" t="s">
        <v>335</v>
      </c>
      <c r="C8" s="97"/>
      <c r="D8" s="19"/>
      <c r="E8" s="81"/>
    </row>
    <row r="9" spans="1:5" x14ac:dyDescent="0.25">
      <c r="A9" s="87" t="s">
        <v>770</v>
      </c>
      <c r="B9" s="268" t="s">
        <v>335</v>
      </c>
      <c r="C9" s="97"/>
      <c r="D9" s="19"/>
      <c r="E9" s="81"/>
    </row>
    <row r="10" spans="1:5" x14ac:dyDescent="0.25">
      <c r="A10" s="87" t="s">
        <v>771</v>
      </c>
      <c r="B10" s="268" t="s">
        <v>335</v>
      </c>
      <c r="C10" s="97"/>
      <c r="D10" s="19"/>
      <c r="E10" s="81"/>
    </row>
    <row r="11" spans="1:5" x14ac:dyDescent="0.25">
      <c r="A11" s="87" t="s">
        <v>772</v>
      </c>
      <c r="B11" s="268" t="s">
        <v>335</v>
      </c>
      <c r="C11" s="97"/>
      <c r="D11" s="19"/>
      <c r="E11" s="81"/>
    </row>
    <row r="12" spans="1:5" x14ac:dyDescent="0.25">
      <c r="A12" s="87" t="s">
        <v>773</v>
      </c>
      <c r="B12" s="268" t="s">
        <v>335</v>
      </c>
      <c r="C12" s="97"/>
      <c r="D12" s="19"/>
      <c r="E12" s="81"/>
    </row>
    <row r="13" spans="1:5" x14ac:dyDescent="0.25">
      <c r="A13" s="87" t="s">
        <v>774</v>
      </c>
      <c r="B13" s="268" t="s">
        <v>335</v>
      </c>
      <c r="C13" s="97"/>
      <c r="D13" s="19"/>
      <c r="E13" s="81"/>
    </row>
    <row r="14" spans="1:5" x14ac:dyDescent="0.25">
      <c r="A14" s="87" t="s">
        <v>775</v>
      </c>
      <c r="B14" s="268" t="s">
        <v>335</v>
      </c>
      <c r="C14" s="97"/>
      <c r="D14" s="19"/>
      <c r="E14" s="81"/>
    </row>
    <row r="15" spans="1:5" x14ac:dyDescent="0.25">
      <c r="A15" s="87" t="s">
        <v>776</v>
      </c>
      <c r="B15" s="268" t="s">
        <v>335</v>
      </c>
      <c r="C15" s="97"/>
      <c r="D15" s="19"/>
      <c r="E15" s="81"/>
    </row>
    <row r="16" spans="1:5" ht="25.5" x14ac:dyDescent="0.25">
      <c r="A16" s="125" t="s">
        <v>535</v>
      </c>
      <c r="B16" s="269" t="s">
        <v>335</v>
      </c>
      <c r="C16" s="97"/>
      <c r="D16" s="19"/>
      <c r="E16" s="81"/>
    </row>
    <row r="17" spans="1:5" x14ac:dyDescent="0.25">
      <c r="A17" s="87" t="s">
        <v>767</v>
      </c>
      <c r="B17" s="268" t="s">
        <v>336</v>
      </c>
      <c r="C17" s="97"/>
      <c r="D17" s="19"/>
      <c r="E17" s="81"/>
    </row>
    <row r="18" spans="1:5" x14ac:dyDescent="0.25">
      <c r="A18" s="87" t="s">
        <v>768</v>
      </c>
      <c r="B18" s="268" t="s">
        <v>336</v>
      </c>
      <c r="C18" s="97"/>
      <c r="D18" s="19"/>
      <c r="E18" s="81"/>
    </row>
    <row r="19" spans="1:5" ht="30" x14ac:dyDescent="0.25">
      <c r="A19" s="87" t="s">
        <v>769</v>
      </c>
      <c r="B19" s="268" t="s">
        <v>336</v>
      </c>
      <c r="C19" s="97"/>
      <c r="D19" s="19"/>
      <c r="E19" s="81"/>
    </row>
    <row r="20" spans="1:5" x14ac:dyDescent="0.25">
      <c r="A20" s="87" t="s">
        <v>770</v>
      </c>
      <c r="B20" s="268" t="s">
        <v>336</v>
      </c>
      <c r="C20" s="97"/>
      <c r="D20" s="19"/>
      <c r="E20" s="81"/>
    </row>
    <row r="21" spans="1:5" x14ac:dyDescent="0.25">
      <c r="A21" s="87" t="s">
        <v>771</v>
      </c>
      <c r="B21" s="268" t="s">
        <v>336</v>
      </c>
      <c r="C21" s="97"/>
      <c r="D21" s="19"/>
      <c r="E21" s="81"/>
    </row>
    <row r="22" spans="1:5" x14ac:dyDescent="0.25">
      <c r="A22" s="87" t="s">
        <v>772</v>
      </c>
      <c r="B22" s="268" t="s">
        <v>336</v>
      </c>
      <c r="C22" s="97"/>
      <c r="D22" s="19"/>
      <c r="E22" s="81"/>
    </row>
    <row r="23" spans="1:5" x14ac:dyDescent="0.25">
      <c r="A23" s="87" t="s">
        <v>773</v>
      </c>
      <c r="B23" s="268" t="s">
        <v>336</v>
      </c>
      <c r="C23" s="97"/>
      <c r="D23" s="19"/>
      <c r="E23" s="81"/>
    </row>
    <row r="24" spans="1:5" x14ac:dyDescent="0.25">
      <c r="A24" s="87" t="s">
        <v>774</v>
      </c>
      <c r="B24" s="268" t="s">
        <v>336</v>
      </c>
      <c r="C24" s="97"/>
      <c r="D24" s="19"/>
      <c r="E24" s="81"/>
    </row>
    <row r="25" spans="1:5" x14ac:dyDescent="0.25">
      <c r="A25" s="87" t="s">
        <v>775</v>
      </c>
      <c r="B25" s="268" t="s">
        <v>336</v>
      </c>
      <c r="C25" s="97"/>
      <c r="D25" s="19"/>
      <c r="E25" s="81"/>
    </row>
    <row r="26" spans="1:5" x14ac:dyDescent="0.25">
      <c r="A26" s="87" t="s">
        <v>776</v>
      </c>
      <c r="B26" s="268" t="s">
        <v>336</v>
      </c>
      <c r="C26" s="97"/>
      <c r="D26" s="19"/>
      <c r="E26" s="81"/>
    </row>
    <row r="27" spans="1:5" ht="25.5" x14ac:dyDescent="0.25">
      <c r="A27" s="125" t="s">
        <v>777</v>
      </c>
      <c r="B27" s="269" t="s">
        <v>336</v>
      </c>
      <c r="C27" s="97"/>
      <c r="D27" s="19"/>
      <c r="E27" s="81"/>
    </row>
    <row r="28" spans="1:5" x14ac:dyDescent="0.25">
      <c r="A28" s="87" t="s">
        <v>767</v>
      </c>
      <c r="B28" s="268" t="s">
        <v>337</v>
      </c>
      <c r="C28" s="97"/>
      <c r="D28" s="83"/>
      <c r="E28" s="101"/>
    </row>
    <row r="29" spans="1:5" x14ac:dyDescent="0.25">
      <c r="A29" s="87" t="s">
        <v>768</v>
      </c>
      <c r="B29" s="268" t="s">
        <v>337</v>
      </c>
      <c r="C29" s="97">
        <v>0</v>
      </c>
      <c r="D29" s="83">
        <v>0</v>
      </c>
      <c r="E29" s="101">
        <v>0</v>
      </c>
    </row>
    <row r="30" spans="1:5" ht="30" x14ac:dyDescent="0.25">
      <c r="A30" s="87" t="s">
        <v>769</v>
      </c>
      <c r="B30" s="268" t="s">
        <v>337</v>
      </c>
      <c r="C30" s="97"/>
      <c r="D30" s="83"/>
      <c r="E30" s="101"/>
    </row>
    <row r="31" spans="1:5" x14ac:dyDescent="0.25">
      <c r="A31" s="87" t="s">
        <v>770</v>
      </c>
      <c r="B31" s="268" t="s">
        <v>337</v>
      </c>
      <c r="C31" s="97"/>
      <c r="D31" s="83"/>
      <c r="E31" s="101"/>
    </row>
    <row r="32" spans="1:5" x14ac:dyDescent="0.25">
      <c r="A32" s="87" t="s">
        <v>771</v>
      </c>
      <c r="B32" s="268" t="s">
        <v>337</v>
      </c>
      <c r="C32" s="97"/>
      <c r="D32" s="83"/>
      <c r="E32" s="101"/>
    </row>
    <row r="33" spans="1:5" x14ac:dyDescent="0.25">
      <c r="A33" s="87" t="s">
        <v>772</v>
      </c>
      <c r="B33" s="268" t="s">
        <v>337</v>
      </c>
      <c r="C33" s="97">
        <v>0</v>
      </c>
      <c r="D33" s="83"/>
      <c r="E33" s="101">
        <v>854</v>
      </c>
    </row>
    <row r="34" spans="1:5" x14ac:dyDescent="0.25">
      <c r="A34" s="87" t="s">
        <v>773</v>
      </c>
      <c r="B34" s="268" t="s">
        <v>337</v>
      </c>
      <c r="C34" s="97">
        <v>661</v>
      </c>
      <c r="D34" s="83">
        <v>661</v>
      </c>
      <c r="E34" s="101">
        <v>745</v>
      </c>
    </row>
    <row r="35" spans="1:5" x14ac:dyDescent="0.25">
      <c r="A35" s="87" t="s">
        <v>774</v>
      </c>
      <c r="B35" s="268" t="s">
        <v>337</v>
      </c>
      <c r="C35" s="97"/>
      <c r="D35" s="83"/>
      <c r="E35" s="101"/>
    </row>
    <row r="36" spans="1:5" x14ac:dyDescent="0.25">
      <c r="A36" s="87" t="s">
        <v>775</v>
      </c>
      <c r="B36" s="268" t="s">
        <v>337</v>
      </c>
      <c r="C36" s="97"/>
      <c r="D36" s="83"/>
      <c r="E36" s="101"/>
    </row>
    <row r="37" spans="1:5" x14ac:dyDescent="0.25">
      <c r="A37" s="87" t="s">
        <v>776</v>
      </c>
      <c r="B37" s="268" t="s">
        <v>337</v>
      </c>
      <c r="C37" s="97"/>
      <c r="D37" s="83"/>
      <c r="E37" s="101"/>
    </row>
    <row r="38" spans="1:5" x14ac:dyDescent="0.25">
      <c r="A38" s="125" t="s">
        <v>778</v>
      </c>
      <c r="B38" s="269" t="s">
        <v>337</v>
      </c>
      <c r="C38" s="311">
        <f>SUM(C28:C37)</f>
        <v>661</v>
      </c>
      <c r="D38" s="311">
        <f t="shared" ref="D38:E38" si="0">SUM(D28:D37)</f>
        <v>661</v>
      </c>
      <c r="E38" s="311">
        <f t="shared" si="0"/>
        <v>1599</v>
      </c>
    </row>
    <row r="39" spans="1:5" x14ac:dyDescent="0.25">
      <c r="A39" s="87" t="s">
        <v>767</v>
      </c>
      <c r="B39" s="268" t="s">
        <v>343</v>
      </c>
      <c r="C39" s="97"/>
      <c r="D39" s="19"/>
      <c r="E39" s="81"/>
    </row>
    <row r="40" spans="1:5" x14ac:dyDescent="0.25">
      <c r="A40" s="87" t="s">
        <v>768</v>
      </c>
      <c r="B40" s="268" t="s">
        <v>343</v>
      </c>
      <c r="C40" s="97"/>
      <c r="D40" s="19"/>
      <c r="E40" s="81"/>
    </row>
    <row r="41" spans="1:5" ht="30" x14ac:dyDescent="0.25">
      <c r="A41" s="87" t="s">
        <v>769</v>
      </c>
      <c r="B41" s="268" t="s">
        <v>343</v>
      </c>
      <c r="C41" s="97"/>
      <c r="D41" s="19"/>
      <c r="E41" s="81"/>
    </row>
    <row r="42" spans="1:5" x14ac:dyDescent="0.25">
      <c r="A42" s="87" t="s">
        <v>770</v>
      </c>
      <c r="B42" s="268" t="s">
        <v>343</v>
      </c>
      <c r="C42" s="97"/>
      <c r="D42" s="19"/>
      <c r="E42" s="81"/>
    </row>
    <row r="43" spans="1:5" x14ac:dyDescent="0.25">
      <c r="A43" s="87" t="s">
        <v>771</v>
      </c>
      <c r="B43" s="268" t="s">
        <v>343</v>
      </c>
      <c r="C43" s="97"/>
      <c r="D43" s="19"/>
      <c r="E43" s="81"/>
    </row>
    <row r="44" spans="1:5" x14ac:dyDescent="0.25">
      <c r="A44" s="87" t="s">
        <v>772</v>
      </c>
      <c r="B44" s="268" t="s">
        <v>343</v>
      </c>
      <c r="C44" s="97"/>
      <c r="D44" s="19"/>
      <c r="E44" s="81"/>
    </row>
    <row r="45" spans="1:5" x14ac:dyDescent="0.25">
      <c r="A45" s="87" t="s">
        <v>773</v>
      </c>
      <c r="B45" s="268" t="s">
        <v>343</v>
      </c>
      <c r="C45" s="97"/>
      <c r="D45" s="19"/>
      <c r="E45" s="81"/>
    </row>
    <row r="46" spans="1:5" x14ac:dyDescent="0.25">
      <c r="A46" s="87" t="s">
        <v>774</v>
      </c>
      <c r="B46" s="268" t="s">
        <v>343</v>
      </c>
      <c r="C46" s="97"/>
      <c r="D46" s="19"/>
      <c r="E46" s="81"/>
    </row>
    <row r="47" spans="1:5" x14ac:dyDescent="0.25">
      <c r="A47" s="87" t="s">
        <v>775</v>
      </c>
      <c r="B47" s="268" t="s">
        <v>343</v>
      </c>
      <c r="C47" s="97"/>
      <c r="D47" s="19"/>
      <c r="E47" s="81"/>
    </row>
    <row r="48" spans="1:5" x14ac:dyDescent="0.25">
      <c r="A48" s="87" t="s">
        <v>776</v>
      </c>
      <c r="B48" s="268" t="s">
        <v>343</v>
      </c>
      <c r="C48" s="97"/>
      <c r="D48" s="19"/>
      <c r="E48" s="81"/>
    </row>
    <row r="49" spans="1:5" ht="25.5" x14ac:dyDescent="0.25">
      <c r="A49" s="125" t="s">
        <v>779</v>
      </c>
      <c r="B49" s="269" t="s">
        <v>343</v>
      </c>
      <c r="C49" s="97"/>
      <c r="D49" s="19"/>
      <c r="E49" s="81"/>
    </row>
    <row r="50" spans="1:5" x14ac:dyDescent="0.25">
      <c r="A50" s="87" t="s">
        <v>780</v>
      </c>
      <c r="B50" s="268" t="s">
        <v>344</v>
      </c>
      <c r="C50" s="97"/>
      <c r="D50" s="19"/>
      <c r="E50" s="81"/>
    </row>
    <row r="51" spans="1:5" x14ac:dyDescent="0.25">
      <c r="A51" s="87" t="s">
        <v>768</v>
      </c>
      <c r="B51" s="268" t="s">
        <v>344</v>
      </c>
      <c r="C51" s="97"/>
      <c r="D51" s="19"/>
      <c r="E51" s="81"/>
    </row>
    <row r="52" spans="1:5" ht="30" x14ac:dyDescent="0.25">
      <c r="A52" s="87" t="s">
        <v>769</v>
      </c>
      <c r="B52" s="268" t="s">
        <v>344</v>
      </c>
      <c r="C52" s="97"/>
      <c r="D52" s="19"/>
      <c r="E52" s="81"/>
    </row>
    <row r="53" spans="1:5" x14ac:dyDescent="0.25">
      <c r="A53" s="87" t="s">
        <v>770</v>
      </c>
      <c r="B53" s="268" t="s">
        <v>344</v>
      </c>
      <c r="C53" s="97"/>
      <c r="D53" s="19"/>
      <c r="E53" s="81"/>
    </row>
    <row r="54" spans="1:5" x14ac:dyDescent="0.25">
      <c r="A54" s="87" t="s">
        <v>771</v>
      </c>
      <c r="B54" s="268" t="s">
        <v>344</v>
      </c>
      <c r="C54" s="97"/>
      <c r="D54" s="19"/>
      <c r="E54" s="81"/>
    </row>
    <row r="55" spans="1:5" x14ac:dyDescent="0.25">
      <c r="A55" s="87" t="s">
        <v>772</v>
      </c>
      <c r="B55" s="268" t="s">
        <v>344</v>
      </c>
      <c r="C55" s="97"/>
      <c r="D55" s="19"/>
      <c r="E55" s="81"/>
    </row>
    <row r="56" spans="1:5" x14ac:dyDescent="0.25">
      <c r="A56" s="87" t="s">
        <v>773</v>
      </c>
      <c r="B56" s="268" t="s">
        <v>344</v>
      </c>
      <c r="C56" s="97"/>
      <c r="D56" s="19"/>
      <c r="E56" s="81"/>
    </row>
    <row r="57" spans="1:5" x14ac:dyDescent="0.25">
      <c r="A57" s="87" t="s">
        <v>774</v>
      </c>
      <c r="B57" s="268" t="s">
        <v>344</v>
      </c>
      <c r="C57" s="97"/>
      <c r="D57" s="19"/>
      <c r="E57" s="81"/>
    </row>
    <row r="58" spans="1:5" x14ac:dyDescent="0.25">
      <c r="A58" s="87" t="s">
        <v>775</v>
      </c>
      <c r="B58" s="268" t="s">
        <v>344</v>
      </c>
      <c r="C58" s="97"/>
      <c r="D58" s="19"/>
      <c r="E58" s="81"/>
    </row>
    <row r="59" spans="1:5" x14ac:dyDescent="0.25">
      <c r="A59" s="87" t="s">
        <v>776</v>
      </c>
      <c r="B59" s="268" t="s">
        <v>344</v>
      </c>
      <c r="C59" s="97"/>
      <c r="D59" s="19"/>
      <c r="E59" s="81"/>
    </row>
    <row r="60" spans="1:5" ht="25.5" x14ac:dyDescent="0.25">
      <c r="A60" s="125" t="s">
        <v>781</v>
      </c>
      <c r="B60" s="269" t="s">
        <v>344</v>
      </c>
      <c r="C60" s="97"/>
      <c r="D60" s="19"/>
      <c r="E60" s="81"/>
    </row>
    <row r="61" spans="1:5" x14ac:dyDescent="0.25">
      <c r="A61" s="87" t="s">
        <v>767</v>
      </c>
      <c r="B61" s="268" t="s">
        <v>345</v>
      </c>
      <c r="C61" s="97"/>
      <c r="D61" s="19"/>
      <c r="E61" s="81"/>
    </row>
    <row r="62" spans="1:5" x14ac:dyDescent="0.25">
      <c r="A62" s="87" t="s">
        <v>768</v>
      </c>
      <c r="B62" s="268" t="s">
        <v>345</v>
      </c>
      <c r="C62" s="97"/>
      <c r="D62" s="19"/>
      <c r="E62" s="81"/>
    </row>
    <row r="63" spans="1:5" ht="30" x14ac:dyDescent="0.25">
      <c r="A63" s="87" t="s">
        <v>769</v>
      </c>
      <c r="B63" s="268" t="s">
        <v>345</v>
      </c>
      <c r="C63" s="97"/>
      <c r="D63" s="19"/>
      <c r="E63" s="81"/>
    </row>
    <row r="64" spans="1:5" x14ac:dyDescent="0.25">
      <c r="A64" s="87" t="s">
        <v>770</v>
      </c>
      <c r="B64" s="268" t="s">
        <v>345</v>
      </c>
      <c r="C64" s="97"/>
      <c r="D64" s="19"/>
      <c r="E64" s="81"/>
    </row>
    <row r="65" spans="1:5" x14ac:dyDescent="0.25">
      <c r="A65" s="87" t="s">
        <v>771</v>
      </c>
      <c r="B65" s="268" t="s">
        <v>345</v>
      </c>
      <c r="C65" s="97"/>
      <c r="D65" s="19"/>
      <c r="E65" s="81"/>
    </row>
    <row r="66" spans="1:5" x14ac:dyDescent="0.25">
      <c r="A66" s="87" t="s">
        <v>772</v>
      </c>
      <c r="B66" s="268" t="s">
        <v>345</v>
      </c>
      <c r="C66" s="97"/>
      <c r="D66" s="83"/>
      <c r="E66" s="101"/>
    </row>
    <row r="67" spans="1:5" x14ac:dyDescent="0.25">
      <c r="A67" s="87" t="s">
        <v>773</v>
      </c>
      <c r="B67" s="268" t="s">
        <v>345</v>
      </c>
      <c r="C67" s="97"/>
      <c r="D67" s="83"/>
      <c r="E67" s="101"/>
    </row>
    <row r="68" spans="1:5" x14ac:dyDescent="0.25">
      <c r="A68" s="87" t="s">
        <v>774</v>
      </c>
      <c r="B68" s="268" t="s">
        <v>345</v>
      </c>
      <c r="C68" s="97"/>
      <c r="D68" s="83"/>
      <c r="E68" s="101"/>
    </row>
    <row r="69" spans="1:5" x14ac:dyDescent="0.25">
      <c r="A69" s="87" t="s">
        <v>775</v>
      </c>
      <c r="B69" s="268" t="s">
        <v>345</v>
      </c>
      <c r="C69" s="97"/>
      <c r="D69" s="83"/>
      <c r="E69" s="101"/>
    </row>
    <row r="70" spans="1:5" x14ac:dyDescent="0.25">
      <c r="A70" s="87" t="s">
        <v>776</v>
      </c>
      <c r="B70" s="268" t="s">
        <v>345</v>
      </c>
      <c r="C70" s="97"/>
      <c r="D70" s="83"/>
      <c r="E70" s="101"/>
    </row>
    <row r="71" spans="1:5" x14ac:dyDescent="0.25">
      <c r="A71" s="125" t="s">
        <v>540</v>
      </c>
      <c r="B71" s="269" t="s">
        <v>345</v>
      </c>
      <c r="C71" s="97"/>
      <c r="D71" s="77"/>
      <c r="E71" s="164"/>
    </row>
    <row r="72" spans="1:5" x14ac:dyDescent="0.25">
      <c r="A72" s="87" t="s">
        <v>782</v>
      </c>
      <c r="B72" s="142" t="s">
        <v>885</v>
      </c>
      <c r="C72" s="97"/>
      <c r="D72" s="19"/>
      <c r="E72" s="81"/>
    </row>
    <row r="73" spans="1:5" x14ac:dyDescent="0.25">
      <c r="A73" s="87" t="s">
        <v>783</v>
      </c>
      <c r="B73" s="142" t="s">
        <v>885</v>
      </c>
      <c r="C73" s="97"/>
      <c r="D73" s="19"/>
      <c r="E73" s="81"/>
    </row>
    <row r="74" spans="1:5" x14ac:dyDescent="0.25">
      <c r="A74" s="87" t="s">
        <v>784</v>
      </c>
      <c r="B74" s="142" t="s">
        <v>885</v>
      </c>
      <c r="C74" s="97">
        <v>69</v>
      </c>
      <c r="D74" s="19">
        <v>231</v>
      </c>
      <c r="E74" s="81">
        <v>286</v>
      </c>
    </row>
    <row r="75" spans="1:5" x14ac:dyDescent="0.25">
      <c r="A75" s="123" t="s">
        <v>785</v>
      </c>
      <c r="B75" s="142" t="s">
        <v>885</v>
      </c>
      <c r="C75" s="97"/>
      <c r="D75" s="19"/>
      <c r="E75" s="81"/>
    </row>
    <row r="76" spans="1:5" x14ac:dyDescent="0.25">
      <c r="A76" s="123" t="s">
        <v>786</v>
      </c>
      <c r="B76" s="142" t="s">
        <v>885</v>
      </c>
      <c r="C76" s="97"/>
      <c r="D76" s="19"/>
      <c r="E76" s="81"/>
    </row>
    <row r="77" spans="1:5" x14ac:dyDescent="0.25">
      <c r="A77" s="123" t="s">
        <v>787</v>
      </c>
      <c r="B77" s="142" t="s">
        <v>885</v>
      </c>
      <c r="C77" s="97"/>
      <c r="D77" s="19"/>
      <c r="E77" s="81"/>
    </row>
    <row r="78" spans="1:5" x14ac:dyDescent="0.25">
      <c r="A78" s="87" t="s">
        <v>788</v>
      </c>
      <c r="B78" s="142" t="s">
        <v>885</v>
      </c>
      <c r="C78" s="97"/>
      <c r="D78" s="19"/>
      <c r="E78" s="81"/>
    </row>
    <row r="79" spans="1:5" x14ac:dyDescent="0.25">
      <c r="A79" s="87" t="s">
        <v>789</v>
      </c>
      <c r="B79" s="142" t="s">
        <v>885</v>
      </c>
      <c r="C79" s="97"/>
      <c r="D79" s="19"/>
      <c r="E79" s="81"/>
    </row>
    <row r="80" spans="1:5" x14ac:dyDescent="0.25">
      <c r="A80" s="87" t="s">
        <v>790</v>
      </c>
      <c r="B80" s="142" t="s">
        <v>885</v>
      </c>
      <c r="C80" s="97"/>
      <c r="D80" s="19"/>
      <c r="E80" s="81"/>
    </row>
    <row r="81" spans="1:5" x14ac:dyDescent="0.25">
      <c r="A81" s="87" t="s">
        <v>791</v>
      </c>
      <c r="B81" s="142" t="s">
        <v>885</v>
      </c>
      <c r="C81" s="97"/>
      <c r="D81" s="19"/>
      <c r="E81" s="81"/>
    </row>
    <row r="82" spans="1:5" ht="25.5" x14ac:dyDescent="0.25">
      <c r="A82" s="125" t="s">
        <v>792</v>
      </c>
      <c r="B82" s="143" t="s">
        <v>885</v>
      </c>
      <c r="C82" s="415">
        <v>69</v>
      </c>
      <c r="D82" s="416">
        <v>231</v>
      </c>
      <c r="E82" s="417">
        <v>286</v>
      </c>
    </row>
    <row r="83" spans="1:5" x14ac:dyDescent="0.25">
      <c r="A83" s="87" t="s">
        <v>782</v>
      </c>
      <c r="B83" s="142" t="s">
        <v>886</v>
      </c>
      <c r="C83" s="97"/>
      <c r="D83" s="19"/>
      <c r="E83" s="81"/>
    </row>
    <row r="84" spans="1:5" x14ac:dyDescent="0.25">
      <c r="A84" s="87" t="s">
        <v>783</v>
      </c>
      <c r="B84" s="142" t="s">
        <v>886</v>
      </c>
      <c r="C84" s="97"/>
      <c r="D84" s="19"/>
      <c r="E84" s="81"/>
    </row>
    <row r="85" spans="1:5" x14ac:dyDescent="0.25">
      <c r="A85" s="87" t="s">
        <v>784</v>
      </c>
      <c r="B85" s="142" t="s">
        <v>886</v>
      </c>
      <c r="C85" s="97"/>
      <c r="D85" s="19"/>
      <c r="E85" s="81">
        <v>66</v>
      </c>
    </row>
    <row r="86" spans="1:5" x14ac:dyDescent="0.25">
      <c r="A86" s="123" t="s">
        <v>785</v>
      </c>
      <c r="B86" s="142" t="s">
        <v>886</v>
      </c>
      <c r="C86" s="97"/>
      <c r="D86" s="19"/>
      <c r="E86" s="81"/>
    </row>
    <row r="87" spans="1:5" x14ac:dyDescent="0.25">
      <c r="A87" s="123" t="s">
        <v>786</v>
      </c>
      <c r="B87" s="142" t="s">
        <v>886</v>
      </c>
      <c r="C87" s="97"/>
      <c r="D87" s="19"/>
      <c r="E87" s="81"/>
    </row>
    <row r="88" spans="1:5" x14ac:dyDescent="0.25">
      <c r="A88" s="123" t="s">
        <v>787</v>
      </c>
      <c r="B88" s="142" t="s">
        <v>886</v>
      </c>
      <c r="C88" s="97"/>
      <c r="D88" s="19"/>
      <c r="E88" s="81"/>
    </row>
    <row r="89" spans="1:5" x14ac:dyDescent="0.25">
      <c r="A89" s="87" t="s">
        <v>788</v>
      </c>
      <c r="B89" s="142" t="s">
        <v>886</v>
      </c>
      <c r="C89" s="97"/>
      <c r="D89" s="19"/>
      <c r="E89" s="81">
        <v>4174</v>
      </c>
    </row>
    <row r="90" spans="1:5" x14ac:dyDescent="0.25">
      <c r="A90" s="87" t="s">
        <v>793</v>
      </c>
      <c r="B90" s="142" t="s">
        <v>886</v>
      </c>
      <c r="C90" s="97"/>
      <c r="D90" s="19"/>
      <c r="E90" s="81"/>
    </row>
    <row r="91" spans="1:5" x14ac:dyDescent="0.25">
      <c r="A91" s="87" t="s">
        <v>790</v>
      </c>
      <c r="B91" s="142" t="s">
        <v>886</v>
      </c>
      <c r="C91" s="97"/>
      <c r="D91" s="19"/>
      <c r="E91" s="81"/>
    </row>
    <row r="92" spans="1:5" x14ac:dyDescent="0.25">
      <c r="A92" s="87" t="s">
        <v>791</v>
      </c>
      <c r="B92" s="142" t="s">
        <v>886</v>
      </c>
      <c r="C92" s="97"/>
      <c r="D92" s="19"/>
      <c r="E92" s="81"/>
    </row>
    <row r="93" spans="1:5" x14ac:dyDescent="0.25">
      <c r="A93" s="88" t="s">
        <v>794</v>
      </c>
      <c r="B93" s="143" t="s">
        <v>886</v>
      </c>
      <c r="C93" s="97">
        <f>SUM(C83:C92)</f>
        <v>0</v>
      </c>
      <c r="D93" s="97">
        <f t="shared" ref="D93:E93" si="1">SUM(D83:D92)</f>
        <v>0</v>
      </c>
      <c r="E93" s="97">
        <f t="shared" si="1"/>
        <v>4240</v>
      </c>
    </row>
    <row r="94" spans="1:5" x14ac:dyDescent="0.25">
      <c r="A94" s="87" t="s">
        <v>782</v>
      </c>
      <c r="B94" s="142" t="s">
        <v>398</v>
      </c>
      <c r="C94" s="97"/>
      <c r="D94" s="19"/>
      <c r="E94" s="81"/>
    </row>
    <row r="95" spans="1:5" x14ac:dyDescent="0.25">
      <c r="A95" s="87" t="s">
        <v>783</v>
      </c>
      <c r="B95" s="142" t="s">
        <v>398</v>
      </c>
      <c r="C95" s="97"/>
      <c r="D95" s="19"/>
      <c r="E95" s="81"/>
    </row>
    <row r="96" spans="1:5" x14ac:dyDescent="0.25">
      <c r="A96" s="87" t="s">
        <v>784</v>
      </c>
      <c r="B96" s="142" t="s">
        <v>398</v>
      </c>
      <c r="C96" s="97"/>
      <c r="D96" s="19"/>
      <c r="E96" s="81">
        <v>83</v>
      </c>
    </row>
    <row r="97" spans="1:5" x14ac:dyDescent="0.25">
      <c r="A97" s="123" t="s">
        <v>785</v>
      </c>
      <c r="B97" s="142" t="s">
        <v>398</v>
      </c>
      <c r="C97" s="97"/>
      <c r="D97" s="19"/>
      <c r="E97" s="81"/>
    </row>
    <row r="98" spans="1:5" x14ac:dyDescent="0.25">
      <c r="A98" s="123" t="s">
        <v>786</v>
      </c>
      <c r="B98" s="142" t="s">
        <v>398</v>
      </c>
      <c r="C98" s="97"/>
      <c r="D98" s="19"/>
      <c r="E98" s="81"/>
    </row>
    <row r="99" spans="1:5" x14ac:dyDescent="0.25">
      <c r="A99" s="123" t="s">
        <v>787</v>
      </c>
      <c r="B99" s="142" t="s">
        <v>398</v>
      </c>
      <c r="C99" s="97"/>
      <c r="D99" s="19"/>
      <c r="E99" s="81"/>
    </row>
    <row r="100" spans="1:5" x14ac:dyDescent="0.25">
      <c r="A100" s="87" t="s">
        <v>788</v>
      </c>
      <c r="B100" s="142" t="s">
        <v>398</v>
      </c>
      <c r="C100" s="97"/>
      <c r="D100" s="19"/>
      <c r="E100" s="81"/>
    </row>
    <row r="101" spans="1:5" x14ac:dyDescent="0.25">
      <c r="A101" s="87" t="s">
        <v>789</v>
      </c>
      <c r="B101" s="142" t="s">
        <v>398</v>
      </c>
      <c r="C101" s="97"/>
      <c r="D101" s="19"/>
      <c r="E101" s="81"/>
    </row>
    <row r="102" spans="1:5" x14ac:dyDescent="0.25">
      <c r="A102" s="87" t="s">
        <v>790</v>
      </c>
      <c r="B102" s="142" t="s">
        <v>398</v>
      </c>
      <c r="C102" s="97"/>
      <c r="D102" s="19"/>
      <c r="E102" s="81"/>
    </row>
    <row r="103" spans="1:5" x14ac:dyDescent="0.25">
      <c r="A103" s="87" t="s">
        <v>791</v>
      </c>
      <c r="B103" s="142" t="s">
        <v>398</v>
      </c>
      <c r="C103" s="97"/>
      <c r="D103" s="19"/>
      <c r="E103" s="81"/>
    </row>
    <row r="104" spans="1:5" ht="25.5" x14ac:dyDescent="0.25">
      <c r="A104" s="125" t="s">
        <v>795</v>
      </c>
      <c r="B104" s="269" t="s">
        <v>398</v>
      </c>
      <c r="C104" s="97"/>
      <c r="D104" s="19"/>
      <c r="E104" s="81">
        <v>83</v>
      </c>
    </row>
    <row r="105" spans="1:5" x14ac:dyDescent="0.25">
      <c r="A105" s="87" t="s">
        <v>782</v>
      </c>
      <c r="B105" s="142" t="s">
        <v>399</v>
      </c>
      <c r="C105" s="97"/>
      <c r="D105" s="19"/>
      <c r="E105" s="81"/>
    </row>
    <row r="106" spans="1:5" x14ac:dyDescent="0.25">
      <c r="A106" s="87" t="s">
        <v>783</v>
      </c>
      <c r="B106" s="142" t="s">
        <v>399</v>
      </c>
      <c r="C106" s="97"/>
      <c r="D106" s="19"/>
      <c r="E106" s="81"/>
    </row>
    <row r="107" spans="1:5" x14ac:dyDescent="0.25">
      <c r="A107" s="87" t="s">
        <v>784</v>
      </c>
      <c r="B107" s="142" t="s">
        <v>399</v>
      </c>
      <c r="C107" s="97"/>
      <c r="D107" s="19"/>
      <c r="E107" s="81"/>
    </row>
    <row r="108" spans="1:5" x14ac:dyDescent="0.25">
      <c r="A108" s="123" t="s">
        <v>785</v>
      </c>
      <c r="B108" s="142" t="s">
        <v>399</v>
      </c>
      <c r="C108" s="97"/>
      <c r="D108" s="19"/>
      <c r="E108" s="81"/>
    </row>
    <row r="109" spans="1:5" x14ac:dyDescent="0.25">
      <c r="A109" s="123" t="s">
        <v>786</v>
      </c>
      <c r="B109" s="142" t="s">
        <v>399</v>
      </c>
      <c r="C109" s="97"/>
      <c r="D109" s="19"/>
      <c r="E109" s="81"/>
    </row>
    <row r="110" spans="1:5" x14ac:dyDescent="0.25">
      <c r="A110" s="123" t="s">
        <v>787</v>
      </c>
      <c r="B110" s="142" t="s">
        <v>399</v>
      </c>
      <c r="C110" s="97"/>
      <c r="D110" s="19"/>
      <c r="E110" s="81"/>
    </row>
    <row r="111" spans="1:5" x14ac:dyDescent="0.25">
      <c r="A111" s="87" t="s">
        <v>788</v>
      </c>
      <c r="B111" s="142" t="s">
        <v>399</v>
      </c>
      <c r="C111" s="97"/>
      <c r="D111" s="19"/>
      <c r="E111" s="81"/>
    </row>
    <row r="112" spans="1:5" x14ac:dyDescent="0.25">
      <c r="A112" s="87" t="s">
        <v>793</v>
      </c>
      <c r="B112" s="142" t="s">
        <v>399</v>
      </c>
      <c r="C112" s="97"/>
      <c r="D112" s="19"/>
      <c r="E112" s="81"/>
    </row>
    <row r="113" spans="1:5" x14ac:dyDescent="0.25">
      <c r="A113" s="87" t="s">
        <v>790</v>
      </c>
      <c r="B113" s="142" t="s">
        <v>399</v>
      </c>
      <c r="C113" s="97"/>
      <c r="D113" s="19"/>
      <c r="E113" s="81"/>
    </row>
    <row r="114" spans="1:5" x14ac:dyDescent="0.25">
      <c r="A114" s="87" t="s">
        <v>791</v>
      </c>
      <c r="B114" s="142" t="s">
        <v>399</v>
      </c>
      <c r="C114" s="97"/>
      <c r="D114" s="19"/>
      <c r="E114" s="81"/>
    </row>
    <row r="115" spans="1:5" x14ac:dyDescent="0.25">
      <c r="A115" s="88" t="s">
        <v>796</v>
      </c>
      <c r="B115" s="269" t="s">
        <v>399</v>
      </c>
      <c r="C115" s="97"/>
      <c r="D115" s="19"/>
      <c r="E115" s="81"/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4"/>
  <sheetViews>
    <sheetView workbookViewId="0">
      <selection activeCell="A2" sqref="A2:E2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467" t="s">
        <v>1904</v>
      </c>
      <c r="B1" s="467"/>
      <c r="C1" s="467"/>
      <c r="D1" s="467"/>
      <c r="E1" s="467"/>
    </row>
    <row r="2" spans="1:5" ht="24" customHeight="1" x14ac:dyDescent="0.25">
      <c r="A2" s="463" t="s">
        <v>1853</v>
      </c>
      <c r="B2" s="464"/>
      <c r="C2" s="464"/>
      <c r="D2" s="475"/>
      <c r="E2" s="475"/>
    </row>
    <row r="3" spans="1:5" ht="26.25" customHeight="1" x14ac:dyDescent="0.25">
      <c r="A3" s="465" t="s">
        <v>714</v>
      </c>
      <c r="B3" s="466"/>
      <c r="C3" s="466"/>
      <c r="D3" s="475"/>
      <c r="E3" s="475"/>
    </row>
    <row r="5" spans="1:5" ht="26.25" x14ac:dyDescent="0.25">
      <c r="A5" s="113" t="s">
        <v>676</v>
      </c>
      <c r="B5" s="214" t="s">
        <v>139</v>
      </c>
      <c r="C5" s="281" t="s">
        <v>703</v>
      </c>
      <c r="D5" s="58" t="s">
        <v>728</v>
      </c>
      <c r="E5" s="282" t="s">
        <v>729</v>
      </c>
    </row>
    <row r="6" spans="1:5" x14ac:dyDescent="0.25">
      <c r="A6" s="123" t="s">
        <v>590</v>
      </c>
      <c r="B6" s="142" t="s">
        <v>352</v>
      </c>
      <c r="C6" s="100"/>
      <c r="D6" s="83"/>
      <c r="E6" s="101"/>
    </row>
    <row r="7" spans="1:5" x14ac:dyDescent="0.25">
      <c r="A7" s="123" t="s">
        <v>591</v>
      </c>
      <c r="B7" s="142" t="s">
        <v>352</v>
      </c>
      <c r="C7" s="100"/>
      <c r="D7" s="83"/>
      <c r="E7" s="101"/>
    </row>
    <row r="8" spans="1:5" x14ac:dyDescent="0.25">
      <c r="A8" s="123" t="s">
        <v>592</v>
      </c>
      <c r="B8" s="142" t="s">
        <v>352</v>
      </c>
      <c r="C8" s="100">
        <v>287</v>
      </c>
      <c r="D8" s="83">
        <v>287</v>
      </c>
      <c r="E8" s="101">
        <v>255</v>
      </c>
    </row>
    <row r="9" spans="1:5" x14ac:dyDescent="0.25">
      <c r="A9" s="123" t="s">
        <v>593</v>
      </c>
      <c r="B9" s="142" t="s">
        <v>352</v>
      </c>
      <c r="C9" s="100"/>
      <c r="D9" s="83"/>
      <c r="E9" s="101"/>
    </row>
    <row r="10" spans="1:5" x14ac:dyDescent="0.25">
      <c r="A10" s="125" t="s">
        <v>545</v>
      </c>
      <c r="B10" s="269" t="s">
        <v>352</v>
      </c>
      <c r="C10" s="116">
        <f>SUM(C6:C9)</f>
        <v>287</v>
      </c>
      <c r="D10" s="25">
        <f>D8</f>
        <v>287</v>
      </c>
      <c r="E10" s="117">
        <f>E8</f>
        <v>255</v>
      </c>
    </row>
    <row r="11" spans="1:5" x14ac:dyDescent="0.25">
      <c r="A11" s="123" t="s">
        <v>546</v>
      </c>
      <c r="B11" s="268" t="s">
        <v>353</v>
      </c>
      <c r="C11" s="116">
        <v>1404</v>
      </c>
      <c r="D11" s="25">
        <v>2719</v>
      </c>
      <c r="E11" s="117">
        <v>4992</v>
      </c>
    </row>
    <row r="12" spans="1:5" ht="27" x14ac:dyDescent="0.25">
      <c r="A12" s="217" t="s">
        <v>354</v>
      </c>
      <c r="B12" s="221" t="s">
        <v>353</v>
      </c>
      <c r="C12" s="100">
        <v>1404</v>
      </c>
      <c r="D12" s="83">
        <v>2719</v>
      </c>
      <c r="E12" s="101">
        <v>4992</v>
      </c>
    </row>
    <row r="13" spans="1:5" ht="27" x14ac:dyDescent="0.25">
      <c r="A13" s="217" t="s">
        <v>355</v>
      </c>
      <c r="B13" s="221" t="s">
        <v>353</v>
      </c>
      <c r="C13" s="100"/>
      <c r="D13" s="83"/>
      <c r="E13" s="101"/>
    </row>
    <row r="14" spans="1:5" x14ac:dyDescent="0.25">
      <c r="A14" s="123" t="s">
        <v>548</v>
      </c>
      <c r="B14" s="268" t="s">
        <v>359</v>
      </c>
      <c r="C14" s="163">
        <v>471</v>
      </c>
      <c r="D14" s="77">
        <v>471</v>
      </c>
      <c r="E14" s="164">
        <v>580</v>
      </c>
    </row>
    <row r="15" spans="1:5" ht="27" x14ac:dyDescent="0.25">
      <c r="A15" s="217" t="s">
        <v>360</v>
      </c>
      <c r="B15" s="221" t="s">
        <v>359</v>
      </c>
      <c r="C15" s="100"/>
      <c r="D15" s="83"/>
      <c r="E15" s="101"/>
    </row>
    <row r="16" spans="1:5" ht="27" x14ac:dyDescent="0.25">
      <c r="A16" s="217" t="s">
        <v>361</v>
      </c>
      <c r="B16" s="221" t="s">
        <v>359</v>
      </c>
      <c r="C16" s="100">
        <v>471</v>
      </c>
      <c r="D16" s="83">
        <v>471</v>
      </c>
      <c r="E16" s="101">
        <v>580</v>
      </c>
    </row>
    <row r="17" spans="1:5" x14ac:dyDescent="0.25">
      <c r="A17" s="217" t="s">
        <v>362</v>
      </c>
      <c r="B17" s="221" t="s">
        <v>359</v>
      </c>
      <c r="C17" s="100"/>
      <c r="D17" s="83"/>
      <c r="E17" s="101"/>
    </row>
    <row r="18" spans="1:5" x14ac:dyDescent="0.25">
      <c r="A18" s="217" t="s">
        <v>363</v>
      </c>
      <c r="B18" s="221" t="s">
        <v>359</v>
      </c>
      <c r="C18" s="100"/>
      <c r="D18" s="83"/>
      <c r="E18" s="101"/>
    </row>
    <row r="19" spans="1:5" x14ac:dyDescent="0.25">
      <c r="A19" s="123" t="s">
        <v>594</v>
      </c>
      <c r="B19" s="268" t="s">
        <v>364</v>
      </c>
      <c r="C19" s="116">
        <v>36</v>
      </c>
      <c r="D19" s="25">
        <v>36</v>
      </c>
      <c r="E19" s="117">
        <v>169</v>
      </c>
    </row>
    <row r="20" spans="1:5" x14ac:dyDescent="0.25">
      <c r="A20" s="217" t="s">
        <v>365</v>
      </c>
      <c r="B20" s="221" t="s">
        <v>364</v>
      </c>
      <c r="C20" s="100"/>
      <c r="D20" s="83"/>
      <c r="E20" s="101"/>
    </row>
    <row r="21" spans="1:5" x14ac:dyDescent="0.25">
      <c r="A21" s="217" t="s">
        <v>366</v>
      </c>
      <c r="B21" s="221" t="s">
        <v>364</v>
      </c>
      <c r="C21" s="100">
        <v>36</v>
      </c>
      <c r="D21" s="83">
        <v>36</v>
      </c>
      <c r="E21" s="101">
        <v>169</v>
      </c>
    </row>
    <row r="22" spans="1:5" x14ac:dyDescent="0.25">
      <c r="A22" s="125" t="s">
        <v>577</v>
      </c>
      <c r="B22" s="269" t="s">
        <v>367</v>
      </c>
      <c r="C22" s="116">
        <f>C11+C16+C19</f>
        <v>1911</v>
      </c>
      <c r="D22" s="25">
        <f>D19+D16+D11</f>
        <v>3226</v>
      </c>
      <c r="E22" s="117">
        <f>E19+E16+E11</f>
        <v>5741</v>
      </c>
    </row>
    <row r="23" spans="1:5" x14ac:dyDescent="0.25">
      <c r="A23" s="123" t="s">
        <v>595</v>
      </c>
      <c r="B23" s="142" t="s">
        <v>368</v>
      </c>
      <c r="C23" s="100"/>
      <c r="D23" s="83"/>
      <c r="E23" s="101"/>
    </row>
    <row r="24" spans="1:5" x14ac:dyDescent="0.25">
      <c r="A24" s="123" t="s">
        <v>596</v>
      </c>
      <c r="B24" s="142" t="s">
        <v>368</v>
      </c>
      <c r="C24" s="100">
        <v>0</v>
      </c>
      <c r="D24" s="83">
        <v>0</v>
      </c>
      <c r="E24" s="101">
        <v>0</v>
      </c>
    </row>
    <row r="25" spans="1:5" x14ac:dyDescent="0.25">
      <c r="A25" s="123" t="s">
        <v>597</v>
      </c>
      <c r="B25" s="142" t="s">
        <v>368</v>
      </c>
      <c r="C25" s="100"/>
      <c r="D25" s="83"/>
      <c r="E25" s="101"/>
    </row>
    <row r="26" spans="1:5" x14ac:dyDescent="0.25">
      <c r="A26" s="123" t="s">
        <v>598</v>
      </c>
      <c r="B26" s="142" t="s">
        <v>368</v>
      </c>
      <c r="C26" s="100"/>
      <c r="D26" s="83"/>
      <c r="E26" s="101"/>
    </row>
    <row r="27" spans="1:5" x14ac:dyDescent="0.25">
      <c r="A27" s="123" t="s">
        <v>599</v>
      </c>
      <c r="B27" s="142" t="s">
        <v>368</v>
      </c>
      <c r="C27" s="100"/>
      <c r="D27" s="83"/>
      <c r="E27" s="101"/>
    </row>
    <row r="28" spans="1:5" x14ac:dyDescent="0.25">
      <c r="A28" s="123" t="s">
        <v>600</v>
      </c>
      <c r="B28" s="142" t="s">
        <v>368</v>
      </c>
      <c r="C28" s="100"/>
      <c r="D28" s="83"/>
      <c r="E28" s="101"/>
    </row>
    <row r="29" spans="1:5" x14ac:dyDescent="0.25">
      <c r="A29" s="123" t="s">
        <v>601</v>
      </c>
      <c r="B29" s="142" t="s">
        <v>368</v>
      </c>
      <c r="C29" s="100"/>
      <c r="D29" s="83"/>
      <c r="E29" s="101"/>
    </row>
    <row r="30" spans="1:5" x14ac:dyDescent="0.25">
      <c r="A30" s="123" t="s">
        <v>602</v>
      </c>
      <c r="B30" s="142" t="s">
        <v>368</v>
      </c>
      <c r="C30" s="100"/>
      <c r="D30" s="83"/>
      <c r="E30" s="101"/>
    </row>
    <row r="31" spans="1:5" ht="45" x14ac:dyDescent="0.25">
      <c r="A31" s="123" t="s">
        <v>603</v>
      </c>
      <c r="B31" s="142" t="s">
        <v>368</v>
      </c>
      <c r="C31" s="100"/>
      <c r="D31" s="83"/>
      <c r="E31" s="101"/>
    </row>
    <row r="32" spans="1:5" x14ac:dyDescent="0.25">
      <c r="A32" s="123" t="s">
        <v>884</v>
      </c>
      <c r="B32" s="142" t="s">
        <v>368</v>
      </c>
      <c r="C32" s="100">
        <v>21</v>
      </c>
      <c r="D32" s="83">
        <v>21</v>
      </c>
      <c r="E32" s="101">
        <v>71</v>
      </c>
    </row>
    <row r="33" spans="1:5" x14ac:dyDescent="0.25">
      <c r="A33" s="123" t="s">
        <v>604</v>
      </c>
      <c r="B33" s="142" t="s">
        <v>368</v>
      </c>
      <c r="C33" s="100"/>
      <c r="D33" s="83"/>
      <c r="E33" s="101"/>
    </row>
    <row r="34" spans="1:5" x14ac:dyDescent="0.25">
      <c r="A34" s="125" t="s">
        <v>550</v>
      </c>
      <c r="B34" s="269" t="s">
        <v>368</v>
      </c>
      <c r="C34" s="116">
        <f>SUM(C23:C33)</f>
        <v>21</v>
      </c>
      <c r="D34" s="116">
        <f t="shared" ref="D34:E34" si="0">SUM(D23:D33)</f>
        <v>21</v>
      </c>
      <c r="E34" s="116">
        <f t="shared" si="0"/>
        <v>71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81"/>
  <sheetViews>
    <sheetView workbookViewId="0">
      <selection activeCell="A2" sqref="A2:B2"/>
    </sheetView>
  </sheetViews>
  <sheetFormatPr defaultRowHeight="15" x14ac:dyDescent="0.25"/>
  <cols>
    <col min="1" max="1" width="67.140625" customWidth="1"/>
    <col min="2" max="2" width="15.710937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467" t="s">
        <v>1905</v>
      </c>
      <c r="B1" s="467"/>
      <c r="C1" s="80"/>
      <c r="D1" s="80"/>
      <c r="E1" s="80"/>
      <c r="F1" s="80"/>
    </row>
    <row r="2" spans="1:7" ht="45" customHeight="1" x14ac:dyDescent="0.25">
      <c r="A2" s="505" t="s">
        <v>1853</v>
      </c>
      <c r="B2" s="466"/>
      <c r="C2" s="73"/>
      <c r="D2" s="73"/>
      <c r="E2" s="1"/>
      <c r="F2" s="1"/>
    </row>
    <row r="3" spans="1:7" ht="23.25" customHeight="1" x14ac:dyDescent="0.25">
      <c r="A3" s="465" t="s">
        <v>98</v>
      </c>
      <c r="B3" s="466"/>
      <c r="C3" s="73"/>
      <c r="D3" s="73"/>
      <c r="E3" s="1"/>
      <c r="F3" s="1"/>
    </row>
    <row r="6" spans="1:7" ht="15.75" x14ac:dyDescent="0.25">
      <c r="A6" s="47" t="s">
        <v>676</v>
      </c>
      <c r="B6" s="47"/>
      <c r="C6" s="234"/>
      <c r="D6" s="235"/>
      <c r="E6" s="235"/>
      <c r="F6" s="236"/>
      <c r="G6" s="4"/>
    </row>
    <row r="7" spans="1:7" x14ac:dyDescent="0.25">
      <c r="A7" s="59" t="s">
        <v>99</v>
      </c>
      <c r="B7" s="231">
        <v>32368</v>
      </c>
      <c r="C7" s="237"/>
      <c r="D7" s="238"/>
      <c r="E7" s="238"/>
      <c r="F7" s="239"/>
      <c r="G7" s="4"/>
    </row>
    <row r="8" spans="1:7" x14ac:dyDescent="0.25">
      <c r="A8" s="59" t="s">
        <v>100</v>
      </c>
      <c r="B8" s="231">
        <v>23379</v>
      </c>
      <c r="C8" s="237"/>
      <c r="D8" s="238"/>
      <c r="E8" s="238"/>
      <c r="F8" s="239"/>
      <c r="G8" s="4"/>
    </row>
    <row r="9" spans="1:7" x14ac:dyDescent="0.25">
      <c r="A9" s="60" t="s">
        <v>101</v>
      </c>
      <c r="B9" s="232">
        <f>B7-B8</f>
        <v>8989</v>
      </c>
      <c r="C9" s="237"/>
      <c r="D9" s="238"/>
      <c r="E9" s="238"/>
      <c r="F9" s="240"/>
      <c r="G9" s="4"/>
    </row>
    <row r="10" spans="1:7" x14ac:dyDescent="0.25">
      <c r="A10" s="59" t="s">
        <v>102</v>
      </c>
      <c r="B10" s="231">
        <v>7671</v>
      </c>
      <c r="C10" s="237"/>
      <c r="D10" s="238"/>
      <c r="E10" s="238"/>
      <c r="F10" s="239"/>
      <c r="G10" s="4"/>
    </row>
    <row r="11" spans="1:7" x14ac:dyDescent="0.25">
      <c r="A11" s="59" t="s">
        <v>103</v>
      </c>
      <c r="B11" s="231">
        <v>643</v>
      </c>
      <c r="C11" s="237"/>
      <c r="D11" s="238"/>
      <c r="E11" s="238"/>
      <c r="F11" s="239"/>
      <c r="G11" s="4"/>
    </row>
    <row r="12" spans="1:7" x14ac:dyDescent="0.25">
      <c r="A12" s="60" t="s">
        <v>104</v>
      </c>
      <c r="B12" s="232">
        <f>B10-B11</f>
        <v>7028</v>
      </c>
      <c r="C12" s="237"/>
      <c r="D12" s="238"/>
      <c r="E12" s="238"/>
      <c r="F12" s="240"/>
      <c r="G12" s="4"/>
    </row>
    <row r="13" spans="1:7" x14ac:dyDescent="0.25">
      <c r="A13" s="71" t="s">
        <v>105</v>
      </c>
      <c r="B13" s="233">
        <f>B9+B12</f>
        <v>16017</v>
      </c>
      <c r="C13" s="237"/>
      <c r="D13" s="238"/>
      <c r="E13" s="238"/>
      <c r="F13" s="240"/>
      <c r="G13" s="4"/>
    </row>
    <row r="14" spans="1:7" x14ac:dyDescent="0.25">
      <c r="A14" s="59" t="s">
        <v>106</v>
      </c>
      <c r="B14" s="231">
        <v>0</v>
      </c>
      <c r="C14" s="237"/>
      <c r="D14" s="238"/>
      <c r="E14" s="238"/>
      <c r="F14" s="239"/>
      <c r="G14" s="4"/>
    </row>
    <row r="15" spans="1:7" x14ac:dyDescent="0.25">
      <c r="A15" s="59" t="s">
        <v>107</v>
      </c>
      <c r="B15" s="231">
        <v>0</v>
      </c>
      <c r="C15" s="237"/>
      <c r="D15" s="238"/>
      <c r="E15" s="238"/>
      <c r="F15" s="239"/>
      <c r="G15" s="4"/>
    </row>
    <row r="16" spans="1:7" ht="25.5" x14ac:dyDescent="0.25">
      <c r="A16" s="60" t="s">
        <v>108</v>
      </c>
      <c r="B16" s="232">
        <v>0</v>
      </c>
      <c r="C16" s="237"/>
      <c r="D16" s="238"/>
      <c r="E16" s="238"/>
      <c r="F16" s="240"/>
      <c r="G16" s="4"/>
    </row>
    <row r="17" spans="1:7" x14ac:dyDescent="0.25">
      <c r="A17" s="59" t="s">
        <v>109</v>
      </c>
      <c r="B17" s="231">
        <v>0</v>
      </c>
      <c r="C17" s="237"/>
      <c r="D17" s="238"/>
      <c r="E17" s="238"/>
      <c r="F17" s="239"/>
      <c r="G17" s="4"/>
    </row>
    <row r="18" spans="1:7" x14ac:dyDescent="0.25">
      <c r="A18" s="59" t="s">
        <v>110</v>
      </c>
      <c r="B18" s="231">
        <v>0</v>
      </c>
      <c r="C18" s="237"/>
      <c r="D18" s="238"/>
      <c r="E18" s="238"/>
      <c r="F18" s="239"/>
      <c r="G18" s="4"/>
    </row>
    <row r="19" spans="1:7" ht="25.5" x14ac:dyDescent="0.25">
      <c r="A19" s="60" t="s">
        <v>111</v>
      </c>
      <c r="B19" s="232">
        <v>0</v>
      </c>
      <c r="C19" s="237"/>
      <c r="D19" s="238"/>
      <c r="E19" s="238"/>
      <c r="F19" s="240"/>
      <c r="G19" s="4"/>
    </row>
    <row r="20" spans="1:7" x14ac:dyDescent="0.25">
      <c r="A20" s="74" t="s">
        <v>112</v>
      </c>
      <c r="B20" s="241">
        <v>0</v>
      </c>
      <c r="C20" s="237"/>
      <c r="D20" s="238"/>
      <c r="E20" s="238"/>
      <c r="F20" s="240"/>
      <c r="G20" s="4"/>
    </row>
    <row r="21" spans="1:7" x14ac:dyDescent="0.25">
      <c r="A21" s="60" t="s">
        <v>113</v>
      </c>
      <c r="B21" s="232">
        <f>B13+B20</f>
        <v>16017</v>
      </c>
      <c r="C21" s="237"/>
      <c r="D21" s="238"/>
      <c r="E21" s="238"/>
      <c r="F21" s="240"/>
      <c r="G21" s="4"/>
    </row>
    <row r="22" spans="1:7" ht="25.5" x14ac:dyDescent="0.25">
      <c r="A22" s="71" t="s">
        <v>114</v>
      </c>
      <c r="B22" s="233">
        <v>0</v>
      </c>
      <c r="C22" s="237"/>
      <c r="D22" s="238"/>
      <c r="E22" s="238"/>
      <c r="F22" s="240"/>
      <c r="G22" s="4"/>
    </row>
    <row r="23" spans="1:7" x14ac:dyDescent="0.25">
      <c r="A23" s="71" t="s">
        <v>115</v>
      </c>
      <c r="B23" s="233">
        <f>B21</f>
        <v>16017</v>
      </c>
      <c r="C23" s="237"/>
      <c r="D23" s="238"/>
      <c r="E23" s="238"/>
      <c r="F23" s="240"/>
      <c r="G23" s="4"/>
    </row>
    <row r="24" spans="1:7" ht="25.5" x14ac:dyDescent="0.25">
      <c r="A24" s="74" t="s">
        <v>116</v>
      </c>
      <c r="B24" s="241">
        <v>0</v>
      </c>
      <c r="C24" s="237"/>
      <c r="D24" s="238"/>
      <c r="E24" s="238"/>
      <c r="F24" s="240"/>
      <c r="G24" s="4"/>
    </row>
    <row r="25" spans="1:7" ht="25.5" x14ac:dyDescent="0.25">
      <c r="A25" s="74" t="s">
        <v>117</v>
      </c>
      <c r="B25" s="241">
        <v>0</v>
      </c>
      <c r="C25" s="237"/>
      <c r="D25" s="238"/>
      <c r="E25" s="238"/>
      <c r="F25" s="240"/>
      <c r="G25" s="4"/>
    </row>
    <row r="26" spans="1:7" ht="27" customHeight="1" x14ac:dyDescent="0.25">
      <c r="A26" s="75" t="s">
        <v>118</v>
      </c>
      <c r="B26" s="85">
        <v>0</v>
      </c>
      <c r="C26" s="237"/>
      <c r="D26" s="238"/>
      <c r="E26" s="238"/>
      <c r="F26" s="238"/>
      <c r="G26" s="4"/>
    </row>
    <row r="27" spans="1:7" ht="14.45" x14ac:dyDescent="0.3">
      <c r="A27" s="4"/>
      <c r="B27" s="4"/>
      <c r="C27" s="4"/>
      <c r="D27" s="4"/>
      <c r="E27" s="4"/>
      <c r="F27" s="4"/>
      <c r="G27" s="4"/>
    </row>
    <row r="28" spans="1:7" ht="14.45" x14ac:dyDescent="0.3">
      <c r="A28" s="4"/>
      <c r="B28" s="4"/>
      <c r="C28" s="4"/>
      <c r="D28" s="4"/>
      <c r="E28" s="4"/>
      <c r="F28" s="4"/>
      <c r="G28" s="4"/>
    </row>
    <row r="29" spans="1:7" ht="14.45" x14ac:dyDescent="0.3">
      <c r="A29" s="4"/>
      <c r="B29" s="4"/>
      <c r="C29" s="4"/>
      <c r="D29" s="4"/>
      <c r="E29" s="4"/>
      <c r="F29" s="4"/>
      <c r="G29" s="4"/>
    </row>
    <row r="30" spans="1:7" ht="14.45" x14ac:dyDescent="0.3">
      <c r="A30" s="4"/>
      <c r="B30" s="4"/>
      <c r="C30" s="4"/>
      <c r="D30" s="4"/>
      <c r="E30" s="4"/>
      <c r="F30" s="4"/>
      <c r="G30" s="4"/>
    </row>
    <row r="31" spans="1:7" ht="14.45" x14ac:dyDescent="0.3">
      <c r="A31" s="4"/>
      <c r="B31" s="4"/>
      <c r="C31" s="4"/>
      <c r="D31" s="4"/>
      <c r="E31" s="4"/>
      <c r="F31" s="4"/>
      <c r="G31" s="4"/>
    </row>
    <row r="32" spans="1:7" ht="14.45" x14ac:dyDescent="0.3">
      <c r="A32" s="4"/>
      <c r="B32" s="4"/>
      <c r="C32" s="4"/>
      <c r="D32" s="4"/>
      <c r="E32" s="4"/>
      <c r="F32" s="4"/>
      <c r="G32" s="4"/>
    </row>
    <row r="33" spans="1:7" ht="14.45" x14ac:dyDescent="0.3">
      <c r="A33" s="4"/>
      <c r="B33" s="4"/>
      <c r="C33" s="4"/>
      <c r="D33" s="4"/>
      <c r="E33" s="4"/>
      <c r="F33" s="4"/>
      <c r="G33" s="4"/>
    </row>
    <row r="34" spans="1:7" ht="14.45" x14ac:dyDescent="0.3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2:B2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47"/>
  <sheetViews>
    <sheetView workbookViewId="0">
      <selection activeCell="A2" sqref="A2:D2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467" t="s">
        <v>1906</v>
      </c>
      <c r="B1" s="467"/>
      <c r="C1" s="467"/>
      <c r="D1" s="467"/>
    </row>
    <row r="2" spans="1:4" ht="21" customHeight="1" x14ac:dyDescent="0.25">
      <c r="A2" s="505" t="s">
        <v>1853</v>
      </c>
      <c r="B2" s="506"/>
      <c r="C2" s="506"/>
      <c r="D2" s="506"/>
    </row>
    <row r="3" spans="1:4" ht="21" customHeight="1" x14ac:dyDescent="0.25">
      <c r="A3" s="465" t="s">
        <v>97</v>
      </c>
      <c r="B3" s="506"/>
      <c r="C3" s="506"/>
      <c r="D3" s="506"/>
    </row>
    <row r="4" spans="1:4" ht="18" x14ac:dyDescent="0.35">
      <c r="A4" s="41"/>
      <c r="B4" s="73"/>
      <c r="C4" s="73"/>
      <c r="D4" s="73"/>
    </row>
    <row r="5" spans="1:4" ht="38.25" x14ac:dyDescent="0.25">
      <c r="A5" s="25" t="s">
        <v>676</v>
      </c>
      <c r="B5" s="72" t="s">
        <v>887</v>
      </c>
      <c r="C5" s="72" t="s">
        <v>52</v>
      </c>
      <c r="D5" s="72" t="s">
        <v>888</v>
      </c>
    </row>
    <row r="6" spans="1:4" x14ac:dyDescent="0.25">
      <c r="A6" s="59" t="s">
        <v>56</v>
      </c>
      <c r="B6" s="231">
        <v>2048</v>
      </c>
      <c r="C6" s="231">
        <v>0</v>
      </c>
      <c r="D6" s="231">
        <v>10625</v>
      </c>
    </row>
    <row r="7" spans="1:4" ht="30" x14ac:dyDescent="0.25">
      <c r="A7" s="59" t="s">
        <v>57</v>
      </c>
      <c r="B7" s="231">
        <v>197</v>
      </c>
      <c r="C7" s="231">
        <v>0</v>
      </c>
      <c r="D7" s="231">
        <v>0</v>
      </c>
    </row>
    <row r="8" spans="1:4" x14ac:dyDescent="0.25">
      <c r="A8" s="59" t="s">
        <v>58</v>
      </c>
      <c r="B8" s="231">
        <v>506</v>
      </c>
      <c r="C8" s="231">
        <v>0</v>
      </c>
      <c r="D8" s="231">
        <v>120</v>
      </c>
    </row>
    <row r="9" spans="1:4" ht="25.5" x14ac:dyDescent="0.25">
      <c r="A9" s="60" t="s">
        <v>59</v>
      </c>
      <c r="B9" s="232">
        <v>2751</v>
      </c>
      <c r="C9" s="232">
        <v>0</v>
      </c>
      <c r="D9" s="232">
        <f>D6+D7+D8</f>
        <v>10745</v>
      </c>
    </row>
    <row r="10" spans="1:4" x14ac:dyDescent="0.25">
      <c r="A10" s="59" t="s">
        <v>60</v>
      </c>
      <c r="B10" s="231">
        <v>0</v>
      </c>
      <c r="C10" s="231">
        <v>0</v>
      </c>
      <c r="D10" s="231">
        <v>0</v>
      </c>
    </row>
    <row r="11" spans="1:4" x14ac:dyDescent="0.25">
      <c r="A11" s="59" t="s">
        <v>61</v>
      </c>
      <c r="B11" s="231">
        <v>0</v>
      </c>
      <c r="C11" s="231">
        <v>0</v>
      </c>
      <c r="D11" s="231">
        <v>0</v>
      </c>
    </row>
    <row r="12" spans="1:4" ht="25.5" x14ac:dyDescent="0.25">
      <c r="A12" s="60" t="s">
        <v>62</v>
      </c>
      <c r="B12" s="232">
        <v>0</v>
      </c>
      <c r="C12" s="231">
        <v>0</v>
      </c>
      <c r="D12" s="232">
        <v>0</v>
      </c>
    </row>
    <row r="13" spans="1:4" ht="30" x14ac:dyDescent="0.25">
      <c r="A13" s="59" t="s">
        <v>63</v>
      </c>
      <c r="B13" s="231">
        <v>13363</v>
      </c>
      <c r="C13" s="231">
        <v>0</v>
      </c>
      <c r="D13" s="231">
        <v>18704</v>
      </c>
    </row>
    <row r="14" spans="1:4" ht="30" x14ac:dyDescent="0.25">
      <c r="A14" s="59" t="s">
        <v>64</v>
      </c>
      <c r="B14" s="231">
        <v>3794</v>
      </c>
      <c r="C14" s="231">
        <v>0</v>
      </c>
      <c r="D14" s="231">
        <v>5839</v>
      </c>
    </row>
    <row r="15" spans="1:4" x14ac:dyDescent="0.25">
      <c r="A15" s="59" t="s">
        <v>65</v>
      </c>
      <c r="B15" s="231">
        <v>6578</v>
      </c>
      <c r="C15" s="231">
        <v>0</v>
      </c>
      <c r="D15" s="231">
        <v>1724</v>
      </c>
    </row>
    <row r="16" spans="1:4" ht="25.5" x14ac:dyDescent="0.25">
      <c r="A16" s="60" t="s">
        <v>66</v>
      </c>
      <c r="B16" s="232">
        <v>23736</v>
      </c>
      <c r="C16" s="231">
        <v>0</v>
      </c>
      <c r="D16" s="232">
        <f>D13+D14+D15</f>
        <v>26267</v>
      </c>
    </row>
    <row r="17" spans="1:4" x14ac:dyDescent="0.25">
      <c r="A17" s="59" t="s">
        <v>67</v>
      </c>
      <c r="B17" s="231">
        <v>1344</v>
      </c>
      <c r="C17" s="231">
        <v>0</v>
      </c>
      <c r="D17" s="231">
        <v>1313</v>
      </c>
    </row>
    <row r="18" spans="1:4" x14ac:dyDescent="0.25">
      <c r="A18" s="59" t="s">
        <v>68</v>
      </c>
      <c r="B18" s="231">
        <v>3100</v>
      </c>
      <c r="C18" s="231">
        <v>0</v>
      </c>
      <c r="D18" s="231">
        <v>5065</v>
      </c>
    </row>
    <row r="19" spans="1:4" x14ac:dyDescent="0.25">
      <c r="A19" s="59" t="s">
        <v>69</v>
      </c>
      <c r="B19" s="231">
        <v>0</v>
      </c>
      <c r="C19" s="231">
        <v>0</v>
      </c>
      <c r="D19" s="231">
        <v>0</v>
      </c>
    </row>
    <row r="20" spans="1:4" x14ac:dyDescent="0.25">
      <c r="A20" s="59" t="s">
        <v>70</v>
      </c>
      <c r="B20" s="231">
        <v>0</v>
      </c>
      <c r="C20" s="231">
        <v>0</v>
      </c>
      <c r="D20" s="231">
        <v>0</v>
      </c>
    </row>
    <row r="21" spans="1:4" ht="25.5" x14ac:dyDescent="0.25">
      <c r="A21" s="60" t="s">
        <v>71</v>
      </c>
      <c r="B21" s="232">
        <v>4444</v>
      </c>
      <c r="C21" s="231">
        <v>0</v>
      </c>
      <c r="D21" s="232">
        <f>D17+D18+D20</f>
        <v>6378</v>
      </c>
    </row>
    <row r="22" spans="1:4" x14ac:dyDescent="0.25">
      <c r="A22" s="59" t="s">
        <v>72</v>
      </c>
      <c r="B22" s="231">
        <v>5492</v>
      </c>
      <c r="C22" s="231">
        <v>0</v>
      </c>
      <c r="D22" s="231">
        <v>5145</v>
      </c>
    </row>
    <row r="23" spans="1:4" x14ac:dyDescent="0.25">
      <c r="A23" s="59" t="s">
        <v>73</v>
      </c>
      <c r="B23" s="231">
        <v>2417</v>
      </c>
      <c r="C23" s="231">
        <v>0</v>
      </c>
      <c r="D23" s="231">
        <v>4356</v>
      </c>
    </row>
    <row r="24" spans="1:4" x14ac:dyDescent="0.25">
      <c r="A24" s="59" t="s">
        <v>74</v>
      </c>
      <c r="B24" s="231">
        <v>1855</v>
      </c>
      <c r="C24" s="231">
        <v>0</v>
      </c>
      <c r="D24" s="231">
        <v>2177</v>
      </c>
    </row>
    <row r="25" spans="1:4" ht="25.5" x14ac:dyDescent="0.25">
      <c r="A25" s="60" t="s">
        <v>75</v>
      </c>
      <c r="B25" s="232">
        <v>9764</v>
      </c>
      <c r="C25" s="231">
        <v>0</v>
      </c>
      <c r="D25" s="232">
        <f>D22+D23+D24</f>
        <v>11678</v>
      </c>
    </row>
    <row r="26" spans="1:4" x14ac:dyDescent="0.25">
      <c r="A26" s="60" t="s">
        <v>76</v>
      </c>
      <c r="B26" s="232">
        <v>16072</v>
      </c>
      <c r="C26" s="231">
        <v>0</v>
      </c>
      <c r="D26" s="232">
        <v>13223</v>
      </c>
    </row>
    <row r="27" spans="1:4" x14ac:dyDescent="0.25">
      <c r="A27" s="60" t="s">
        <v>77</v>
      </c>
      <c r="B27" s="232">
        <v>11740</v>
      </c>
      <c r="C27" s="231">
        <v>0</v>
      </c>
      <c r="D27" s="232">
        <v>1519</v>
      </c>
    </row>
    <row r="28" spans="1:4" ht="25.5" x14ac:dyDescent="0.25">
      <c r="A28" s="60" t="s">
        <v>78</v>
      </c>
      <c r="B28" s="232">
        <v>-15533</v>
      </c>
      <c r="C28" s="231">
        <v>0</v>
      </c>
      <c r="D28" s="232">
        <f>D9+D12+D16-D21-D25-D26-D27</f>
        <v>4214</v>
      </c>
    </row>
    <row r="29" spans="1:4" x14ac:dyDescent="0.25">
      <c r="A29" s="59" t="s">
        <v>79</v>
      </c>
      <c r="B29" s="231">
        <v>0</v>
      </c>
      <c r="C29" s="231">
        <v>0</v>
      </c>
      <c r="D29" s="231">
        <v>0</v>
      </c>
    </row>
    <row r="30" spans="1:4" ht="30" x14ac:dyDescent="0.25">
      <c r="A30" s="59" t="s">
        <v>80</v>
      </c>
      <c r="B30" s="231">
        <v>33</v>
      </c>
      <c r="C30" s="231">
        <v>0</v>
      </c>
      <c r="D30" s="231">
        <v>31</v>
      </c>
    </row>
    <row r="31" spans="1:4" ht="30" x14ac:dyDescent="0.25">
      <c r="A31" s="59" t="s">
        <v>81</v>
      </c>
      <c r="B31" s="231">
        <v>0</v>
      </c>
      <c r="C31" s="231">
        <v>0</v>
      </c>
      <c r="D31" s="231">
        <v>0</v>
      </c>
    </row>
    <row r="32" spans="1:4" x14ac:dyDescent="0.25">
      <c r="A32" s="59" t="s">
        <v>82</v>
      </c>
      <c r="B32" s="231">
        <v>0</v>
      </c>
      <c r="C32" s="231">
        <v>0</v>
      </c>
      <c r="D32" s="231">
        <v>0</v>
      </c>
    </row>
    <row r="33" spans="1:4" ht="25.5" x14ac:dyDescent="0.25">
      <c r="A33" s="60" t="s">
        <v>83</v>
      </c>
      <c r="B33" s="232">
        <v>33</v>
      </c>
      <c r="C33" s="231">
        <v>0</v>
      </c>
      <c r="D33" s="232">
        <f>D30</f>
        <v>31</v>
      </c>
    </row>
    <row r="34" spans="1:4" x14ac:dyDescent="0.25">
      <c r="A34" s="59" t="s">
        <v>84</v>
      </c>
      <c r="B34" s="231">
        <v>0</v>
      </c>
      <c r="C34" s="231">
        <v>0</v>
      </c>
      <c r="D34" s="231">
        <v>0</v>
      </c>
    </row>
    <row r="35" spans="1:4" x14ac:dyDescent="0.25">
      <c r="A35" s="59" t="s">
        <v>85</v>
      </c>
      <c r="B35" s="231">
        <v>0</v>
      </c>
      <c r="C35" s="231">
        <v>0</v>
      </c>
      <c r="D35" s="231">
        <v>0</v>
      </c>
    </row>
    <row r="36" spans="1:4" x14ac:dyDescent="0.25">
      <c r="A36" s="59" t="s">
        <v>86</v>
      </c>
      <c r="B36" s="231">
        <v>0</v>
      </c>
      <c r="C36" s="231">
        <v>0</v>
      </c>
      <c r="D36" s="231">
        <v>0</v>
      </c>
    </row>
    <row r="37" spans="1:4" x14ac:dyDescent="0.25">
      <c r="A37" s="59" t="s">
        <v>87</v>
      </c>
      <c r="B37" s="231">
        <v>0</v>
      </c>
      <c r="C37" s="231">
        <v>0</v>
      </c>
      <c r="D37" s="231">
        <v>0</v>
      </c>
    </row>
    <row r="38" spans="1:4" ht="25.5" x14ac:dyDescent="0.25">
      <c r="A38" s="60" t="s">
        <v>88</v>
      </c>
      <c r="B38" s="232">
        <v>0</v>
      </c>
      <c r="C38" s="231">
        <v>0</v>
      </c>
      <c r="D38" s="232">
        <v>0</v>
      </c>
    </row>
    <row r="39" spans="1:4" ht="25.5" x14ac:dyDescent="0.25">
      <c r="A39" s="60" t="s">
        <v>89</v>
      </c>
      <c r="B39" s="232">
        <v>33</v>
      </c>
      <c r="C39" s="231">
        <v>0</v>
      </c>
      <c r="D39" s="232">
        <f>D33</f>
        <v>31</v>
      </c>
    </row>
    <row r="40" spans="1:4" x14ac:dyDescent="0.25">
      <c r="A40" s="60" t="s">
        <v>90</v>
      </c>
      <c r="B40" s="232">
        <v>-15500</v>
      </c>
      <c r="C40" s="231">
        <v>0</v>
      </c>
      <c r="D40" s="232">
        <f>D28+D39</f>
        <v>4245</v>
      </c>
    </row>
    <row r="41" spans="1:4" ht="30" x14ac:dyDescent="0.25">
      <c r="A41" s="59" t="s">
        <v>91</v>
      </c>
      <c r="B41" s="231">
        <v>0</v>
      </c>
      <c r="C41" s="231">
        <v>0</v>
      </c>
      <c r="D41" s="231">
        <v>0</v>
      </c>
    </row>
    <row r="42" spans="1:4" x14ac:dyDescent="0.25">
      <c r="A42" s="59" t="s">
        <v>92</v>
      </c>
      <c r="B42" s="231">
        <v>0</v>
      </c>
      <c r="C42" s="231">
        <v>0</v>
      </c>
      <c r="D42" s="231">
        <v>0</v>
      </c>
    </row>
    <row r="43" spans="1:4" ht="25.5" x14ac:dyDescent="0.25">
      <c r="A43" s="60" t="s">
        <v>93</v>
      </c>
      <c r="B43" s="232">
        <v>0</v>
      </c>
      <c r="C43" s="231">
        <v>0</v>
      </c>
      <c r="D43" s="232">
        <f>D41</f>
        <v>0</v>
      </c>
    </row>
    <row r="44" spans="1:4" x14ac:dyDescent="0.25">
      <c r="A44" s="60" t="s">
        <v>94</v>
      </c>
      <c r="B44" s="232">
        <v>0</v>
      </c>
      <c r="C44" s="231">
        <v>0</v>
      </c>
      <c r="D44" s="232">
        <v>0</v>
      </c>
    </row>
    <row r="45" spans="1:4" x14ac:dyDescent="0.25">
      <c r="A45" s="60" t="s">
        <v>95</v>
      </c>
      <c r="B45" s="232">
        <v>0</v>
      </c>
      <c r="C45" s="231">
        <v>0</v>
      </c>
      <c r="D45" s="232">
        <f>D43</f>
        <v>0</v>
      </c>
    </row>
    <row r="46" spans="1:4" x14ac:dyDescent="0.25">
      <c r="A46" s="60" t="s">
        <v>96</v>
      </c>
      <c r="B46" s="232">
        <v>-15500</v>
      </c>
      <c r="C46" s="231">
        <v>0</v>
      </c>
      <c r="D46" s="232">
        <f>D40+D43</f>
        <v>4245</v>
      </c>
    </row>
    <row r="47" spans="1:4" x14ac:dyDescent="0.25">
      <c r="A47" s="4"/>
      <c r="B47" s="4"/>
      <c r="C47" s="4"/>
      <c r="D47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63"/>
  <sheetViews>
    <sheetView tabSelected="1" workbookViewId="0">
      <selection activeCell="A20" sqref="A20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512" t="s">
        <v>1907</v>
      </c>
      <c r="C1" s="512"/>
      <c r="D1" s="512"/>
      <c r="E1" s="512"/>
      <c r="F1" s="512"/>
    </row>
    <row r="3" spans="1:6" ht="27" customHeight="1" x14ac:dyDescent="0.25">
      <c r="A3" s="505" t="s">
        <v>1887</v>
      </c>
      <c r="B3" s="505"/>
      <c r="C3" s="505"/>
      <c r="D3" s="505"/>
      <c r="E3" s="505"/>
      <c r="F3" s="505"/>
    </row>
    <row r="4" spans="1:6" ht="25.5" customHeight="1" x14ac:dyDescent="0.25">
      <c r="A4" s="502" t="s">
        <v>1863</v>
      </c>
      <c r="B4" s="502"/>
      <c r="C4" s="502"/>
      <c r="D4" s="502"/>
      <c r="E4" s="502"/>
      <c r="F4" s="502"/>
    </row>
    <row r="6" spans="1:6" ht="15.75" thickBot="1" x14ac:dyDescent="0.3">
      <c r="A6" s="340" t="s">
        <v>1864</v>
      </c>
      <c r="B6" s="340"/>
      <c r="C6" s="340"/>
      <c r="D6" s="340"/>
      <c r="E6" s="340"/>
      <c r="F6" s="340"/>
    </row>
    <row r="7" spans="1:6" ht="63.75" x14ac:dyDescent="0.25">
      <c r="A7" s="513" t="s">
        <v>676</v>
      </c>
      <c r="B7" s="514" t="s">
        <v>1865</v>
      </c>
      <c r="C7" s="514" t="s">
        <v>1866</v>
      </c>
      <c r="D7" s="514" t="s">
        <v>1867</v>
      </c>
      <c r="E7" s="515" t="s">
        <v>1868</v>
      </c>
      <c r="F7" s="516" t="s">
        <v>1869</v>
      </c>
    </row>
    <row r="8" spans="1:6" x14ac:dyDescent="0.25">
      <c r="A8" s="517" t="s">
        <v>51</v>
      </c>
      <c r="B8" s="352">
        <f>SUM(B26+B41+B55+B56+B61+B62+B63)</f>
        <v>102737</v>
      </c>
      <c r="C8" s="352">
        <f>SUM(C26+C41+C55+C56+C61+C62+C63)</f>
        <v>0</v>
      </c>
      <c r="D8" s="352">
        <f>SUM(D26+D41+D55+D56+D61+D62+D63)</f>
        <v>203515</v>
      </c>
      <c r="E8" s="352">
        <f>SUM(E26+E41+E55+E56+E61+E62+E63)</f>
        <v>51645</v>
      </c>
      <c r="F8" s="352">
        <f t="shared" ref="F8:F39" si="0">SUM(B8:E8)</f>
        <v>357897</v>
      </c>
    </row>
    <row r="9" spans="1:6" x14ac:dyDescent="0.25">
      <c r="A9" s="518" t="s">
        <v>730</v>
      </c>
      <c r="B9" s="519"/>
      <c r="C9" s="519"/>
      <c r="D9" s="519"/>
      <c r="E9" s="519"/>
      <c r="F9" s="352">
        <f t="shared" si="0"/>
        <v>0</v>
      </c>
    </row>
    <row r="10" spans="1:6" x14ac:dyDescent="0.25">
      <c r="A10" s="518" t="s">
        <v>731</v>
      </c>
      <c r="B10" s="519"/>
      <c r="C10" s="519"/>
      <c r="D10" s="519"/>
      <c r="E10" s="519"/>
      <c r="F10" s="352">
        <f t="shared" si="0"/>
        <v>0</v>
      </c>
    </row>
    <row r="11" spans="1:6" x14ac:dyDescent="0.25">
      <c r="A11" s="518" t="s">
        <v>732</v>
      </c>
      <c r="B11" s="519"/>
      <c r="C11" s="519"/>
      <c r="D11" s="519"/>
      <c r="E11" s="519"/>
      <c r="F11" s="352">
        <f t="shared" si="0"/>
        <v>0</v>
      </c>
    </row>
    <row r="12" spans="1:6" x14ac:dyDescent="0.25">
      <c r="A12" s="517" t="s">
        <v>28</v>
      </c>
      <c r="B12" s="520">
        <f>SUM(B9:B11)</f>
        <v>0</v>
      </c>
      <c r="C12" s="520">
        <f>SUM(C9:C11)</f>
        <v>0</v>
      </c>
      <c r="D12" s="520">
        <f>SUM(D9:D11)</f>
        <v>0</v>
      </c>
      <c r="E12" s="520">
        <f>SUM(E9:E11)</f>
        <v>0</v>
      </c>
      <c r="F12" s="352">
        <f t="shared" si="0"/>
        <v>0</v>
      </c>
    </row>
    <row r="13" spans="1:6" x14ac:dyDescent="0.25">
      <c r="A13" s="518" t="s">
        <v>733</v>
      </c>
      <c r="B13" s="519">
        <v>102737</v>
      </c>
      <c r="C13" s="519"/>
      <c r="D13" s="519">
        <v>198691</v>
      </c>
      <c r="E13" s="519">
        <v>29318</v>
      </c>
      <c r="F13" s="352">
        <f t="shared" si="0"/>
        <v>330746</v>
      </c>
    </row>
    <row r="14" spans="1:6" x14ac:dyDescent="0.25">
      <c r="A14" s="518" t="s">
        <v>734</v>
      </c>
      <c r="B14" s="519">
        <v>0</v>
      </c>
      <c r="C14" s="519"/>
      <c r="D14" s="519">
        <v>4824</v>
      </c>
      <c r="E14" s="519">
        <v>724</v>
      </c>
      <c r="F14" s="352">
        <f t="shared" si="0"/>
        <v>5548</v>
      </c>
    </row>
    <row r="15" spans="1:6" x14ac:dyDescent="0.25">
      <c r="A15" s="518" t="s">
        <v>735</v>
      </c>
      <c r="B15" s="519"/>
      <c r="C15" s="519"/>
      <c r="D15" s="519"/>
      <c r="E15" s="519"/>
      <c r="F15" s="352">
        <f t="shared" si="0"/>
        <v>0</v>
      </c>
    </row>
    <row r="16" spans="1:6" x14ac:dyDescent="0.25">
      <c r="A16" s="518" t="s">
        <v>736</v>
      </c>
      <c r="B16" s="519"/>
      <c r="C16" s="519"/>
      <c r="D16" s="519"/>
      <c r="E16" s="519"/>
      <c r="F16" s="352">
        <f t="shared" si="0"/>
        <v>0</v>
      </c>
    </row>
    <row r="17" spans="1:6" x14ac:dyDescent="0.25">
      <c r="A17" s="518" t="s">
        <v>737</v>
      </c>
      <c r="B17" s="519"/>
      <c r="C17" s="519"/>
      <c r="D17" s="519"/>
      <c r="E17" s="519"/>
      <c r="F17" s="352">
        <f t="shared" si="0"/>
        <v>0</v>
      </c>
    </row>
    <row r="18" spans="1:6" x14ac:dyDescent="0.25">
      <c r="A18" s="517" t="s">
        <v>29</v>
      </c>
      <c r="B18" s="520">
        <f>SUM(B13:B17)</f>
        <v>102737</v>
      </c>
      <c r="C18" s="520">
        <f>SUM(C13:C17)</f>
        <v>0</v>
      </c>
      <c r="D18" s="520">
        <f>SUM(D13:D17)</f>
        <v>203515</v>
      </c>
      <c r="E18" s="520">
        <f>SUM(E13:E17)</f>
        <v>30042</v>
      </c>
      <c r="F18" s="352">
        <f t="shared" si="0"/>
        <v>336294</v>
      </c>
    </row>
    <row r="19" spans="1:6" x14ac:dyDescent="0.25">
      <c r="A19" s="518" t="s">
        <v>25</v>
      </c>
      <c r="B19" s="519">
        <v>0</v>
      </c>
      <c r="C19" s="519"/>
      <c r="D19" s="519"/>
      <c r="E19" s="519">
        <v>327</v>
      </c>
      <c r="F19" s="352">
        <f t="shared" si="0"/>
        <v>327</v>
      </c>
    </row>
    <row r="20" spans="1:6" x14ac:dyDescent="0.25">
      <c r="A20" s="518" t="s">
        <v>26</v>
      </c>
      <c r="B20" s="519"/>
      <c r="C20" s="519"/>
      <c r="D20" s="519"/>
      <c r="E20" s="519"/>
      <c r="F20" s="352">
        <f t="shared" si="0"/>
        <v>0</v>
      </c>
    </row>
    <row r="21" spans="1:6" x14ac:dyDescent="0.25">
      <c r="A21" s="518" t="s">
        <v>738</v>
      </c>
      <c r="B21" s="519"/>
      <c r="C21" s="519"/>
      <c r="D21" s="519"/>
      <c r="E21" s="519"/>
      <c r="F21" s="352">
        <f t="shared" si="0"/>
        <v>0</v>
      </c>
    </row>
    <row r="22" spans="1:6" x14ac:dyDescent="0.25">
      <c r="A22" s="517" t="s">
        <v>27</v>
      </c>
      <c r="B22" s="520">
        <f>SUM(B19:B21)</f>
        <v>0</v>
      </c>
      <c r="C22" s="520">
        <f>SUM(C19:C21)</f>
        <v>0</v>
      </c>
      <c r="D22" s="520">
        <f>SUM(D19:D21)</f>
        <v>0</v>
      </c>
      <c r="E22" s="520">
        <f>SUM(E19:E21)</f>
        <v>327</v>
      </c>
      <c r="F22" s="352">
        <f t="shared" si="0"/>
        <v>327</v>
      </c>
    </row>
    <row r="23" spans="1:6" x14ac:dyDescent="0.25">
      <c r="A23" s="518" t="s">
        <v>739</v>
      </c>
      <c r="B23" s="519"/>
      <c r="C23" s="519"/>
      <c r="D23" s="519"/>
      <c r="E23" s="519"/>
      <c r="F23" s="352">
        <f t="shared" si="0"/>
        <v>0</v>
      </c>
    </row>
    <row r="24" spans="1:6" ht="30" x14ac:dyDescent="0.25">
      <c r="A24" s="518" t="s">
        <v>740</v>
      </c>
      <c r="B24" s="519"/>
      <c r="C24" s="519"/>
      <c r="D24" s="519"/>
      <c r="E24" s="519"/>
      <c r="F24" s="352">
        <f t="shared" si="0"/>
        <v>0</v>
      </c>
    </row>
    <row r="25" spans="1:6" x14ac:dyDescent="0.25">
      <c r="A25" s="517" t="s">
        <v>53</v>
      </c>
      <c r="B25" s="520">
        <f>SUM(B23:B24)</f>
        <v>0</v>
      </c>
      <c r="C25" s="520">
        <f>SUM(C23:C24)</f>
        <v>0</v>
      </c>
      <c r="D25" s="520">
        <f>SUM(D23:D24)</f>
        <v>0</v>
      </c>
      <c r="E25" s="520">
        <f>SUM(E23:E24)</f>
        <v>0</v>
      </c>
      <c r="F25" s="352">
        <f t="shared" si="0"/>
        <v>0</v>
      </c>
    </row>
    <row r="26" spans="1:6" ht="25.5" x14ac:dyDescent="0.25">
      <c r="A26" s="517" t="s">
        <v>30</v>
      </c>
      <c r="B26" s="520">
        <f>SUM(B25,B22,B18,B12)</f>
        <v>102737</v>
      </c>
      <c r="C26" s="520">
        <f>SUM(C25,C22,C18,C12)</f>
        <v>0</v>
      </c>
      <c r="D26" s="520">
        <f>SUM(D25,D22,D18,D12)</f>
        <v>203515</v>
      </c>
      <c r="E26" s="520">
        <f>SUM(E25,E22,E18,E12)</f>
        <v>30369</v>
      </c>
      <c r="F26" s="521">
        <f t="shared" si="0"/>
        <v>336621</v>
      </c>
    </row>
    <row r="27" spans="1:6" x14ac:dyDescent="0.25">
      <c r="A27" s="518" t="s">
        <v>741</v>
      </c>
      <c r="B27" s="519"/>
      <c r="C27" s="519"/>
      <c r="D27" s="519"/>
      <c r="E27" s="519"/>
      <c r="F27" s="352">
        <f t="shared" si="0"/>
        <v>0</v>
      </c>
    </row>
    <row r="28" spans="1:6" x14ac:dyDescent="0.25">
      <c r="A28" s="518" t="s">
        <v>742</v>
      </c>
      <c r="B28" s="519"/>
      <c r="C28" s="519"/>
      <c r="D28" s="519"/>
      <c r="E28" s="519"/>
      <c r="F28" s="352">
        <f t="shared" si="0"/>
        <v>0</v>
      </c>
    </row>
    <row r="29" spans="1:6" x14ac:dyDescent="0.25">
      <c r="A29" s="518" t="s">
        <v>743</v>
      </c>
      <c r="B29" s="519"/>
      <c r="C29" s="519"/>
      <c r="D29" s="519"/>
      <c r="E29" s="519"/>
      <c r="F29" s="352">
        <f t="shared" si="0"/>
        <v>0</v>
      </c>
    </row>
    <row r="30" spans="1:6" ht="30" x14ac:dyDescent="0.25">
      <c r="A30" s="518" t="s">
        <v>744</v>
      </c>
      <c r="B30" s="519"/>
      <c r="C30" s="519"/>
      <c r="D30" s="519"/>
      <c r="E30" s="519"/>
      <c r="F30" s="352">
        <f t="shared" si="0"/>
        <v>0</v>
      </c>
    </row>
    <row r="31" spans="1:6" x14ac:dyDescent="0.25">
      <c r="A31" s="518" t="s">
        <v>745</v>
      </c>
      <c r="B31" s="519"/>
      <c r="C31" s="519"/>
      <c r="D31" s="519"/>
      <c r="E31" s="519"/>
      <c r="F31" s="352">
        <f t="shared" si="0"/>
        <v>0</v>
      </c>
    </row>
    <row r="32" spans="1:6" x14ac:dyDescent="0.25">
      <c r="A32" s="517" t="s">
        <v>54</v>
      </c>
      <c r="B32" s="520">
        <f>SUM(B27:B31)</f>
        <v>0</v>
      </c>
      <c r="C32" s="520">
        <f>SUM(C27:C31)</f>
        <v>0</v>
      </c>
      <c r="D32" s="520">
        <f>SUM(D27:D31)</f>
        <v>0</v>
      </c>
      <c r="E32" s="520">
        <f>SUM(E27:E31)</f>
        <v>0</v>
      </c>
      <c r="F32" s="352">
        <f t="shared" si="0"/>
        <v>0</v>
      </c>
    </row>
    <row r="33" spans="1:6" x14ac:dyDescent="0.25">
      <c r="A33" s="518" t="s">
        <v>746</v>
      </c>
      <c r="B33" s="519"/>
      <c r="C33" s="519"/>
      <c r="D33" s="519"/>
      <c r="E33" s="519"/>
      <c r="F33" s="352">
        <f t="shared" si="0"/>
        <v>0</v>
      </c>
    </row>
    <row r="34" spans="1:6" x14ac:dyDescent="0.25">
      <c r="A34" s="518" t="s">
        <v>31</v>
      </c>
      <c r="B34" s="519"/>
      <c r="C34" s="519"/>
      <c r="D34" s="519"/>
      <c r="E34" s="519"/>
      <c r="F34" s="352">
        <f t="shared" si="0"/>
        <v>0</v>
      </c>
    </row>
    <row r="35" spans="1:6" x14ac:dyDescent="0.25">
      <c r="A35" s="518" t="s">
        <v>747</v>
      </c>
      <c r="B35" s="519"/>
      <c r="C35" s="519"/>
      <c r="D35" s="519"/>
      <c r="E35" s="519"/>
      <c r="F35" s="352">
        <f t="shared" si="0"/>
        <v>0</v>
      </c>
    </row>
    <row r="36" spans="1:6" x14ac:dyDescent="0.25">
      <c r="A36" s="518" t="s">
        <v>748</v>
      </c>
      <c r="B36" s="519"/>
      <c r="C36" s="519"/>
      <c r="D36" s="519"/>
      <c r="E36" s="519"/>
      <c r="F36" s="352">
        <f t="shared" si="0"/>
        <v>0</v>
      </c>
    </row>
    <row r="37" spans="1:6" x14ac:dyDescent="0.25">
      <c r="A37" s="518" t="s">
        <v>749</v>
      </c>
      <c r="B37" s="519"/>
      <c r="C37" s="519"/>
      <c r="D37" s="519"/>
      <c r="E37" s="519"/>
      <c r="F37" s="352">
        <f t="shared" si="0"/>
        <v>0</v>
      </c>
    </row>
    <row r="38" spans="1:6" x14ac:dyDescent="0.25">
      <c r="A38" s="518" t="s">
        <v>750</v>
      </c>
      <c r="B38" s="519"/>
      <c r="C38" s="519"/>
      <c r="D38" s="519"/>
      <c r="E38" s="519"/>
      <c r="F38" s="352">
        <f t="shared" si="0"/>
        <v>0</v>
      </c>
    </row>
    <row r="39" spans="1:6" x14ac:dyDescent="0.25">
      <c r="A39" s="518" t="s">
        <v>751</v>
      </c>
      <c r="B39" s="519"/>
      <c r="C39" s="519"/>
      <c r="D39" s="519"/>
      <c r="E39" s="519"/>
      <c r="F39" s="352">
        <f t="shared" si="0"/>
        <v>0</v>
      </c>
    </row>
    <row r="40" spans="1:6" x14ac:dyDescent="0.25">
      <c r="A40" s="517" t="s">
        <v>32</v>
      </c>
      <c r="B40" s="520">
        <f>SUM(B33:B39)</f>
        <v>0</v>
      </c>
      <c r="C40" s="520">
        <f>SUM(C33:C39)</f>
        <v>0</v>
      </c>
      <c r="D40" s="520">
        <f>SUM(D33:D39)</f>
        <v>0</v>
      </c>
      <c r="E40" s="520">
        <f>SUM(E33:E39)</f>
        <v>0</v>
      </c>
      <c r="F40" s="352">
        <f t="shared" ref="F40:F63" si="1">SUM(B40:E40)</f>
        <v>0</v>
      </c>
    </row>
    <row r="41" spans="1:6" x14ac:dyDescent="0.25">
      <c r="A41" s="517" t="s">
        <v>55</v>
      </c>
      <c r="B41" s="520">
        <f>SUM(B40,B32)</f>
        <v>0</v>
      </c>
      <c r="C41" s="520">
        <f>SUM(C40,C32)</f>
        <v>0</v>
      </c>
      <c r="D41" s="520">
        <f>SUM(D40,D32)</f>
        <v>0</v>
      </c>
      <c r="E41" s="520">
        <f>SUM(E40,E32)</f>
        <v>0</v>
      </c>
      <c r="F41" s="352">
        <f t="shared" si="1"/>
        <v>0</v>
      </c>
    </row>
    <row r="42" spans="1:6" x14ac:dyDescent="0.25">
      <c r="A42" s="518" t="s">
        <v>1870</v>
      </c>
      <c r="B42" s="520"/>
      <c r="C42" s="520"/>
      <c r="D42" s="520"/>
      <c r="E42" s="520"/>
      <c r="F42" s="352">
        <f t="shared" si="1"/>
        <v>0</v>
      </c>
    </row>
    <row r="43" spans="1:6" x14ac:dyDescent="0.25">
      <c r="A43" s="518" t="s">
        <v>1871</v>
      </c>
      <c r="B43" s="520"/>
      <c r="C43" s="520"/>
      <c r="D43" s="520"/>
      <c r="E43" s="520"/>
      <c r="F43" s="352">
        <f t="shared" si="1"/>
        <v>0</v>
      </c>
    </row>
    <row r="44" spans="1:6" x14ac:dyDescent="0.25">
      <c r="A44" s="517" t="s">
        <v>752</v>
      </c>
      <c r="B44" s="519">
        <f>SUM(B42:B43)</f>
        <v>0</v>
      </c>
      <c r="C44" s="519">
        <f>SUM(C42:C43)</f>
        <v>0</v>
      </c>
      <c r="D44" s="519">
        <f>SUM(D42:D43)</f>
        <v>0</v>
      </c>
      <c r="E44" s="519">
        <f>SUM(E42:E43)</f>
        <v>0</v>
      </c>
      <c r="F44" s="352">
        <f t="shared" si="1"/>
        <v>0</v>
      </c>
    </row>
    <row r="45" spans="1:6" x14ac:dyDescent="0.25">
      <c r="A45" s="518" t="s">
        <v>1872</v>
      </c>
      <c r="B45" s="519"/>
      <c r="C45" s="519"/>
      <c r="D45" s="519"/>
      <c r="E45" s="519">
        <v>54</v>
      </c>
      <c r="F45" s="352">
        <f t="shared" si="1"/>
        <v>54</v>
      </c>
    </row>
    <row r="46" spans="1:6" x14ac:dyDescent="0.25">
      <c r="A46" s="518" t="s">
        <v>1873</v>
      </c>
      <c r="B46" s="519"/>
      <c r="C46" s="519"/>
      <c r="D46" s="519"/>
      <c r="E46" s="519"/>
      <c r="F46" s="352">
        <f t="shared" si="1"/>
        <v>0</v>
      </c>
    </row>
    <row r="47" spans="1:6" x14ac:dyDescent="0.25">
      <c r="A47" s="518" t="s">
        <v>1874</v>
      </c>
      <c r="B47" s="519"/>
      <c r="C47" s="519"/>
      <c r="D47" s="519"/>
      <c r="E47" s="519"/>
      <c r="F47" s="352">
        <f t="shared" si="1"/>
        <v>0</v>
      </c>
    </row>
    <row r="48" spans="1:6" x14ac:dyDescent="0.25">
      <c r="A48" s="517" t="s">
        <v>753</v>
      </c>
      <c r="B48" s="519">
        <f>SUM(B45:B47)</f>
        <v>0</v>
      </c>
      <c r="C48" s="519">
        <f>SUM(C45:C47)</f>
        <v>0</v>
      </c>
      <c r="D48" s="519">
        <f>SUM(D45:D47)</f>
        <v>0</v>
      </c>
      <c r="E48" s="519">
        <f>SUM(E45:E47)</f>
        <v>54</v>
      </c>
      <c r="F48" s="352">
        <f t="shared" si="1"/>
        <v>54</v>
      </c>
    </row>
    <row r="49" spans="1:6" x14ac:dyDescent="0.25">
      <c r="A49" s="518" t="s">
        <v>1875</v>
      </c>
      <c r="B49" s="519"/>
      <c r="C49" s="519"/>
      <c r="D49" s="519"/>
      <c r="E49" s="519">
        <v>21222</v>
      </c>
      <c r="F49" s="352">
        <f t="shared" si="1"/>
        <v>21222</v>
      </c>
    </row>
    <row r="50" spans="1:6" x14ac:dyDescent="0.25">
      <c r="A50" s="518" t="s">
        <v>1876</v>
      </c>
      <c r="B50" s="519"/>
      <c r="C50" s="519"/>
      <c r="D50" s="519"/>
      <c r="E50" s="519"/>
      <c r="F50" s="352">
        <f t="shared" si="1"/>
        <v>0</v>
      </c>
    </row>
    <row r="51" spans="1:6" x14ac:dyDescent="0.25">
      <c r="A51" s="517" t="s">
        <v>754</v>
      </c>
      <c r="B51" s="519">
        <f>SUM(B49:B50)</f>
        <v>0</v>
      </c>
      <c r="C51" s="519">
        <f>SUM(C49:C50)</f>
        <v>0</v>
      </c>
      <c r="D51" s="519">
        <f>SUM(D49:D50)</f>
        <v>0</v>
      </c>
      <c r="E51" s="519">
        <f>SUM(E49:E50)</f>
        <v>21222</v>
      </c>
      <c r="F51" s="352">
        <f t="shared" si="1"/>
        <v>21222</v>
      </c>
    </row>
    <row r="52" spans="1:6" x14ac:dyDescent="0.25">
      <c r="A52" s="518" t="s">
        <v>1877</v>
      </c>
      <c r="B52" s="519"/>
      <c r="C52" s="519"/>
      <c r="D52" s="519"/>
      <c r="E52" s="519"/>
      <c r="F52" s="352">
        <f t="shared" si="1"/>
        <v>0</v>
      </c>
    </row>
    <row r="53" spans="1:6" x14ac:dyDescent="0.25">
      <c r="A53" s="518" t="s">
        <v>1878</v>
      </c>
      <c r="B53" s="519"/>
      <c r="C53" s="519"/>
      <c r="D53" s="519"/>
      <c r="E53" s="519"/>
      <c r="F53" s="352">
        <f t="shared" si="1"/>
        <v>0</v>
      </c>
    </row>
    <row r="54" spans="1:6" x14ac:dyDescent="0.25">
      <c r="A54" s="517" t="s">
        <v>755</v>
      </c>
      <c r="B54" s="519">
        <f>SUM(B52:B53)</f>
        <v>0</v>
      </c>
      <c r="C54" s="519">
        <f>SUM(C52:C53)</f>
        <v>0</v>
      </c>
      <c r="D54" s="519">
        <f>SUM(D52:D53)</f>
        <v>0</v>
      </c>
      <c r="E54" s="519">
        <f>SUM(E52:E53)</f>
        <v>0</v>
      </c>
      <c r="F54" s="352">
        <f t="shared" si="1"/>
        <v>0</v>
      </c>
    </row>
    <row r="55" spans="1:6" x14ac:dyDescent="0.25">
      <c r="A55" s="517" t="s">
        <v>33</v>
      </c>
      <c r="B55" s="520">
        <f>SUM(B54,B51,B48,B44)</f>
        <v>0</v>
      </c>
      <c r="C55" s="520">
        <f>SUM(C54,C51,C48,C44)</f>
        <v>0</v>
      </c>
      <c r="D55" s="520">
        <f>SUM(D54,D51,D48,D44)</f>
        <v>0</v>
      </c>
      <c r="E55" s="520">
        <f>SUM(E54,E51,E48,E44)</f>
        <v>21276</v>
      </c>
      <c r="F55" s="352">
        <f t="shared" si="1"/>
        <v>21276</v>
      </c>
    </row>
    <row r="56" spans="1:6" x14ac:dyDescent="0.25">
      <c r="A56" s="308" t="s">
        <v>1879</v>
      </c>
      <c r="B56" s="83"/>
      <c r="C56" s="83"/>
      <c r="D56" s="83"/>
      <c r="E56" s="83"/>
      <c r="F56" s="352">
        <f t="shared" si="1"/>
        <v>0</v>
      </c>
    </row>
    <row r="57" spans="1:6" ht="15.75" x14ac:dyDescent="0.3">
      <c r="A57" s="522" t="s">
        <v>1880</v>
      </c>
      <c r="B57" s="83"/>
      <c r="C57" s="83"/>
      <c r="D57" s="83"/>
      <c r="E57" s="83"/>
      <c r="F57" s="352">
        <f t="shared" si="1"/>
        <v>0</v>
      </c>
    </row>
    <row r="58" spans="1:6" ht="15.75" x14ac:dyDescent="0.3">
      <c r="A58" s="522" t="s">
        <v>1881</v>
      </c>
      <c r="B58" s="83"/>
      <c r="C58" s="83"/>
      <c r="D58" s="83"/>
      <c r="E58" s="83"/>
      <c r="F58" s="352">
        <f t="shared" si="1"/>
        <v>0</v>
      </c>
    </row>
    <row r="59" spans="1:6" ht="15.75" x14ac:dyDescent="0.3">
      <c r="A59" s="522" t="s">
        <v>1882</v>
      </c>
      <c r="B59" s="83"/>
      <c r="C59" s="83"/>
      <c r="D59" s="83"/>
      <c r="E59" s="83"/>
      <c r="F59" s="352">
        <f t="shared" si="1"/>
        <v>0</v>
      </c>
    </row>
    <row r="60" spans="1:6" ht="15.75" x14ac:dyDescent="0.3">
      <c r="A60" s="522" t="s">
        <v>1883</v>
      </c>
      <c r="B60" s="83"/>
      <c r="C60" s="83"/>
      <c r="D60" s="83"/>
      <c r="E60" s="83"/>
      <c r="F60" s="352">
        <f t="shared" si="1"/>
        <v>0</v>
      </c>
    </row>
    <row r="61" spans="1:6" x14ac:dyDescent="0.25">
      <c r="A61" s="308" t="s">
        <v>1884</v>
      </c>
      <c r="B61" s="83">
        <f>SUM(B57:B60)</f>
        <v>0</v>
      </c>
      <c r="C61" s="83">
        <f>SUM(C57:C60)</f>
        <v>0</v>
      </c>
      <c r="D61" s="83">
        <f>SUM(D57:D60)</f>
        <v>0</v>
      </c>
      <c r="E61" s="83">
        <f>SUM(E57:E60)</f>
        <v>0</v>
      </c>
      <c r="F61" s="352">
        <f t="shared" si="1"/>
        <v>0</v>
      </c>
    </row>
    <row r="62" spans="1:6" x14ac:dyDescent="0.25">
      <c r="A62" s="308" t="s">
        <v>1885</v>
      </c>
      <c r="B62" s="83"/>
      <c r="C62" s="83"/>
      <c r="D62" s="83"/>
      <c r="E62" s="83"/>
      <c r="F62" s="352">
        <f t="shared" si="1"/>
        <v>0</v>
      </c>
    </row>
    <row r="63" spans="1:6" ht="15.75" thickBot="1" x14ac:dyDescent="0.3">
      <c r="A63" s="523" t="s">
        <v>1886</v>
      </c>
      <c r="B63" s="524"/>
      <c r="C63" s="524"/>
      <c r="D63" s="524"/>
      <c r="E63" s="524"/>
      <c r="F63" s="352">
        <f t="shared" si="1"/>
        <v>0</v>
      </c>
    </row>
  </sheetData>
  <mergeCells count="3">
    <mergeCell ref="B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152"/>
  <sheetViews>
    <sheetView workbookViewId="0">
      <selection activeCell="A3" sqref="A3:F3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  <col min="6" max="6" width="12.85546875" customWidth="1"/>
  </cols>
  <sheetData>
    <row r="1" spans="1:7" x14ac:dyDescent="0.25">
      <c r="A1" s="293" t="s">
        <v>761</v>
      </c>
      <c r="B1" s="294"/>
      <c r="C1" s="294"/>
      <c r="D1" s="294"/>
      <c r="E1" s="294"/>
      <c r="F1" s="295" t="s">
        <v>762</v>
      </c>
    </row>
    <row r="2" spans="1:7" ht="26.25" customHeight="1" x14ac:dyDescent="0.25">
      <c r="A2" s="505" t="s">
        <v>1862</v>
      </c>
      <c r="B2" s="507"/>
      <c r="C2" s="507"/>
      <c r="D2" s="507"/>
      <c r="E2" s="507"/>
      <c r="F2" s="474"/>
    </row>
    <row r="3" spans="1:7" ht="30.75" customHeight="1" x14ac:dyDescent="0.25">
      <c r="A3" s="502" t="s">
        <v>763</v>
      </c>
      <c r="B3" s="466"/>
      <c r="C3" s="466"/>
      <c r="D3" s="466"/>
      <c r="E3" s="466"/>
      <c r="F3" s="474"/>
    </row>
    <row r="5" spans="1:7" ht="48.75" customHeight="1" x14ac:dyDescent="0.25">
      <c r="A5" s="275" t="s">
        <v>138</v>
      </c>
      <c r="B5" s="214" t="s">
        <v>139</v>
      </c>
      <c r="C5" s="418" t="s">
        <v>764</v>
      </c>
      <c r="D5" s="419" t="s">
        <v>829</v>
      </c>
      <c r="E5" s="419" t="s">
        <v>889</v>
      </c>
      <c r="F5" s="420" t="s">
        <v>890</v>
      </c>
    </row>
    <row r="6" spans="1:7" x14ac:dyDescent="0.25">
      <c r="A6" s="122" t="s">
        <v>439</v>
      </c>
      <c r="B6" s="137" t="s">
        <v>165</v>
      </c>
      <c r="C6" s="383">
        <v>6181</v>
      </c>
      <c r="D6" s="356">
        <v>4793</v>
      </c>
      <c r="E6" s="356">
        <v>5617</v>
      </c>
      <c r="F6" s="357">
        <v>5602</v>
      </c>
      <c r="G6" s="421"/>
    </row>
    <row r="7" spans="1:7" x14ac:dyDescent="0.25">
      <c r="A7" s="123" t="s">
        <v>440</v>
      </c>
      <c r="B7" s="137" t="s">
        <v>172</v>
      </c>
      <c r="C7" s="383">
        <v>1946</v>
      </c>
      <c r="D7" s="356">
        <v>3532</v>
      </c>
      <c r="E7" s="356">
        <v>4011</v>
      </c>
      <c r="F7" s="357">
        <v>3665</v>
      </c>
      <c r="G7" s="421"/>
    </row>
    <row r="8" spans="1:7" x14ac:dyDescent="0.25">
      <c r="A8" s="126" t="s">
        <v>531</v>
      </c>
      <c r="B8" s="139" t="s">
        <v>173</v>
      </c>
      <c r="C8" s="422">
        <v>8127</v>
      </c>
      <c r="D8" s="359">
        <f>SUM(D6:D7)</f>
        <v>8325</v>
      </c>
      <c r="E8" s="359">
        <f t="shared" ref="E8:F8" si="0">SUM(E6:E7)</f>
        <v>9628</v>
      </c>
      <c r="F8" s="359">
        <f t="shared" si="0"/>
        <v>9267</v>
      </c>
      <c r="G8" s="421"/>
    </row>
    <row r="9" spans="1:7" x14ac:dyDescent="0.25">
      <c r="A9" s="110" t="s">
        <v>502</v>
      </c>
      <c r="B9" s="139" t="s">
        <v>174</v>
      </c>
      <c r="C9" s="422">
        <v>1869</v>
      </c>
      <c r="D9" s="359">
        <v>1812</v>
      </c>
      <c r="E9" s="359">
        <v>2037</v>
      </c>
      <c r="F9" s="360">
        <v>2027</v>
      </c>
      <c r="G9" s="421"/>
    </row>
    <row r="10" spans="1:7" x14ac:dyDescent="0.25">
      <c r="A10" s="123" t="s">
        <v>441</v>
      </c>
      <c r="B10" s="137" t="s">
        <v>181</v>
      </c>
      <c r="C10" s="383">
        <v>1344</v>
      </c>
      <c r="D10" s="385">
        <v>1345</v>
      </c>
      <c r="E10" s="356">
        <v>1314</v>
      </c>
      <c r="F10" s="357">
        <v>1304</v>
      </c>
      <c r="G10" s="421"/>
    </row>
    <row r="11" spans="1:7" x14ac:dyDescent="0.25">
      <c r="A11" s="123" t="s">
        <v>532</v>
      </c>
      <c r="B11" s="137" t="s">
        <v>186</v>
      </c>
      <c r="C11" s="383">
        <v>329</v>
      </c>
      <c r="D11" s="356">
        <v>219</v>
      </c>
      <c r="E11" s="356">
        <v>300</v>
      </c>
      <c r="F11" s="357">
        <v>235</v>
      </c>
      <c r="G11" s="421"/>
    </row>
    <row r="12" spans="1:7" x14ac:dyDescent="0.25">
      <c r="A12" s="123" t="s">
        <v>442</v>
      </c>
      <c r="B12" s="137" t="s">
        <v>198</v>
      </c>
      <c r="C12" s="383">
        <v>2748</v>
      </c>
      <c r="D12" s="356">
        <v>2748</v>
      </c>
      <c r="E12" s="356">
        <v>4858</v>
      </c>
      <c r="F12" s="357">
        <v>4830</v>
      </c>
      <c r="G12" s="421"/>
    </row>
    <row r="13" spans="1:7" x14ac:dyDescent="0.25">
      <c r="A13" s="123" t="s">
        <v>443</v>
      </c>
      <c r="B13" s="137" t="s">
        <v>203</v>
      </c>
      <c r="C13" s="383">
        <v>22</v>
      </c>
      <c r="D13" s="356">
        <v>0</v>
      </c>
      <c r="E13" s="356">
        <v>0</v>
      </c>
      <c r="F13" s="357">
        <v>0</v>
      </c>
      <c r="G13" s="421"/>
    </row>
    <row r="14" spans="1:7" x14ac:dyDescent="0.25">
      <c r="A14" s="123" t="s">
        <v>444</v>
      </c>
      <c r="B14" s="137" t="s">
        <v>212</v>
      </c>
      <c r="C14" s="383">
        <v>918</v>
      </c>
      <c r="D14" s="356">
        <v>931</v>
      </c>
      <c r="E14" s="356">
        <v>1491</v>
      </c>
      <c r="F14" s="357">
        <v>1459</v>
      </c>
      <c r="G14" s="421"/>
    </row>
    <row r="15" spans="1:7" x14ac:dyDescent="0.25">
      <c r="A15" s="110" t="s">
        <v>445</v>
      </c>
      <c r="B15" s="139" t="s">
        <v>213</v>
      </c>
      <c r="C15" s="422">
        <v>5362</v>
      </c>
      <c r="D15" s="359">
        <f>SUM(D10:D14)</f>
        <v>5243</v>
      </c>
      <c r="E15" s="359">
        <f t="shared" ref="E15:F15" si="1">SUM(E10:E14)</f>
        <v>7963</v>
      </c>
      <c r="F15" s="359">
        <f t="shared" si="1"/>
        <v>7828</v>
      </c>
      <c r="G15" s="421"/>
    </row>
    <row r="16" spans="1:7" x14ac:dyDescent="0.25">
      <c r="A16" s="87" t="s">
        <v>214</v>
      </c>
      <c r="B16" s="137" t="s">
        <v>215</v>
      </c>
      <c r="C16" s="383"/>
      <c r="D16" s="385"/>
      <c r="E16" s="356"/>
      <c r="F16" s="357"/>
      <c r="G16" s="421"/>
    </row>
    <row r="17" spans="1:7" x14ac:dyDescent="0.25">
      <c r="A17" s="87" t="s">
        <v>446</v>
      </c>
      <c r="B17" s="137" t="s">
        <v>216</v>
      </c>
      <c r="C17" s="383">
        <v>23</v>
      </c>
      <c r="D17" s="385">
        <v>12</v>
      </c>
      <c r="E17" s="356">
        <v>12</v>
      </c>
      <c r="F17" s="357">
        <v>0</v>
      </c>
      <c r="G17" s="421"/>
    </row>
    <row r="18" spans="1:7" x14ac:dyDescent="0.25">
      <c r="A18" s="128" t="s">
        <v>508</v>
      </c>
      <c r="B18" s="137" t="s">
        <v>217</v>
      </c>
      <c r="C18" s="383"/>
      <c r="D18" s="385"/>
      <c r="E18" s="356"/>
      <c r="F18" s="357"/>
      <c r="G18" s="421"/>
    </row>
    <row r="19" spans="1:7" x14ac:dyDescent="0.25">
      <c r="A19" s="128" t="s">
        <v>509</v>
      </c>
      <c r="B19" s="137" t="s">
        <v>218</v>
      </c>
      <c r="C19" s="383">
        <v>0</v>
      </c>
      <c r="D19" s="385"/>
      <c r="E19" s="356"/>
      <c r="F19" s="357"/>
      <c r="G19" s="421"/>
    </row>
    <row r="20" spans="1:7" x14ac:dyDescent="0.25">
      <c r="A20" s="128" t="s">
        <v>510</v>
      </c>
      <c r="B20" s="137" t="s">
        <v>219</v>
      </c>
      <c r="C20" s="383">
        <v>0</v>
      </c>
      <c r="D20" s="385">
        <v>0</v>
      </c>
      <c r="E20" s="356">
        <v>0</v>
      </c>
      <c r="F20" s="357">
        <v>0</v>
      </c>
      <c r="G20" s="421"/>
    </row>
    <row r="21" spans="1:7" x14ac:dyDescent="0.25">
      <c r="A21" s="87" t="s">
        <v>511</v>
      </c>
      <c r="B21" s="137" t="s">
        <v>220</v>
      </c>
      <c r="C21" s="383">
        <v>0</v>
      </c>
      <c r="D21" s="385">
        <v>0</v>
      </c>
      <c r="E21" s="356">
        <v>0</v>
      </c>
      <c r="F21" s="357">
        <v>0</v>
      </c>
      <c r="G21" s="421"/>
    </row>
    <row r="22" spans="1:7" x14ac:dyDescent="0.25">
      <c r="A22" s="87" t="s">
        <v>512</v>
      </c>
      <c r="B22" s="137" t="s">
        <v>221</v>
      </c>
      <c r="C22" s="383">
        <v>30</v>
      </c>
      <c r="D22" s="385"/>
      <c r="E22" s="356">
        <v>0</v>
      </c>
      <c r="F22" s="357">
        <v>0</v>
      </c>
      <c r="G22" s="421"/>
    </row>
    <row r="23" spans="1:7" x14ac:dyDescent="0.25">
      <c r="A23" s="87" t="s">
        <v>513</v>
      </c>
      <c r="B23" s="137" t="s">
        <v>222</v>
      </c>
      <c r="C23" s="383">
        <v>1880</v>
      </c>
      <c r="D23" s="385">
        <v>1806</v>
      </c>
      <c r="E23" s="356">
        <v>1806</v>
      </c>
      <c r="F23" s="357">
        <v>1636</v>
      </c>
      <c r="G23" s="421"/>
    </row>
    <row r="24" spans="1:7" x14ac:dyDescent="0.25">
      <c r="A24" s="109" t="s">
        <v>475</v>
      </c>
      <c r="B24" s="139" t="s">
        <v>223</v>
      </c>
      <c r="C24" s="422">
        <v>1933</v>
      </c>
      <c r="D24" s="423">
        <f>SUM(D16:D23)</f>
        <v>1818</v>
      </c>
      <c r="E24" s="423">
        <f t="shared" ref="E24:F24" si="2">SUM(E16:E23)</f>
        <v>1818</v>
      </c>
      <c r="F24" s="423">
        <f t="shared" si="2"/>
        <v>1636</v>
      </c>
      <c r="G24" s="421"/>
    </row>
    <row r="25" spans="1:7" x14ac:dyDescent="0.25">
      <c r="A25" s="129" t="s">
        <v>514</v>
      </c>
      <c r="B25" s="137" t="s">
        <v>224</v>
      </c>
      <c r="C25" s="383"/>
      <c r="D25" s="385"/>
      <c r="E25" s="356"/>
      <c r="F25" s="357"/>
      <c r="G25" s="421"/>
    </row>
    <row r="26" spans="1:7" x14ac:dyDescent="0.25">
      <c r="A26" s="129" t="s">
        <v>225</v>
      </c>
      <c r="B26" s="137" t="s">
        <v>226</v>
      </c>
      <c r="C26" s="383">
        <v>0</v>
      </c>
      <c r="D26" s="385"/>
      <c r="E26" s="356">
        <v>257</v>
      </c>
      <c r="F26" s="357">
        <v>36</v>
      </c>
      <c r="G26" s="421"/>
    </row>
    <row r="27" spans="1:7" x14ac:dyDescent="0.25">
      <c r="A27" s="129" t="s">
        <v>227</v>
      </c>
      <c r="B27" s="137" t="s">
        <v>228</v>
      </c>
      <c r="C27" s="383"/>
      <c r="D27" s="385"/>
      <c r="E27" s="356"/>
      <c r="F27" s="357"/>
      <c r="G27" s="421"/>
    </row>
    <row r="28" spans="1:7" x14ac:dyDescent="0.25">
      <c r="A28" s="129" t="s">
        <v>476</v>
      </c>
      <c r="B28" s="137" t="s">
        <v>229</v>
      </c>
      <c r="C28" s="383"/>
      <c r="D28" s="385"/>
      <c r="E28" s="356"/>
      <c r="F28" s="357"/>
      <c r="G28" s="421"/>
    </row>
    <row r="29" spans="1:7" x14ac:dyDescent="0.25">
      <c r="A29" s="129" t="s">
        <v>515</v>
      </c>
      <c r="B29" s="137" t="s">
        <v>230</v>
      </c>
      <c r="C29" s="383"/>
      <c r="D29" s="385"/>
      <c r="E29" s="356"/>
      <c r="F29" s="357"/>
      <c r="G29" s="421"/>
    </row>
    <row r="30" spans="1:7" x14ac:dyDescent="0.25">
      <c r="A30" s="129" t="s">
        <v>478</v>
      </c>
      <c r="B30" s="137" t="s">
        <v>231</v>
      </c>
      <c r="C30" s="383">
        <v>706</v>
      </c>
      <c r="D30" s="385">
        <v>706</v>
      </c>
      <c r="E30" s="356">
        <v>706</v>
      </c>
      <c r="F30" s="357">
        <v>376</v>
      </c>
      <c r="G30" s="421"/>
    </row>
    <row r="31" spans="1:7" x14ac:dyDescent="0.25">
      <c r="A31" s="129" t="s">
        <v>516</v>
      </c>
      <c r="B31" s="137" t="s">
        <v>232</v>
      </c>
      <c r="C31" s="383"/>
      <c r="D31" s="385"/>
      <c r="E31" s="356">
        <v>0</v>
      </c>
      <c r="F31" s="357">
        <v>0</v>
      </c>
      <c r="G31" s="421"/>
    </row>
    <row r="32" spans="1:7" x14ac:dyDescent="0.25">
      <c r="A32" s="129" t="s">
        <v>517</v>
      </c>
      <c r="B32" s="137" t="s">
        <v>233</v>
      </c>
      <c r="C32" s="383">
        <v>167</v>
      </c>
      <c r="D32" s="385">
        <v>200</v>
      </c>
      <c r="E32" s="356">
        <v>256</v>
      </c>
      <c r="F32" s="357">
        <v>216</v>
      </c>
      <c r="G32" s="421"/>
    </row>
    <row r="33" spans="1:7" x14ac:dyDescent="0.25">
      <c r="A33" s="129" t="s">
        <v>234</v>
      </c>
      <c r="B33" s="137" t="s">
        <v>235</v>
      </c>
      <c r="C33" s="383"/>
      <c r="D33" s="385"/>
      <c r="E33" s="356">
        <v>0</v>
      </c>
      <c r="F33" s="357">
        <v>0</v>
      </c>
      <c r="G33" s="421"/>
    </row>
    <row r="34" spans="1:7" x14ac:dyDescent="0.25">
      <c r="A34" s="130" t="s">
        <v>236</v>
      </c>
      <c r="B34" s="137" t="s">
        <v>237</v>
      </c>
      <c r="C34" s="383"/>
      <c r="D34" s="385"/>
      <c r="E34" s="356">
        <v>0</v>
      </c>
      <c r="F34" s="357">
        <v>0</v>
      </c>
      <c r="G34" s="421"/>
    </row>
    <row r="35" spans="1:7" x14ac:dyDescent="0.25">
      <c r="A35" s="129" t="s">
        <v>518</v>
      </c>
      <c r="B35" s="137" t="s">
        <v>238</v>
      </c>
      <c r="C35" s="383">
        <v>5</v>
      </c>
      <c r="D35" s="385">
        <v>15</v>
      </c>
      <c r="E35" s="356">
        <v>103</v>
      </c>
      <c r="F35" s="357">
        <v>93</v>
      </c>
      <c r="G35" s="421"/>
    </row>
    <row r="36" spans="1:7" x14ac:dyDescent="0.25">
      <c r="A36" s="130" t="s">
        <v>672</v>
      </c>
      <c r="B36" s="137" t="s">
        <v>239</v>
      </c>
      <c r="C36" s="383">
        <v>0</v>
      </c>
      <c r="D36" s="385">
        <v>394</v>
      </c>
      <c r="E36" s="356">
        <v>167</v>
      </c>
      <c r="F36" s="357">
        <v>0</v>
      </c>
      <c r="G36" s="421"/>
    </row>
    <row r="37" spans="1:7" x14ac:dyDescent="0.25">
      <c r="A37" s="130" t="s">
        <v>673</v>
      </c>
      <c r="B37" s="137" t="s">
        <v>239</v>
      </c>
      <c r="C37" s="383">
        <v>0</v>
      </c>
      <c r="D37" s="385"/>
      <c r="E37" s="356">
        <v>0</v>
      </c>
      <c r="F37" s="357">
        <v>0</v>
      </c>
      <c r="G37" s="421"/>
    </row>
    <row r="38" spans="1:7" x14ac:dyDescent="0.25">
      <c r="A38" s="109" t="s">
        <v>481</v>
      </c>
      <c r="B38" s="139" t="s">
        <v>240</v>
      </c>
      <c r="C38" s="422">
        <v>878</v>
      </c>
      <c r="D38" s="423">
        <f>SUM(D25:D37)</f>
        <v>1315</v>
      </c>
      <c r="E38" s="423">
        <f t="shared" ref="E38:F38" si="3">SUM(E25:E37)</f>
        <v>1489</v>
      </c>
      <c r="F38" s="423">
        <f t="shared" si="3"/>
        <v>721</v>
      </c>
      <c r="G38" s="421"/>
    </row>
    <row r="39" spans="1:7" ht="15.75" x14ac:dyDescent="0.25">
      <c r="A39" s="297" t="s">
        <v>640</v>
      </c>
      <c r="B39" s="298"/>
      <c r="C39" s="424"/>
      <c r="D39" s="425"/>
      <c r="E39" s="425"/>
      <c r="F39" s="426"/>
      <c r="G39" s="421"/>
    </row>
    <row r="40" spans="1:7" x14ac:dyDescent="0.25">
      <c r="A40" s="132" t="s">
        <v>241</v>
      </c>
      <c r="B40" s="137" t="s">
        <v>242</v>
      </c>
      <c r="C40" s="383"/>
      <c r="D40" s="385"/>
      <c r="E40" s="356"/>
      <c r="F40" s="357"/>
      <c r="G40" s="421"/>
    </row>
    <row r="41" spans="1:7" x14ac:dyDescent="0.25">
      <c r="A41" s="132" t="s">
        <v>519</v>
      </c>
      <c r="B41" s="137" t="s">
        <v>243</v>
      </c>
      <c r="C41" s="383">
        <v>549</v>
      </c>
      <c r="D41" s="385"/>
      <c r="E41" s="356">
        <v>0</v>
      </c>
      <c r="F41" s="357">
        <v>0</v>
      </c>
      <c r="G41" s="421"/>
    </row>
    <row r="42" spans="1:7" x14ac:dyDescent="0.25">
      <c r="A42" s="132" t="s">
        <v>244</v>
      </c>
      <c r="B42" s="137" t="s">
        <v>245</v>
      </c>
      <c r="C42" s="383">
        <v>0</v>
      </c>
      <c r="D42" s="385">
        <v>0</v>
      </c>
      <c r="E42" s="356">
        <v>0</v>
      </c>
      <c r="F42" s="357">
        <v>0</v>
      </c>
      <c r="G42" s="421"/>
    </row>
    <row r="43" spans="1:7" x14ac:dyDescent="0.25">
      <c r="A43" s="132" t="s">
        <v>246</v>
      </c>
      <c r="B43" s="137" t="s">
        <v>247</v>
      </c>
      <c r="C43" s="383">
        <v>530</v>
      </c>
      <c r="D43" s="385">
        <v>2027</v>
      </c>
      <c r="E43" s="356">
        <v>2027</v>
      </c>
      <c r="F43" s="357">
        <v>1104</v>
      </c>
      <c r="G43" s="421"/>
    </row>
    <row r="44" spans="1:7" x14ac:dyDescent="0.25">
      <c r="A44" s="93" t="s">
        <v>248</v>
      </c>
      <c r="B44" s="137" t="s">
        <v>249</v>
      </c>
      <c r="C44" s="383"/>
      <c r="D44" s="385"/>
      <c r="E44" s="356"/>
      <c r="F44" s="357"/>
      <c r="G44" s="421"/>
    </row>
    <row r="45" spans="1:7" x14ac:dyDescent="0.25">
      <c r="A45" s="93" t="s">
        <v>250</v>
      </c>
      <c r="B45" s="137" t="s">
        <v>251</v>
      </c>
      <c r="C45" s="383"/>
      <c r="D45" s="385"/>
      <c r="E45" s="356"/>
      <c r="F45" s="357"/>
      <c r="G45" s="421"/>
    </row>
    <row r="46" spans="1:7" x14ac:dyDescent="0.25">
      <c r="A46" s="93" t="s">
        <v>252</v>
      </c>
      <c r="B46" s="137" t="s">
        <v>253</v>
      </c>
      <c r="C46" s="383">
        <v>143</v>
      </c>
      <c r="D46" s="385">
        <v>359</v>
      </c>
      <c r="E46" s="356">
        <v>359</v>
      </c>
      <c r="F46" s="357">
        <v>298</v>
      </c>
      <c r="G46" s="421"/>
    </row>
    <row r="47" spans="1:7" x14ac:dyDescent="0.25">
      <c r="A47" s="133" t="s">
        <v>483</v>
      </c>
      <c r="B47" s="139" t="s">
        <v>254</v>
      </c>
      <c r="C47" s="422">
        <v>1222</v>
      </c>
      <c r="D47" s="423">
        <f>SUM(D40:D46)</f>
        <v>2386</v>
      </c>
      <c r="E47" s="423">
        <f t="shared" ref="E47:F47" si="4">SUM(E40:E46)</f>
        <v>2386</v>
      </c>
      <c r="F47" s="423">
        <f t="shared" si="4"/>
        <v>1402</v>
      </c>
      <c r="G47" s="421"/>
    </row>
    <row r="48" spans="1:7" x14ac:dyDescent="0.25">
      <c r="A48" s="87" t="s">
        <v>255</v>
      </c>
      <c r="B48" s="137" t="s">
        <v>256</v>
      </c>
      <c r="C48" s="383">
        <v>0</v>
      </c>
      <c r="D48" s="385">
        <v>4900</v>
      </c>
      <c r="E48" s="356">
        <v>4400</v>
      </c>
      <c r="F48" s="357">
        <v>0</v>
      </c>
      <c r="G48" s="421"/>
    </row>
    <row r="49" spans="1:7" x14ac:dyDescent="0.25">
      <c r="A49" s="87" t="s">
        <v>257</v>
      </c>
      <c r="B49" s="137" t="s">
        <v>258</v>
      </c>
      <c r="C49" s="383"/>
      <c r="D49" s="385"/>
      <c r="E49" s="356"/>
      <c r="F49" s="357"/>
      <c r="G49" s="421"/>
    </row>
    <row r="50" spans="1:7" x14ac:dyDescent="0.25">
      <c r="A50" s="87" t="s">
        <v>259</v>
      </c>
      <c r="B50" s="137" t="s">
        <v>260</v>
      </c>
      <c r="C50" s="383"/>
      <c r="D50" s="385"/>
      <c r="E50" s="356"/>
      <c r="F50" s="357"/>
      <c r="G50" s="421"/>
    </row>
    <row r="51" spans="1:7" x14ac:dyDescent="0.25">
      <c r="A51" s="87" t="s">
        <v>261</v>
      </c>
      <c r="B51" s="137" t="s">
        <v>262</v>
      </c>
      <c r="C51" s="383">
        <v>0</v>
      </c>
      <c r="D51" s="385">
        <v>1221</v>
      </c>
      <c r="E51" s="356">
        <v>1221</v>
      </c>
      <c r="F51" s="357">
        <v>0</v>
      </c>
      <c r="G51" s="421"/>
    </row>
    <row r="52" spans="1:7" x14ac:dyDescent="0.25">
      <c r="A52" s="109" t="s">
        <v>484</v>
      </c>
      <c r="B52" s="139" t="s">
        <v>263</v>
      </c>
      <c r="C52" s="422">
        <v>0</v>
      </c>
      <c r="D52" s="423">
        <f>SUM(D48:D51)</f>
        <v>6121</v>
      </c>
      <c r="E52" s="423">
        <f t="shared" ref="E52:F52" si="5">SUM(E48:E51)</f>
        <v>5621</v>
      </c>
      <c r="F52" s="423">
        <f t="shared" si="5"/>
        <v>0</v>
      </c>
      <c r="G52" s="421"/>
    </row>
    <row r="53" spans="1:7" x14ac:dyDescent="0.25">
      <c r="A53" s="87" t="s">
        <v>264</v>
      </c>
      <c r="B53" s="137" t="s">
        <v>265</v>
      </c>
      <c r="C53" s="383"/>
      <c r="D53" s="385"/>
      <c r="E53" s="356"/>
      <c r="F53" s="357"/>
      <c r="G53" s="421"/>
    </row>
    <row r="54" spans="1:7" x14ac:dyDescent="0.25">
      <c r="A54" s="87" t="s">
        <v>520</v>
      </c>
      <c r="B54" s="137" t="s">
        <v>266</v>
      </c>
      <c r="C54" s="383"/>
      <c r="D54" s="385"/>
      <c r="E54" s="356"/>
      <c r="F54" s="357"/>
      <c r="G54" s="421"/>
    </row>
    <row r="55" spans="1:7" x14ac:dyDescent="0.25">
      <c r="A55" s="87" t="s">
        <v>521</v>
      </c>
      <c r="B55" s="137" t="s">
        <v>267</v>
      </c>
      <c r="C55" s="383"/>
      <c r="D55" s="385"/>
      <c r="E55" s="356"/>
      <c r="F55" s="357"/>
      <c r="G55" s="421"/>
    </row>
    <row r="56" spans="1:7" x14ac:dyDescent="0.25">
      <c r="A56" s="87" t="s">
        <v>522</v>
      </c>
      <c r="B56" s="137" t="s">
        <v>268</v>
      </c>
      <c r="C56" s="383"/>
      <c r="D56" s="385"/>
      <c r="E56" s="356"/>
      <c r="F56" s="357"/>
      <c r="G56" s="421"/>
    </row>
    <row r="57" spans="1:7" x14ac:dyDescent="0.25">
      <c r="A57" s="87" t="s">
        <v>523</v>
      </c>
      <c r="B57" s="137" t="s">
        <v>269</v>
      </c>
      <c r="C57" s="383"/>
      <c r="D57" s="385"/>
      <c r="E57" s="356"/>
      <c r="F57" s="357"/>
      <c r="G57" s="421"/>
    </row>
    <row r="58" spans="1:7" x14ac:dyDescent="0.25">
      <c r="A58" s="87" t="s">
        <v>524</v>
      </c>
      <c r="B58" s="137" t="s">
        <v>270</v>
      </c>
      <c r="C58" s="383"/>
      <c r="D58" s="385"/>
      <c r="E58" s="356">
        <v>500</v>
      </c>
      <c r="F58" s="357">
        <v>500</v>
      </c>
      <c r="G58" s="421"/>
    </row>
    <row r="59" spans="1:7" x14ac:dyDescent="0.25">
      <c r="A59" s="87" t="s">
        <v>271</v>
      </c>
      <c r="B59" s="137" t="s">
        <v>272</v>
      </c>
      <c r="C59" s="383"/>
      <c r="D59" s="385"/>
      <c r="E59" s="356"/>
      <c r="F59" s="357"/>
      <c r="G59" s="421"/>
    </row>
    <row r="60" spans="1:7" x14ac:dyDescent="0.25">
      <c r="A60" s="87" t="s">
        <v>525</v>
      </c>
      <c r="B60" s="137" t="s">
        <v>273</v>
      </c>
      <c r="C60" s="383"/>
      <c r="D60" s="385"/>
      <c r="E60" s="356"/>
      <c r="F60" s="357"/>
      <c r="G60" s="421"/>
    </row>
    <row r="61" spans="1:7" x14ac:dyDescent="0.25">
      <c r="A61" s="109" t="s">
        <v>485</v>
      </c>
      <c r="B61" s="139" t="s">
        <v>274</v>
      </c>
      <c r="C61" s="422"/>
      <c r="D61" s="423">
        <f>SUM(D53:D60)</f>
        <v>0</v>
      </c>
      <c r="E61" s="423">
        <f t="shared" ref="E61:F61" si="6">SUM(E53:E60)</f>
        <v>500</v>
      </c>
      <c r="F61" s="423">
        <f t="shared" si="6"/>
        <v>500</v>
      </c>
      <c r="G61" s="421"/>
    </row>
    <row r="62" spans="1:7" ht="15.75" x14ac:dyDescent="0.25">
      <c r="A62" s="299" t="s">
        <v>639</v>
      </c>
      <c r="B62" s="300"/>
      <c r="C62" s="427"/>
      <c r="D62" s="428"/>
      <c r="E62" s="428"/>
      <c r="F62" s="429"/>
      <c r="G62" s="421"/>
    </row>
    <row r="63" spans="1:7" ht="15.75" x14ac:dyDescent="0.25">
      <c r="A63" s="134" t="s">
        <v>533</v>
      </c>
      <c r="B63" s="141" t="s">
        <v>275</v>
      </c>
      <c r="C63" s="430">
        <v>19391</v>
      </c>
      <c r="D63" s="363">
        <f>SUM(D8+D9+D15+D24+D38+D47+D52+D61)</f>
        <v>27020</v>
      </c>
      <c r="E63" s="363">
        <f t="shared" ref="E63:F63" si="7">SUM(E8+E9+E15+E24+E38+E47+E52+E61)</f>
        <v>31442</v>
      </c>
      <c r="F63" s="363">
        <f t="shared" si="7"/>
        <v>23381</v>
      </c>
      <c r="G63" s="421"/>
    </row>
    <row r="64" spans="1:7" x14ac:dyDescent="0.25">
      <c r="A64" s="88" t="s">
        <v>490</v>
      </c>
      <c r="B64" s="143" t="s">
        <v>283</v>
      </c>
      <c r="C64" s="431">
        <v>0</v>
      </c>
      <c r="D64" s="367"/>
      <c r="E64" s="367"/>
      <c r="F64" s="432"/>
      <c r="G64" s="421"/>
    </row>
    <row r="65" spans="1:7" x14ac:dyDescent="0.25">
      <c r="A65" s="90" t="s">
        <v>493</v>
      </c>
      <c r="B65" s="143" t="s">
        <v>291</v>
      </c>
      <c r="C65" s="431">
        <v>0</v>
      </c>
      <c r="D65" s="378"/>
      <c r="E65" s="378"/>
      <c r="F65" s="432"/>
      <c r="G65" s="421"/>
    </row>
    <row r="66" spans="1:7" x14ac:dyDescent="0.25">
      <c r="A66" s="89" t="s">
        <v>292</v>
      </c>
      <c r="B66" s="142" t="s">
        <v>293</v>
      </c>
      <c r="C66" s="431">
        <v>0</v>
      </c>
      <c r="D66" s="378"/>
      <c r="E66" s="378"/>
      <c r="F66" s="432"/>
      <c r="G66" s="421"/>
    </row>
    <row r="67" spans="1:7" x14ac:dyDescent="0.25">
      <c r="A67" s="89" t="s">
        <v>294</v>
      </c>
      <c r="B67" s="142" t="s">
        <v>295</v>
      </c>
      <c r="C67" s="431">
        <v>526</v>
      </c>
      <c r="D67" s="378">
        <v>643</v>
      </c>
      <c r="E67" s="378">
        <v>643</v>
      </c>
      <c r="F67" s="432">
        <v>643</v>
      </c>
      <c r="G67" s="421"/>
    </row>
    <row r="68" spans="1:7" x14ac:dyDescent="0.25">
      <c r="A68" s="90" t="s">
        <v>296</v>
      </c>
      <c r="B68" s="143" t="s">
        <v>297</v>
      </c>
      <c r="C68" s="431">
        <v>0</v>
      </c>
      <c r="D68" s="378"/>
      <c r="E68" s="378"/>
      <c r="F68" s="432"/>
      <c r="G68" s="421"/>
    </row>
    <row r="69" spans="1:7" x14ac:dyDescent="0.25">
      <c r="A69" s="89" t="s">
        <v>298</v>
      </c>
      <c r="B69" s="142" t="s">
        <v>299</v>
      </c>
      <c r="C69" s="433">
        <v>0</v>
      </c>
      <c r="D69" s="378"/>
      <c r="E69" s="378"/>
      <c r="F69" s="379"/>
      <c r="G69" s="421"/>
    </row>
    <row r="70" spans="1:7" x14ac:dyDescent="0.25">
      <c r="A70" s="89" t="s">
        <v>300</v>
      </c>
      <c r="B70" s="142" t="s">
        <v>301</v>
      </c>
      <c r="C70" s="433">
        <v>0</v>
      </c>
      <c r="D70" s="378"/>
      <c r="E70" s="378"/>
      <c r="F70" s="379"/>
      <c r="G70" s="421"/>
    </row>
    <row r="71" spans="1:7" x14ac:dyDescent="0.25">
      <c r="A71" s="89" t="s">
        <v>302</v>
      </c>
      <c r="B71" s="142" t="s">
        <v>303</v>
      </c>
      <c r="C71" s="433">
        <v>0</v>
      </c>
      <c r="D71" s="378"/>
      <c r="E71" s="378"/>
      <c r="F71" s="379"/>
      <c r="G71" s="421"/>
    </row>
    <row r="72" spans="1:7" x14ac:dyDescent="0.25">
      <c r="A72" s="115" t="s">
        <v>494</v>
      </c>
      <c r="B72" s="144" t="s">
        <v>304</v>
      </c>
      <c r="C72" s="431">
        <v>526</v>
      </c>
      <c r="D72" s="378">
        <f>SUM(D64:D71)</f>
        <v>643</v>
      </c>
      <c r="E72" s="378">
        <f t="shared" ref="E72:F72" si="8">SUM(E64:E71)</f>
        <v>643</v>
      </c>
      <c r="F72" s="378">
        <f t="shared" si="8"/>
        <v>643</v>
      </c>
      <c r="G72" s="421"/>
    </row>
    <row r="73" spans="1:7" x14ac:dyDescent="0.25">
      <c r="A73" s="89" t="s">
        <v>305</v>
      </c>
      <c r="B73" s="142" t="s">
        <v>306</v>
      </c>
      <c r="C73" s="433">
        <v>0</v>
      </c>
      <c r="D73" s="378"/>
      <c r="E73" s="378"/>
      <c r="F73" s="379"/>
      <c r="G73" s="421"/>
    </row>
    <row r="74" spans="1:7" x14ac:dyDescent="0.25">
      <c r="A74" s="87" t="s">
        <v>307</v>
      </c>
      <c r="B74" s="142" t="s">
        <v>308</v>
      </c>
      <c r="C74" s="433">
        <v>0</v>
      </c>
      <c r="D74" s="378"/>
      <c r="E74" s="378"/>
      <c r="F74" s="379"/>
      <c r="G74" s="421"/>
    </row>
    <row r="75" spans="1:7" x14ac:dyDescent="0.25">
      <c r="A75" s="89" t="s">
        <v>530</v>
      </c>
      <c r="B75" s="142" t="s">
        <v>309</v>
      </c>
      <c r="C75" s="433">
        <v>0</v>
      </c>
      <c r="D75" s="378"/>
      <c r="E75" s="378"/>
      <c r="F75" s="379"/>
      <c r="G75" s="421"/>
    </row>
    <row r="76" spans="1:7" x14ac:dyDescent="0.25">
      <c r="A76" s="89" t="s">
        <v>499</v>
      </c>
      <c r="B76" s="142" t="s">
        <v>310</v>
      </c>
      <c r="C76" s="433">
        <v>0</v>
      </c>
      <c r="D76" s="378"/>
      <c r="E76" s="378"/>
      <c r="F76" s="379"/>
      <c r="G76" s="421"/>
    </row>
    <row r="77" spans="1:7" x14ac:dyDescent="0.25">
      <c r="A77" s="115" t="s">
        <v>500</v>
      </c>
      <c r="B77" s="144" t="s">
        <v>314</v>
      </c>
      <c r="C77" s="433">
        <v>0</v>
      </c>
      <c r="D77" s="378"/>
      <c r="E77" s="378"/>
      <c r="F77" s="379"/>
      <c r="G77" s="421"/>
    </row>
    <row r="78" spans="1:7" x14ac:dyDescent="0.25">
      <c r="A78" s="87" t="s">
        <v>315</v>
      </c>
      <c r="B78" s="142" t="s">
        <v>316</v>
      </c>
      <c r="C78" s="431">
        <v>0</v>
      </c>
      <c r="D78" s="367"/>
      <c r="E78" s="367"/>
      <c r="F78" s="432"/>
      <c r="G78" s="421"/>
    </row>
    <row r="79" spans="1:7" ht="15.75" x14ac:dyDescent="0.25">
      <c r="A79" s="135" t="s">
        <v>534</v>
      </c>
      <c r="B79" s="145" t="s">
        <v>317</v>
      </c>
      <c r="C79" s="434">
        <v>526</v>
      </c>
      <c r="D79" s="380">
        <f>SUM(D72:D78)</f>
        <v>643</v>
      </c>
      <c r="E79" s="380">
        <f t="shared" ref="E79:F79" si="9">SUM(E72:E78)</f>
        <v>643</v>
      </c>
      <c r="F79" s="380">
        <f t="shared" si="9"/>
        <v>643</v>
      </c>
      <c r="G79" s="421"/>
    </row>
    <row r="80" spans="1:7" ht="16.5" thickBot="1" x14ac:dyDescent="0.3">
      <c r="A80" s="301" t="s">
        <v>570</v>
      </c>
      <c r="B80" s="302"/>
      <c r="C80" s="435">
        <v>19917</v>
      </c>
      <c r="D80" s="436">
        <f>SUM(D63+D79)</f>
        <v>27663</v>
      </c>
      <c r="E80" s="436">
        <f t="shared" ref="E80:F80" si="10">SUM(E63+E79)</f>
        <v>32085</v>
      </c>
      <c r="F80" s="436">
        <f t="shared" si="10"/>
        <v>24024</v>
      </c>
      <c r="G80" s="421"/>
    </row>
    <row r="81" spans="1:7" ht="51.75" customHeight="1" x14ac:dyDescent="0.25">
      <c r="A81" s="290" t="s">
        <v>138</v>
      </c>
      <c r="B81" s="291" t="s">
        <v>717</v>
      </c>
      <c r="C81" s="437" t="s">
        <v>764</v>
      </c>
      <c r="D81" s="438" t="s">
        <v>829</v>
      </c>
      <c r="E81" s="438" t="s">
        <v>889</v>
      </c>
      <c r="F81" s="439" t="s">
        <v>890</v>
      </c>
      <c r="G81" s="421"/>
    </row>
    <row r="82" spans="1:7" x14ac:dyDescent="0.25">
      <c r="A82" s="123" t="s">
        <v>573</v>
      </c>
      <c r="B82" s="268" t="s">
        <v>330</v>
      </c>
      <c r="C82" s="383">
        <v>13363</v>
      </c>
      <c r="D82" s="356">
        <v>16079</v>
      </c>
      <c r="E82" s="356">
        <v>18704</v>
      </c>
      <c r="F82" s="357">
        <v>18704</v>
      </c>
      <c r="G82" s="421"/>
    </row>
    <row r="83" spans="1:7" x14ac:dyDescent="0.25">
      <c r="A83" s="123" t="s">
        <v>331</v>
      </c>
      <c r="B83" s="268" t="s">
        <v>332</v>
      </c>
      <c r="C83" s="383"/>
      <c r="D83" s="356"/>
      <c r="E83" s="356">
        <v>0</v>
      </c>
      <c r="F83" s="357">
        <v>0</v>
      </c>
      <c r="G83" s="421"/>
    </row>
    <row r="84" spans="1:7" x14ac:dyDescent="0.25">
      <c r="A84" s="123" t="s">
        <v>333</v>
      </c>
      <c r="B84" s="268" t="s">
        <v>334</v>
      </c>
      <c r="C84" s="383">
        <v>0</v>
      </c>
      <c r="D84" s="356"/>
      <c r="E84" s="356">
        <v>0</v>
      </c>
      <c r="F84" s="357">
        <v>0</v>
      </c>
      <c r="G84" s="421"/>
    </row>
    <row r="85" spans="1:7" x14ac:dyDescent="0.25">
      <c r="A85" s="123" t="s">
        <v>535</v>
      </c>
      <c r="B85" s="268" t="s">
        <v>335</v>
      </c>
      <c r="C85" s="383">
        <v>0</v>
      </c>
      <c r="D85" s="356"/>
      <c r="E85" s="356">
        <v>0</v>
      </c>
      <c r="F85" s="357">
        <v>0</v>
      </c>
      <c r="G85" s="421"/>
    </row>
    <row r="86" spans="1:7" x14ac:dyDescent="0.25">
      <c r="A86" s="123" t="s">
        <v>536</v>
      </c>
      <c r="B86" s="268" t="s">
        <v>336</v>
      </c>
      <c r="C86" s="383"/>
      <c r="D86" s="356"/>
      <c r="E86" s="356">
        <v>0</v>
      </c>
      <c r="F86" s="357">
        <v>0</v>
      </c>
      <c r="G86" s="421"/>
    </row>
    <row r="87" spans="1:7" x14ac:dyDescent="0.25">
      <c r="A87" s="123" t="s">
        <v>537</v>
      </c>
      <c r="B87" s="268" t="s">
        <v>337</v>
      </c>
      <c r="C87" s="383">
        <v>3795</v>
      </c>
      <c r="D87" s="356">
        <v>661</v>
      </c>
      <c r="E87" s="356">
        <v>661</v>
      </c>
      <c r="F87" s="357">
        <v>1599</v>
      </c>
      <c r="G87" s="421"/>
    </row>
    <row r="88" spans="1:7" x14ac:dyDescent="0.25">
      <c r="A88" s="110" t="s">
        <v>574</v>
      </c>
      <c r="B88" s="270" t="s">
        <v>338</v>
      </c>
      <c r="C88" s="422">
        <v>17158</v>
      </c>
      <c r="D88" s="359">
        <f>SUM(D82:D87)</f>
        <v>16740</v>
      </c>
      <c r="E88" s="359">
        <f t="shared" ref="E88:F88" si="11">SUM(E82:E87)</f>
        <v>19365</v>
      </c>
      <c r="F88" s="359">
        <f t="shared" si="11"/>
        <v>20303</v>
      </c>
      <c r="G88" s="421"/>
    </row>
    <row r="89" spans="1:7" x14ac:dyDescent="0.25">
      <c r="A89" s="123" t="s">
        <v>576</v>
      </c>
      <c r="B89" s="268" t="s">
        <v>349</v>
      </c>
      <c r="C89" s="383"/>
      <c r="D89" s="356"/>
      <c r="E89" s="356"/>
      <c r="F89" s="357"/>
      <c r="G89" s="421"/>
    </row>
    <row r="90" spans="1:7" x14ac:dyDescent="0.25">
      <c r="A90" s="123" t="s">
        <v>543</v>
      </c>
      <c r="B90" s="268" t="s">
        <v>350</v>
      </c>
      <c r="C90" s="383"/>
      <c r="D90" s="356"/>
      <c r="E90" s="356"/>
      <c r="F90" s="357"/>
      <c r="G90" s="421"/>
    </row>
    <row r="91" spans="1:7" x14ac:dyDescent="0.25">
      <c r="A91" s="123" t="s">
        <v>544</v>
      </c>
      <c r="B91" s="268" t="s">
        <v>351</v>
      </c>
      <c r="C91" s="383"/>
      <c r="D91" s="356"/>
      <c r="E91" s="356"/>
      <c r="F91" s="357"/>
      <c r="G91" s="421"/>
    </row>
    <row r="92" spans="1:7" x14ac:dyDescent="0.25">
      <c r="A92" s="123" t="s">
        <v>545</v>
      </c>
      <c r="B92" s="268" t="s">
        <v>352</v>
      </c>
      <c r="C92" s="383">
        <v>225</v>
      </c>
      <c r="D92" s="356">
        <v>287</v>
      </c>
      <c r="E92" s="356">
        <v>287</v>
      </c>
      <c r="F92" s="357">
        <v>255</v>
      </c>
      <c r="G92" s="421"/>
    </row>
    <row r="93" spans="1:7" x14ac:dyDescent="0.25">
      <c r="A93" s="123" t="s">
        <v>577</v>
      </c>
      <c r="B93" s="268" t="s">
        <v>367</v>
      </c>
      <c r="C93" s="383">
        <v>1262</v>
      </c>
      <c r="D93" s="356">
        <v>1911</v>
      </c>
      <c r="E93" s="356">
        <v>3226</v>
      </c>
      <c r="F93" s="357">
        <v>5741</v>
      </c>
      <c r="G93" s="421"/>
    </row>
    <row r="94" spans="1:7" x14ac:dyDescent="0.25">
      <c r="A94" s="123" t="s">
        <v>550</v>
      </c>
      <c r="B94" s="268" t="s">
        <v>368</v>
      </c>
      <c r="C94" s="383">
        <v>39</v>
      </c>
      <c r="D94" s="356">
        <v>21</v>
      </c>
      <c r="E94" s="356">
        <v>21</v>
      </c>
      <c r="F94" s="357">
        <v>71</v>
      </c>
      <c r="G94" s="421"/>
    </row>
    <row r="95" spans="1:7" x14ac:dyDescent="0.25">
      <c r="A95" s="110" t="s">
        <v>578</v>
      </c>
      <c r="B95" s="270" t="s">
        <v>369</v>
      </c>
      <c r="C95" s="422">
        <v>1526</v>
      </c>
      <c r="D95" s="359">
        <f>SUM(D89:D94)</f>
        <v>2219</v>
      </c>
      <c r="E95" s="359">
        <f t="shared" ref="E95:F95" si="12">SUM(E89:E94)</f>
        <v>3534</v>
      </c>
      <c r="F95" s="359">
        <f t="shared" si="12"/>
        <v>6067</v>
      </c>
      <c r="G95" s="421"/>
    </row>
    <row r="96" spans="1:7" x14ac:dyDescent="0.25">
      <c r="A96" s="87" t="s">
        <v>370</v>
      </c>
      <c r="B96" s="268" t="s">
        <v>371</v>
      </c>
      <c r="C96" s="383"/>
      <c r="D96" s="356"/>
      <c r="E96" s="384"/>
      <c r="F96" s="440"/>
      <c r="G96" s="421"/>
    </row>
    <row r="97" spans="1:7" x14ac:dyDescent="0.25">
      <c r="A97" s="87" t="s">
        <v>551</v>
      </c>
      <c r="B97" s="268" t="s">
        <v>372</v>
      </c>
      <c r="C97" s="383">
        <v>0</v>
      </c>
      <c r="D97" s="356"/>
      <c r="E97" s="384">
        <v>200</v>
      </c>
      <c r="F97" s="440">
        <v>197</v>
      </c>
      <c r="G97" s="421"/>
    </row>
    <row r="98" spans="1:7" x14ac:dyDescent="0.25">
      <c r="A98" s="87" t="s">
        <v>552</v>
      </c>
      <c r="B98" s="268" t="s">
        <v>373</v>
      </c>
      <c r="C98" s="383">
        <v>0</v>
      </c>
      <c r="D98" s="356"/>
      <c r="E98" s="384"/>
      <c r="F98" s="440"/>
      <c r="G98" s="421"/>
    </row>
    <row r="99" spans="1:7" x14ac:dyDescent="0.25">
      <c r="A99" s="87" t="s">
        <v>553</v>
      </c>
      <c r="B99" s="268" t="s">
        <v>374</v>
      </c>
      <c r="C99" s="383">
        <v>506</v>
      </c>
      <c r="D99" s="356">
        <v>506</v>
      </c>
      <c r="E99" s="384">
        <v>506</v>
      </c>
      <c r="F99" s="440">
        <v>120</v>
      </c>
      <c r="G99" s="421"/>
    </row>
    <row r="100" spans="1:7" x14ac:dyDescent="0.25">
      <c r="A100" s="87" t="s">
        <v>375</v>
      </c>
      <c r="B100" s="268" t="s">
        <v>376</v>
      </c>
      <c r="C100" s="383"/>
      <c r="D100" s="356"/>
      <c r="E100" s="384"/>
      <c r="F100" s="440"/>
      <c r="G100" s="421"/>
    </row>
    <row r="101" spans="1:7" x14ac:dyDescent="0.25">
      <c r="A101" s="87" t="s">
        <v>377</v>
      </c>
      <c r="B101" s="268" t="s">
        <v>378</v>
      </c>
      <c r="C101" s="383"/>
      <c r="D101" s="356"/>
      <c r="E101" s="384"/>
      <c r="F101" s="440"/>
      <c r="G101" s="421"/>
    </row>
    <row r="102" spans="1:7" x14ac:dyDescent="0.25">
      <c r="A102" s="87" t="s">
        <v>379</v>
      </c>
      <c r="B102" s="268" t="s">
        <v>380</v>
      </c>
      <c r="C102" s="383"/>
      <c r="D102" s="356"/>
      <c r="E102" s="384"/>
      <c r="F102" s="440"/>
      <c r="G102" s="421"/>
    </row>
    <row r="103" spans="1:7" x14ac:dyDescent="0.25">
      <c r="A103" s="87" t="s">
        <v>554</v>
      </c>
      <c r="B103" s="268" t="s">
        <v>381</v>
      </c>
      <c r="C103" s="383">
        <v>34</v>
      </c>
      <c r="D103" s="356">
        <v>34</v>
      </c>
      <c r="E103" s="384">
        <v>34</v>
      </c>
      <c r="F103" s="440">
        <v>31</v>
      </c>
      <c r="G103" s="421"/>
    </row>
    <row r="104" spans="1:7" x14ac:dyDescent="0.25">
      <c r="A104" s="87" t="s">
        <v>555</v>
      </c>
      <c r="B104" s="268" t="s">
        <v>382</v>
      </c>
      <c r="C104" s="383"/>
      <c r="D104" s="356"/>
      <c r="E104" s="384"/>
      <c r="F104" s="440"/>
      <c r="G104" s="421"/>
    </row>
    <row r="105" spans="1:7" x14ac:dyDescent="0.25">
      <c r="A105" s="87" t="s">
        <v>556</v>
      </c>
      <c r="B105" s="268" t="s">
        <v>1854</v>
      </c>
      <c r="C105" s="383">
        <v>301</v>
      </c>
      <c r="D105" s="356">
        <v>488</v>
      </c>
      <c r="E105" s="384">
        <v>488</v>
      </c>
      <c r="F105" s="440">
        <v>249</v>
      </c>
      <c r="G105" s="421"/>
    </row>
    <row r="106" spans="1:7" x14ac:dyDescent="0.25">
      <c r="A106" s="109" t="s">
        <v>579</v>
      </c>
      <c r="B106" s="270" t="s">
        <v>384</v>
      </c>
      <c r="C106" s="422">
        <v>840</v>
      </c>
      <c r="D106" s="359">
        <f>SUM(D96:D105)</f>
        <v>1028</v>
      </c>
      <c r="E106" s="359">
        <f t="shared" ref="E106:F106" si="13">SUM(E96:E105)</f>
        <v>1228</v>
      </c>
      <c r="F106" s="359">
        <f t="shared" si="13"/>
        <v>597</v>
      </c>
      <c r="G106" s="421"/>
    </row>
    <row r="107" spans="1:7" x14ac:dyDescent="0.25">
      <c r="A107" s="87" t="s">
        <v>393</v>
      </c>
      <c r="B107" s="268" t="s">
        <v>394</v>
      </c>
      <c r="C107" s="383"/>
      <c r="D107" s="356"/>
      <c r="E107" s="356"/>
      <c r="F107" s="357"/>
      <c r="G107" s="421"/>
    </row>
    <row r="108" spans="1:7" x14ac:dyDescent="0.25">
      <c r="A108" s="123" t="s">
        <v>560</v>
      </c>
      <c r="B108" s="268" t="s">
        <v>885</v>
      </c>
      <c r="C108" s="383">
        <v>69</v>
      </c>
      <c r="D108" s="356">
        <v>69</v>
      </c>
      <c r="E108" s="356">
        <v>231</v>
      </c>
      <c r="F108" s="357">
        <v>286</v>
      </c>
      <c r="G108" s="421"/>
    </row>
    <row r="109" spans="1:7" x14ac:dyDescent="0.25">
      <c r="A109" s="87" t="s">
        <v>561</v>
      </c>
      <c r="B109" s="268" t="s">
        <v>886</v>
      </c>
      <c r="C109" s="383"/>
      <c r="D109" s="356"/>
      <c r="E109" s="356"/>
      <c r="F109" s="357">
        <v>4240</v>
      </c>
      <c r="G109" s="421"/>
    </row>
    <row r="110" spans="1:7" x14ac:dyDescent="0.25">
      <c r="A110" s="110" t="s">
        <v>581</v>
      </c>
      <c r="B110" s="270" t="s">
        <v>395</v>
      </c>
      <c r="C110" s="383">
        <v>69</v>
      </c>
      <c r="D110" s="359">
        <f>SUM(D107:D109)</f>
        <v>69</v>
      </c>
      <c r="E110" s="359">
        <f t="shared" ref="E110:F110" si="14">SUM(E107:E109)</f>
        <v>231</v>
      </c>
      <c r="F110" s="359">
        <f t="shared" si="14"/>
        <v>4526</v>
      </c>
      <c r="G110" s="421"/>
    </row>
    <row r="111" spans="1:7" ht="15.75" x14ac:dyDescent="0.25">
      <c r="A111" s="297" t="s">
        <v>640</v>
      </c>
      <c r="B111" s="303"/>
      <c r="C111" s="424"/>
      <c r="D111" s="425"/>
      <c r="E111" s="425"/>
      <c r="F111" s="426"/>
      <c r="G111" s="421"/>
    </row>
    <row r="112" spans="1:7" x14ac:dyDescent="0.25">
      <c r="A112" s="123" t="s">
        <v>339</v>
      </c>
      <c r="B112" s="268" t="s">
        <v>340</v>
      </c>
      <c r="C112" s="383"/>
      <c r="D112" s="356"/>
      <c r="E112" s="356">
        <v>750</v>
      </c>
      <c r="F112" s="357">
        <v>750</v>
      </c>
      <c r="G112" s="421"/>
    </row>
    <row r="113" spans="1:7" x14ac:dyDescent="0.25">
      <c r="A113" s="123" t="s">
        <v>341</v>
      </c>
      <c r="B113" s="268" t="s">
        <v>342</v>
      </c>
      <c r="C113" s="383"/>
      <c r="D113" s="356"/>
      <c r="E113" s="356"/>
      <c r="F113" s="357"/>
      <c r="G113" s="421"/>
    </row>
    <row r="114" spans="1:7" x14ac:dyDescent="0.25">
      <c r="A114" s="123" t="s">
        <v>538</v>
      </c>
      <c r="B114" s="268" t="s">
        <v>343</v>
      </c>
      <c r="C114" s="383"/>
      <c r="D114" s="356"/>
      <c r="E114" s="356"/>
      <c r="F114" s="357"/>
      <c r="G114" s="421"/>
    </row>
    <row r="115" spans="1:7" x14ac:dyDescent="0.25">
      <c r="A115" s="123" t="s">
        <v>539</v>
      </c>
      <c r="B115" s="268" t="s">
        <v>344</v>
      </c>
      <c r="C115" s="383"/>
      <c r="D115" s="356"/>
      <c r="E115" s="356"/>
      <c r="F115" s="357"/>
      <c r="G115" s="421"/>
    </row>
    <row r="116" spans="1:7" x14ac:dyDescent="0.25">
      <c r="A116" s="123" t="s">
        <v>540</v>
      </c>
      <c r="B116" s="268" t="s">
        <v>345</v>
      </c>
      <c r="C116" s="383">
        <v>0</v>
      </c>
      <c r="D116" s="356"/>
      <c r="E116" s="356"/>
      <c r="F116" s="357"/>
      <c r="G116" s="421"/>
    </row>
    <row r="117" spans="1:7" x14ac:dyDescent="0.25">
      <c r="A117" s="110" t="s">
        <v>575</v>
      </c>
      <c r="B117" s="270" t="s">
        <v>346</v>
      </c>
      <c r="C117" s="383">
        <v>0</v>
      </c>
      <c r="D117" s="359"/>
      <c r="E117" s="359">
        <v>750</v>
      </c>
      <c r="F117" s="360">
        <v>750</v>
      </c>
      <c r="G117" s="421"/>
    </row>
    <row r="118" spans="1:7" x14ac:dyDescent="0.25">
      <c r="A118" s="87" t="s">
        <v>557</v>
      </c>
      <c r="B118" s="268" t="s">
        <v>385</v>
      </c>
      <c r="C118" s="383"/>
      <c r="D118" s="356"/>
      <c r="E118" s="356"/>
      <c r="F118" s="357"/>
      <c r="G118" s="421"/>
    </row>
    <row r="119" spans="1:7" x14ac:dyDescent="0.25">
      <c r="A119" s="87" t="s">
        <v>558</v>
      </c>
      <c r="B119" s="268" t="s">
        <v>386</v>
      </c>
      <c r="C119" s="383">
        <v>690</v>
      </c>
      <c r="D119" s="356"/>
      <c r="E119" s="356">
        <v>2</v>
      </c>
      <c r="F119" s="357">
        <v>2</v>
      </c>
      <c r="G119" s="421"/>
    </row>
    <row r="120" spans="1:7" x14ac:dyDescent="0.25">
      <c r="A120" s="87" t="s">
        <v>387</v>
      </c>
      <c r="B120" s="268" t="s">
        <v>388</v>
      </c>
      <c r="C120" s="383">
        <v>1800</v>
      </c>
      <c r="D120" s="356"/>
      <c r="E120" s="356"/>
      <c r="F120" s="357">
        <v>40</v>
      </c>
      <c r="G120" s="421"/>
    </row>
    <row r="121" spans="1:7" x14ac:dyDescent="0.25">
      <c r="A121" s="87" t="s">
        <v>559</v>
      </c>
      <c r="B121" s="268" t="s">
        <v>389</v>
      </c>
      <c r="C121" s="383"/>
      <c r="D121" s="356"/>
      <c r="E121" s="356"/>
      <c r="F121" s="357"/>
      <c r="G121" s="421"/>
    </row>
    <row r="122" spans="1:7" x14ac:dyDescent="0.25">
      <c r="A122" s="87" t="s">
        <v>390</v>
      </c>
      <c r="B122" s="268" t="s">
        <v>391</v>
      </c>
      <c r="C122" s="383"/>
      <c r="D122" s="356"/>
      <c r="E122" s="356"/>
      <c r="F122" s="357"/>
      <c r="G122" s="421"/>
    </row>
    <row r="123" spans="1:7" x14ac:dyDescent="0.25">
      <c r="A123" s="110" t="s">
        <v>580</v>
      </c>
      <c r="B123" s="270" t="s">
        <v>392</v>
      </c>
      <c r="C123" s="422">
        <v>2490</v>
      </c>
      <c r="D123" s="359">
        <f>SUM(D118:D122)</f>
        <v>0</v>
      </c>
      <c r="E123" s="359">
        <f t="shared" ref="E123:F123" si="15">SUM(E118:E122)</f>
        <v>2</v>
      </c>
      <c r="F123" s="359">
        <f t="shared" si="15"/>
        <v>42</v>
      </c>
      <c r="G123" s="421"/>
    </row>
    <row r="124" spans="1:7" x14ac:dyDescent="0.25">
      <c r="A124" s="87" t="s">
        <v>396</v>
      </c>
      <c r="B124" s="268" t="s">
        <v>397</v>
      </c>
      <c r="C124" s="383"/>
      <c r="D124" s="356"/>
      <c r="E124" s="356"/>
      <c r="F124" s="357"/>
      <c r="G124" s="421"/>
    </row>
    <row r="125" spans="1:7" x14ac:dyDescent="0.25">
      <c r="A125" s="123" t="s">
        <v>562</v>
      </c>
      <c r="B125" s="268" t="s">
        <v>398</v>
      </c>
      <c r="C125" s="383"/>
      <c r="D125" s="356"/>
      <c r="E125" s="356"/>
      <c r="F125" s="357">
        <v>83</v>
      </c>
      <c r="G125" s="421"/>
    </row>
    <row r="126" spans="1:7" x14ac:dyDescent="0.25">
      <c r="A126" s="87" t="s">
        <v>563</v>
      </c>
      <c r="B126" s="268" t="s">
        <v>399</v>
      </c>
      <c r="C126" s="383"/>
      <c r="D126" s="356"/>
      <c r="E126" s="356"/>
      <c r="F126" s="357"/>
      <c r="G126" s="421"/>
    </row>
    <row r="127" spans="1:7" x14ac:dyDescent="0.25">
      <c r="A127" s="110" t="s">
        <v>583</v>
      </c>
      <c r="B127" s="270" t="s">
        <v>400</v>
      </c>
      <c r="C127" s="422"/>
      <c r="D127" s="356">
        <f>SUM(D124:D124:D126)</f>
        <v>0</v>
      </c>
      <c r="E127" s="356">
        <f>SUM(E124:E124:E126)</f>
        <v>0</v>
      </c>
      <c r="F127" s="356">
        <f>SUM(F124:F124:F126)</f>
        <v>83</v>
      </c>
      <c r="G127" s="421"/>
    </row>
    <row r="128" spans="1:7" ht="15.75" x14ac:dyDescent="0.25">
      <c r="A128" s="297" t="s">
        <v>639</v>
      </c>
      <c r="B128" s="303"/>
      <c r="C128" s="424"/>
      <c r="D128" s="425"/>
      <c r="E128" s="425"/>
      <c r="F128" s="426"/>
      <c r="G128" s="421"/>
    </row>
    <row r="129" spans="1:7" ht="15.75" x14ac:dyDescent="0.25">
      <c r="A129" s="265" t="s">
        <v>582</v>
      </c>
      <c r="B129" s="272" t="s">
        <v>401</v>
      </c>
      <c r="C129" s="430">
        <v>22083</v>
      </c>
      <c r="D129" s="363">
        <f>SUM(D88+D95+D106+D110+D117+D123+D127)</f>
        <v>20056</v>
      </c>
      <c r="E129" s="363">
        <f t="shared" ref="E129:F129" si="16">SUM(E88+E95+E106+E110+E117+E123+E127)</f>
        <v>25110</v>
      </c>
      <c r="F129" s="363">
        <f t="shared" si="16"/>
        <v>32368</v>
      </c>
      <c r="G129" s="421"/>
    </row>
    <row r="130" spans="1:7" ht="15.75" x14ac:dyDescent="0.25">
      <c r="A130" s="304" t="s">
        <v>670</v>
      </c>
      <c r="B130" s="273"/>
      <c r="C130" s="441"/>
      <c r="D130" s="442"/>
      <c r="E130" s="442"/>
      <c r="F130" s="443"/>
      <c r="G130" s="421"/>
    </row>
    <row r="131" spans="1:7" ht="15.75" x14ac:dyDescent="0.25">
      <c r="A131" s="304" t="s">
        <v>671</v>
      </c>
      <c r="B131" s="273"/>
      <c r="C131" s="441"/>
      <c r="D131" s="442"/>
      <c r="E131" s="442"/>
      <c r="F131" s="443"/>
      <c r="G131" s="421"/>
    </row>
    <row r="132" spans="1:7" x14ac:dyDescent="0.25">
      <c r="A132" s="88" t="s">
        <v>584</v>
      </c>
      <c r="B132" s="143" t="s">
        <v>406</v>
      </c>
      <c r="C132" s="383">
        <v>0</v>
      </c>
      <c r="D132" s="356"/>
      <c r="E132" s="356"/>
      <c r="F132" s="357"/>
      <c r="G132" s="421"/>
    </row>
    <row r="133" spans="1:7" x14ac:dyDescent="0.25">
      <c r="A133" s="90" t="s">
        <v>585</v>
      </c>
      <c r="B133" s="143" t="s">
        <v>413</v>
      </c>
      <c r="C133" s="383">
        <v>0</v>
      </c>
      <c r="D133" s="356"/>
      <c r="E133" s="356"/>
      <c r="F133" s="357"/>
      <c r="G133" s="421"/>
    </row>
    <row r="134" spans="1:7" x14ac:dyDescent="0.25">
      <c r="A134" s="123" t="s">
        <v>668</v>
      </c>
      <c r="B134" s="142" t="s">
        <v>414</v>
      </c>
      <c r="C134" s="383">
        <v>4165</v>
      </c>
      <c r="D134" s="356">
        <v>7607</v>
      </c>
      <c r="E134" s="356">
        <v>6975</v>
      </c>
      <c r="F134" s="357">
        <v>6975</v>
      </c>
      <c r="G134" s="421"/>
    </row>
    <row r="135" spans="1:7" x14ac:dyDescent="0.25">
      <c r="A135" s="123" t="s">
        <v>669</v>
      </c>
      <c r="B135" s="142" t="s">
        <v>414</v>
      </c>
      <c r="C135" s="383"/>
      <c r="D135" s="356"/>
      <c r="E135" s="356"/>
      <c r="F135" s="357"/>
      <c r="G135" s="421"/>
    </row>
    <row r="136" spans="1:7" x14ac:dyDescent="0.25">
      <c r="A136" s="123" t="s">
        <v>666</v>
      </c>
      <c r="B136" s="142" t="s">
        <v>415</v>
      </c>
      <c r="C136" s="383"/>
      <c r="D136" s="356"/>
      <c r="E136" s="356"/>
      <c r="F136" s="357"/>
      <c r="G136" s="421"/>
    </row>
    <row r="137" spans="1:7" x14ac:dyDescent="0.25">
      <c r="A137" s="123" t="s">
        <v>667</v>
      </c>
      <c r="B137" s="142" t="s">
        <v>415</v>
      </c>
      <c r="C137" s="383"/>
      <c r="D137" s="356"/>
      <c r="E137" s="356"/>
      <c r="F137" s="357"/>
      <c r="G137" s="421"/>
    </row>
    <row r="138" spans="1:7" x14ac:dyDescent="0.25">
      <c r="A138" s="125" t="s">
        <v>586</v>
      </c>
      <c r="B138" s="143" t="s">
        <v>416</v>
      </c>
      <c r="C138" s="422">
        <v>4165</v>
      </c>
      <c r="D138" s="359">
        <f>SUM(D134:D137)</f>
        <v>7607</v>
      </c>
      <c r="E138" s="359">
        <f t="shared" ref="E138:F138" si="17">SUM(E134:E137)</f>
        <v>6975</v>
      </c>
      <c r="F138" s="359">
        <f t="shared" si="17"/>
        <v>6975</v>
      </c>
      <c r="G138" s="421"/>
    </row>
    <row r="139" spans="1:7" x14ac:dyDescent="0.25">
      <c r="A139" s="89" t="s">
        <v>417</v>
      </c>
      <c r="B139" s="142" t="s">
        <v>418</v>
      </c>
      <c r="C139" s="383">
        <v>643</v>
      </c>
      <c r="D139" s="356"/>
      <c r="E139" s="356"/>
      <c r="F139" s="357">
        <v>695</v>
      </c>
      <c r="G139" s="421"/>
    </row>
    <row r="140" spans="1:7" x14ac:dyDescent="0.25">
      <c r="A140" s="89" t="s">
        <v>419</v>
      </c>
      <c r="B140" s="142" t="s">
        <v>420</v>
      </c>
      <c r="C140" s="383"/>
      <c r="D140" s="356"/>
      <c r="E140" s="356"/>
      <c r="F140" s="357"/>
      <c r="G140" s="421"/>
    </row>
    <row r="141" spans="1:7" x14ac:dyDescent="0.25">
      <c r="A141" s="89" t="s">
        <v>421</v>
      </c>
      <c r="B141" s="142" t="s">
        <v>422</v>
      </c>
      <c r="C141" s="383"/>
      <c r="D141" s="356"/>
      <c r="E141" s="356"/>
      <c r="F141" s="357"/>
      <c r="G141" s="421"/>
    </row>
    <row r="142" spans="1:7" x14ac:dyDescent="0.25">
      <c r="A142" s="89" t="s">
        <v>423</v>
      </c>
      <c r="B142" s="142" t="s">
        <v>424</v>
      </c>
      <c r="C142" s="383"/>
      <c r="D142" s="356"/>
      <c r="E142" s="356"/>
      <c r="F142" s="357"/>
      <c r="G142" s="421"/>
    </row>
    <row r="143" spans="1:7" x14ac:dyDescent="0.25">
      <c r="A143" s="87" t="s">
        <v>568</v>
      </c>
      <c r="B143" s="142" t="s">
        <v>425</v>
      </c>
      <c r="C143" s="383"/>
      <c r="D143" s="356"/>
      <c r="E143" s="356"/>
      <c r="F143" s="357"/>
      <c r="G143" s="421"/>
    </row>
    <row r="144" spans="1:7" x14ac:dyDescent="0.25">
      <c r="A144" s="88" t="s">
        <v>587</v>
      </c>
      <c r="B144" s="143" t="s">
        <v>427</v>
      </c>
      <c r="C144" s="422">
        <v>4809</v>
      </c>
      <c r="D144" s="359">
        <f>SUM(D132+D133+D138+D139+D140+D141+D142+D143)</f>
        <v>7607</v>
      </c>
      <c r="E144" s="359">
        <f t="shared" ref="E144:F144" si="18">SUM(E132+E133+E138+E139+E140+E141+E142+E143)</f>
        <v>6975</v>
      </c>
      <c r="F144" s="359">
        <f t="shared" si="18"/>
        <v>7670</v>
      </c>
      <c r="G144" s="421"/>
    </row>
    <row r="145" spans="1:7" x14ac:dyDescent="0.25">
      <c r="A145" s="87" t="s">
        <v>428</v>
      </c>
      <c r="B145" s="142" t="s">
        <v>429</v>
      </c>
      <c r="C145" s="383"/>
      <c r="D145" s="356"/>
      <c r="E145" s="356"/>
      <c r="F145" s="357"/>
      <c r="G145" s="421"/>
    </row>
    <row r="146" spans="1:7" x14ac:dyDescent="0.25">
      <c r="A146" s="87" t="s">
        <v>430</v>
      </c>
      <c r="B146" s="142" t="s">
        <v>431</v>
      </c>
      <c r="C146" s="383"/>
      <c r="D146" s="356"/>
      <c r="E146" s="356"/>
      <c r="F146" s="357"/>
      <c r="G146" s="421"/>
    </row>
    <row r="147" spans="1:7" x14ac:dyDescent="0.25">
      <c r="A147" s="89" t="s">
        <v>432</v>
      </c>
      <c r="B147" s="142" t="s">
        <v>433</v>
      </c>
      <c r="C147" s="383"/>
      <c r="D147" s="356"/>
      <c r="E147" s="356"/>
      <c r="F147" s="357"/>
      <c r="G147" s="421"/>
    </row>
    <row r="148" spans="1:7" x14ac:dyDescent="0.25">
      <c r="A148" s="89" t="s">
        <v>569</v>
      </c>
      <c r="B148" s="142" t="s">
        <v>434</v>
      </c>
      <c r="C148" s="383"/>
      <c r="D148" s="356"/>
      <c r="E148" s="356"/>
      <c r="F148" s="357"/>
      <c r="G148" s="421"/>
    </row>
    <row r="149" spans="1:7" x14ac:dyDescent="0.25">
      <c r="A149" s="90" t="s">
        <v>588</v>
      </c>
      <c r="B149" s="143" t="s">
        <v>435</v>
      </c>
      <c r="C149" s="383"/>
      <c r="D149" s="356"/>
      <c r="E149" s="356"/>
      <c r="F149" s="357"/>
      <c r="G149" s="421"/>
    </row>
    <row r="150" spans="1:7" x14ac:dyDescent="0.25">
      <c r="A150" s="88" t="s">
        <v>436</v>
      </c>
      <c r="B150" s="143" t="s">
        <v>437</v>
      </c>
      <c r="C150" s="383"/>
      <c r="D150" s="356"/>
      <c r="E150" s="356"/>
      <c r="F150" s="357"/>
      <c r="G150" s="421"/>
    </row>
    <row r="151" spans="1:7" ht="15.75" x14ac:dyDescent="0.25">
      <c r="A151" s="135" t="s">
        <v>589</v>
      </c>
      <c r="B151" s="145" t="s">
        <v>438</v>
      </c>
      <c r="C151" s="430">
        <v>4809</v>
      </c>
      <c r="D151" s="363">
        <f>SUM(D144+D149+D150)</f>
        <v>7607</v>
      </c>
      <c r="E151" s="363">
        <f t="shared" ref="E151:F151" si="19">SUM(E144+E149+E150)</f>
        <v>6975</v>
      </c>
      <c r="F151" s="363">
        <f t="shared" si="19"/>
        <v>7670</v>
      </c>
      <c r="G151" s="421"/>
    </row>
    <row r="152" spans="1:7" ht="15.75" x14ac:dyDescent="0.25">
      <c r="A152" s="305" t="s">
        <v>571</v>
      </c>
      <c r="B152" s="306"/>
      <c r="C152" s="444">
        <v>26892</v>
      </c>
      <c r="D152" s="445">
        <f>D129+D151</f>
        <v>27663</v>
      </c>
      <c r="E152" s="445">
        <f>E129+E151</f>
        <v>32085</v>
      </c>
      <c r="F152" s="446">
        <f>F129+F151</f>
        <v>40038</v>
      </c>
      <c r="G152" s="421"/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3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96"/>
  <sheetViews>
    <sheetView workbookViewId="0">
      <selection activeCell="A5" sqref="A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467" t="s">
        <v>1891</v>
      </c>
      <c r="B1" s="467"/>
      <c r="C1" s="467"/>
      <c r="D1" s="467"/>
      <c r="E1" s="467"/>
    </row>
    <row r="2" spans="1:7" ht="24" customHeight="1" x14ac:dyDescent="0.25">
      <c r="A2" s="463" t="s">
        <v>1853</v>
      </c>
      <c r="B2" s="464"/>
      <c r="C2" s="464"/>
      <c r="D2" s="464"/>
      <c r="E2" s="464"/>
    </row>
    <row r="3" spans="1:7" ht="24" customHeight="1" x14ac:dyDescent="0.25">
      <c r="A3" s="465" t="s">
        <v>608</v>
      </c>
      <c r="B3" s="466"/>
      <c r="C3" s="466"/>
      <c r="D3" s="466"/>
      <c r="E3" s="466"/>
      <c r="G3" s="49"/>
    </row>
    <row r="4" spans="1:7" ht="18" x14ac:dyDescent="0.35">
      <c r="A4" s="26"/>
    </row>
    <row r="5" spans="1:7" ht="25.5" x14ac:dyDescent="0.25">
      <c r="A5" s="2" t="s">
        <v>138</v>
      </c>
      <c r="B5" s="3" t="s">
        <v>717</v>
      </c>
      <c r="C5" s="3" t="s">
        <v>703</v>
      </c>
      <c r="D5" s="3" t="s">
        <v>728</v>
      </c>
      <c r="E5" s="58" t="s">
        <v>729</v>
      </c>
    </row>
    <row r="6" spans="1:7" ht="15" customHeight="1" x14ac:dyDescent="0.25">
      <c r="A6" s="20" t="s">
        <v>318</v>
      </c>
      <c r="B6" s="153" t="s">
        <v>319</v>
      </c>
      <c r="C6" s="83">
        <v>10573</v>
      </c>
      <c r="D6" s="83">
        <v>11573</v>
      </c>
      <c r="E6" s="83">
        <v>11573</v>
      </c>
    </row>
    <row r="7" spans="1:7" ht="15" customHeight="1" x14ac:dyDescent="0.25">
      <c r="A7" s="5" t="s">
        <v>320</v>
      </c>
      <c r="B7" s="153" t="s">
        <v>321</v>
      </c>
      <c r="C7" s="83"/>
      <c r="D7" s="83">
        <v>0</v>
      </c>
      <c r="E7" s="83">
        <v>0</v>
      </c>
    </row>
    <row r="8" spans="1:7" ht="15" customHeight="1" x14ac:dyDescent="0.25">
      <c r="A8" s="5" t="s">
        <v>322</v>
      </c>
      <c r="B8" s="153" t="s">
        <v>323</v>
      </c>
      <c r="C8" s="83">
        <v>4306</v>
      </c>
      <c r="D8" s="83">
        <v>4407</v>
      </c>
      <c r="E8" s="83">
        <v>4407</v>
      </c>
    </row>
    <row r="9" spans="1:7" ht="15" customHeight="1" x14ac:dyDescent="0.25">
      <c r="A9" s="5" t="s">
        <v>324</v>
      </c>
      <c r="B9" s="153" t="s">
        <v>325</v>
      </c>
      <c r="C9" s="83">
        <v>1200</v>
      </c>
      <c r="D9" s="83">
        <v>1200</v>
      </c>
      <c r="E9" s="83">
        <v>1200</v>
      </c>
    </row>
    <row r="10" spans="1:7" ht="15" customHeight="1" x14ac:dyDescent="0.25">
      <c r="A10" s="5" t="s">
        <v>326</v>
      </c>
      <c r="B10" s="153" t="s">
        <v>327</v>
      </c>
      <c r="C10" s="83"/>
      <c r="D10" s="83">
        <v>1524</v>
      </c>
      <c r="E10" s="83">
        <v>1524</v>
      </c>
    </row>
    <row r="11" spans="1:7" ht="15" customHeight="1" x14ac:dyDescent="0.25">
      <c r="A11" s="5" t="s">
        <v>328</v>
      </c>
      <c r="B11" s="153" t="s">
        <v>329</v>
      </c>
      <c r="C11" s="83"/>
      <c r="D11" s="83">
        <v>0</v>
      </c>
      <c r="E11" s="83">
        <v>0</v>
      </c>
    </row>
    <row r="12" spans="1:7" ht="15" customHeight="1" x14ac:dyDescent="0.25">
      <c r="A12" s="6" t="s">
        <v>573</v>
      </c>
      <c r="B12" s="147" t="s">
        <v>330</v>
      </c>
      <c r="C12" s="77">
        <f>SUM(C6:C11)</f>
        <v>16079</v>
      </c>
      <c r="D12" s="77">
        <f>SUM(D6:D11)</f>
        <v>18704</v>
      </c>
      <c r="E12" s="77">
        <f>SUM(E6:E11)</f>
        <v>18704</v>
      </c>
    </row>
    <row r="13" spans="1:7" ht="15" customHeight="1" x14ac:dyDescent="0.25">
      <c r="A13" s="5" t="s">
        <v>331</v>
      </c>
      <c r="B13" s="153" t="s">
        <v>332</v>
      </c>
      <c r="C13" s="83"/>
      <c r="D13" s="83">
        <v>0</v>
      </c>
      <c r="E13" s="83">
        <v>0</v>
      </c>
    </row>
    <row r="14" spans="1:7" ht="15" customHeight="1" x14ac:dyDescent="0.25">
      <c r="A14" s="5" t="s">
        <v>333</v>
      </c>
      <c r="B14" s="153" t="s">
        <v>334</v>
      </c>
      <c r="C14" s="83"/>
      <c r="D14" s="83">
        <v>0</v>
      </c>
      <c r="E14" s="83">
        <v>0</v>
      </c>
    </row>
    <row r="15" spans="1:7" ht="15" customHeight="1" x14ac:dyDescent="0.25">
      <c r="A15" s="5" t="s">
        <v>535</v>
      </c>
      <c r="B15" s="153" t="s">
        <v>335</v>
      </c>
      <c r="C15" s="83"/>
      <c r="D15" s="83">
        <v>0</v>
      </c>
      <c r="E15" s="83">
        <v>0</v>
      </c>
    </row>
    <row r="16" spans="1:7" ht="15" customHeight="1" x14ac:dyDescent="0.25">
      <c r="A16" s="5" t="s">
        <v>536</v>
      </c>
      <c r="B16" s="153" t="s">
        <v>336</v>
      </c>
      <c r="C16" s="83"/>
      <c r="D16" s="83">
        <v>0</v>
      </c>
      <c r="E16" s="83">
        <v>0</v>
      </c>
    </row>
    <row r="17" spans="1:5" ht="15" customHeight="1" x14ac:dyDescent="0.25">
      <c r="A17" s="5" t="s">
        <v>537</v>
      </c>
      <c r="B17" s="153" t="s">
        <v>337</v>
      </c>
      <c r="C17" s="83">
        <v>661</v>
      </c>
      <c r="D17" s="83">
        <v>661</v>
      </c>
      <c r="E17" s="83">
        <v>1599</v>
      </c>
    </row>
    <row r="18" spans="1:5" ht="15" customHeight="1" x14ac:dyDescent="0.25">
      <c r="A18" s="23" t="s">
        <v>574</v>
      </c>
      <c r="B18" s="147" t="s">
        <v>338</v>
      </c>
      <c r="C18" s="77">
        <f>SUM(C12:C17)</f>
        <v>16740</v>
      </c>
      <c r="D18" s="77">
        <f>SUM(D12:D17)</f>
        <v>19365</v>
      </c>
      <c r="E18" s="77">
        <f>SUM(E12:E17)</f>
        <v>20303</v>
      </c>
    </row>
    <row r="19" spans="1:5" ht="15" customHeight="1" x14ac:dyDescent="0.25">
      <c r="A19" s="5" t="s">
        <v>541</v>
      </c>
      <c r="B19" s="153" t="s">
        <v>347</v>
      </c>
      <c r="C19" s="83"/>
      <c r="D19" s="83"/>
      <c r="E19" s="83"/>
    </row>
    <row r="20" spans="1:5" ht="15" customHeight="1" x14ac:dyDescent="0.25">
      <c r="A20" s="5" t="s">
        <v>542</v>
      </c>
      <c r="B20" s="153" t="s">
        <v>348</v>
      </c>
      <c r="C20" s="83"/>
      <c r="D20" s="83"/>
      <c r="E20" s="83"/>
    </row>
    <row r="21" spans="1:5" ht="15" customHeight="1" x14ac:dyDescent="0.25">
      <c r="A21" s="6" t="s">
        <v>576</v>
      </c>
      <c r="B21" s="147" t="s">
        <v>349</v>
      </c>
      <c r="C21" s="83"/>
      <c r="D21" s="83"/>
      <c r="E21" s="83"/>
    </row>
    <row r="22" spans="1:5" ht="15" customHeight="1" x14ac:dyDescent="0.25">
      <c r="A22" s="5" t="s">
        <v>543</v>
      </c>
      <c r="B22" s="153" t="s">
        <v>350</v>
      </c>
      <c r="C22" s="83"/>
      <c r="D22" s="83"/>
      <c r="E22" s="83"/>
    </row>
    <row r="23" spans="1:5" ht="15" customHeight="1" x14ac:dyDescent="0.25">
      <c r="A23" s="5" t="s">
        <v>544</v>
      </c>
      <c r="B23" s="153" t="s">
        <v>351</v>
      </c>
      <c r="C23" s="83"/>
      <c r="D23" s="83"/>
      <c r="E23" s="83"/>
    </row>
    <row r="24" spans="1:5" ht="15" customHeight="1" x14ac:dyDescent="0.25">
      <c r="A24" s="5" t="s">
        <v>545</v>
      </c>
      <c r="B24" s="153" t="s">
        <v>352</v>
      </c>
      <c r="C24" s="83">
        <v>287</v>
      </c>
      <c r="D24" s="102">
        <v>287</v>
      </c>
      <c r="E24" s="102">
        <v>255</v>
      </c>
    </row>
    <row r="25" spans="1:5" ht="15" customHeight="1" x14ac:dyDescent="0.25">
      <c r="A25" s="5" t="s">
        <v>546</v>
      </c>
      <c r="B25" s="153" t="s">
        <v>353</v>
      </c>
      <c r="C25" s="83">
        <v>1404</v>
      </c>
      <c r="D25" s="102">
        <v>2719</v>
      </c>
      <c r="E25" s="102">
        <v>4992</v>
      </c>
    </row>
    <row r="26" spans="1:5" ht="15" customHeight="1" x14ac:dyDescent="0.25">
      <c r="A26" s="5" t="s">
        <v>547</v>
      </c>
      <c r="B26" s="153" t="s">
        <v>356</v>
      </c>
      <c r="C26" s="83"/>
      <c r="D26" s="102"/>
      <c r="E26" s="102"/>
    </row>
    <row r="27" spans="1:5" ht="15" customHeight="1" x14ac:dyDescent="0.25">
      <c r="A27" s="5" t="s">
        <v>357</v>
      </c>
      <c r="B27" s="153" t="s">
        <v>358</v>
      </c>
      <c r="C27" s="83"/>
      <c r="D27" s="102"/>
      <c r="E27" s="102"/>
    </row>
    <row r="28" spans="1:5" ht="15" customHeight="1" x14ac:dyDescent="0.25">
      <c r="A28" s="5" t="s">
        <v>548</v>
      </c>
      <c r="B28" s="153" t="s">
        <v>359</v>
      </c>
      <c r="C28" s="83">
        <v>471</v>
      </c>
      <c r="D28" s="102">
        <v>471</v>
      </c>
      <c r="E28" s="102">
        <v>580</v>
      </c>
    </row>
    <row r="29" spans="1:5" ht="15" customHeight="1" x14ac:dyDescent="0.25">
      <c r="A29" s="5" t="s">
        <v>549</v>
      </c>
      <c r="B29" s="153" t="s">
        <v>364</v>
      </c>
      <c r="C29" s="83">
        <v>36</v>
      </c>
      <c r="D29" s="102">
        <v>36</v>
      </c>
      <c r="E29" s="102">
        <v>169</v>
      </c>
    </row>
    <row r="30" spans="1:5" ht="15" customHeight="1" x14ac:dyDescent="0.25">
      <c r="A30" s="6" t="s">
        <v>577</v>
      </c>
      <c r="B30" s="147" t="s">
        <v>367</v>
      </c>
      <c r="C30" s="83">
        <f>SUM(C25:C29)</f>
        <v>1911</v>
      </c>
      <c r="D30" s="102">
        <f>SUM(D25:D29)</f>
        <v>3226</v>
      </c>
      <c r="E30" s="102">
        <f>SUM(E25:E29)</f>
        <v>5741</v>
      </c>
    </row>
    <row r="31" spans="1:5" ht="15" customHeight="1" x14ac:dyDescent="0.25">
      <c r="A31" s="5" t="s">
        <v>550</v>
      </c>
      <c r="B31" s="153" t="s">
        <v>368</v>
      </c>
      <c r="C31" s="83">
        <v>21</v>
      </c>
      <c r="D31" s="102">
        <v>21</v>
      </c>
      <c r="E31" s="102">
        <v>71</v>
      </c>
    </row>
    <row r="32" spans="1:5" ht="15" customHeight="1" x14ac:dyDescent="0.25">
      <c r="A32" s="23" t="s">
        <v>578</v>
      </c>
      <c r="B32" s="147" t="s">
        <v>369</v>
      </c>
      <c r="C32" s="77">
        <f>SUM(C24+C30+C31)</f>
        <v>2219</v>
      </c>
      <c r="D32" s="156">
        <f>SUM(D21+D22+D23+D24+D30+D31)</f>
        <v>3534</v>
      </c>
      <c r="E32" s="156">
        <f>SUM(E24+E30+E31)</f>
        <v>6067</v>
      </c>
    </row>
    <row r="33" spans="1:5" ht="15" customHeight="1" x14ac:dyDescent="0.25">
      <c r="A33" s="9" t="s">
        <v>370</v>
      </c>
      <c r="B33" s="153" t="s">
        <v>371</v>
      </c>
      <c r="C33" s="83"/>
      <c r="D33" s="102"/>
      <c r="E33" s="102"/>
    </row>
    <row r="34" spans="1:5" ht="15" customHeight="1" x14ac:dyDescent="0.25">
      <c r="A34" s="9" t="s">
        <v>551</v>
      </c>
      <c r="B34" s="153" t="s">
        <v>372</v>
      </c>
      <c r="C34" s="83">
        <v>0</v>
      </c>
      <c r="D34" s="102">
        <v>200</v>
      </c>
      <c r="E34" s="102">
        <v>197</v>
      </c>
    </row>
    <row r="35" spans="1:5" ht="15" customHeight="1" x14ac:dyDescent="0.25">
      <c r="A35" s="9" t="s">
        <v>552</v>
      </c>
      <c r="B35" s="153" t="s">
        <v>373</v>
      </c>
      <c r="C35" s="83"/>
      <c r="D35" s="102"/>
      <c r="E35" s="102"/>
    </row>
    <row r="36" spans="1:5" ht="15" customHeight="1" x14ac:dyDescent="0.25">
      <c r="A36" s="9" t="s">
        <v>553</v>
      </c>
      <c r="B36" s="153" t="s">
        <v>374</v>
      </c>
      <c r="C36" s="83">
        <v>506</v>
      </c>
      <c r="D36" s="102">
        <v>506</v>
      </c>
      <c r="E36" s="102">
        <v>120</v>
      </c>
    </row>
    <row r="37" spans="1:5" ht="15" customHeight="1" x14ac:dyDescent="0.25">
      <c r="A37" s="9" t="s">
        <v>375</v>
      </c>
      <c r="B37" s="153" t="s">
        <v>376</v>
      </c>
      <c r="C37" s="83"/>
      <c r="D37" s="102"/>
      <c r="E37" s="102"/>
    </row>
    <row r="38" spans="1:5" ht="15" customHeight="1" x14ac:dyDescent="0.25">
      <c r="A38" s="9" t="s">
        <v>377</v>
      </c>
      <c r="B38" s="153" t="s">
        <v>378</v>
      </c>
      <c r="C38" s="83"/>
      <c r="D38" s="102"/>
      <c r="E38" s="102"/>
    </row>
    <row r="39" spans="1:5" ht="15" customHeight="1" x14ac:dyDescent="0.25">
      <c r="A39" s="9" t="s">
        <v>379</v>
      </c>
      <c r="B39" s="153" t="s">
        <v>380</v>
      </c>
      <c r="C39" s="83"/>
      <c r="D39" s="102"/>
      <c r="E39" s="102"/>
    </row>
    <row r="40" spans="1:5" ht="15" customHeight="1" x14ac:dyDescent="0.25">
      <c r="A40" s="9" t="s">
        <v>554</v>
      </c>
      <c r="B40" s="153" t="s">
        <v>381</v>
      </c>
      <c r="C40" s="83">
        <v>34</v>
      </c>
      <c r="D40" s="102">
        <v>34</v>
      </c>
      <c r="E40" s="102">
        <v>31</v>
      </c>
    </row>
    <row r="41" spans="1:5" ht="15" customHeight="1" x14ac:dyDescent="0.25">
      <c r="A41" s="9" t="s">
        <v>555</v>
      </c>
      <c r="B41" s="153" t="s">
        <v>382</v>
      </c>
      <c r="C41" s="83"/>
      <c r="D41" s="102"/>
      <c r="E41" s="102"/>
    </row>
    <row r="42" spans="1:5" ht="15" customHeight="1" x14ac:dyDescent="0.25">
      <c r="A42" s="9" t="s">
        <v>556</v>
      </c>
      <c r="B42" s="153" t="s">
        <v>1854</v>
      </c>
      <c r="C42" s="83">
        <v>488</v>
      </c>
      <c r="D42" s="102">
        <v>488</v>
      </c>
      <c r="E42" s="102">
        <v>249</v>
      </c>
    </row>
    <row r="43" spans="1:5" ht="15" customHeight="1" x14ac:dyDescent="0.25">
      <c r="A43" s="27" t="s">
        <v>579</v>
      </c>
      <c r="B43" s="147" t="s">
        <v>384</v>
      </c>
      <c r="C43" s="77">
        <f>SUM(C33:C42)</f>
        <v>1028</v>
      </c>
      <c r="D43" s="156">
        <f>SUM(D33:D42)</f>
        <v>1228</v>
      </c>
      <c r="E43" s="156">
        <f>SUM(E33:E42)</f>
        <v>597</v>
      </c>
    </row>
    <row r="44" spans="1:5" ht="15" customHeight="1" x14ac:dyDescent="0.25">
      <c r="A44" s="9" t="s">
        <v>393</v>
      </c>
      <c r="B44" s="153" t="s">
        <v>394</v>
      </c>
      <c r="C44" s="83"/>
      <c r="D44" s="83"/>
      <c r="E44" s="83"/>
    </row>
    <row r="45" spans="1:5" ht="15" customHeight="1" x14ac:dyDescent="0.25">
      <c r="A45" s="5" t="s">
        <v>560</v>
      </c>
      <c r="B45" s="153" t="s">
        <v>885</v>
      </c>
      <c r="C45" s="83">
        <v>69</v>
      </c>
      <c r="D45" s="83">
        <v>231</v>
      </c>
      <c r="E45" s="83">
        <v>286</v>
      </c>
    </row>
    <row r="46" spans="1:5" ht="15" customHeight="1" x14ac:dyDescent="0.25">
      <c r="A46" s="9" t="s">
        <v>561</v>
      </c>
      <c r="B46" s="153" t="s">
        <v>886</v>
      </c>
      <c r="C46" s="83"/>
      <c r="D46" s="83"/>
      <c r="E46" s="83">
        <v>4240</v>
      </c>
    </row>
    <row r="47" spans="1:5" ht="15" customHeight="1" x14ac:dyDescent="0.25">
      <c r="A47" s="23" t="s">
        <v>581</v>
      </c>
      <c r="B47" s="147" t="s">
        <v>395</v>
      </c>
      <c r="C47" s="77">
        <f>SUM(C44:C46)</f>
        <v>69</v>
      </c>
      <c r="D47" s="77">
        <f>SUM(D44:D46)</f>
        <v>231</v>
      </c>
      <c r="E47" s="77">
        <f>SUM(E44:E46)</f>
        <v>4526</v>
      </c>
    </row>
    <row r="48" spans="1:5" ht="15" customHeight="1" x14ac:dyDescent="0.25">
      <c r="A48" s="61" t="s">
        <v>640</v>
      </c>
      <c r="B48" s="148"/>
      <c r="C48" s="84"/>
      <c r="D48" s="84"/>
      <c r="E48" s="84"/>
    </row>
    <row r="49" spans="1:5" ht="15" customHeight="1" x14ac:dyDescent="0.25">
      <c r="A49" s="5" t="s">
        <v>339</v>
      </c>
      <c r="B49" s="153" t="s">
        <v>340</v>
      </c>
      <c r="C49" s="83"/>
      <c r="D49" s="83">
        <v>750</v>
      </c>
      <c r="E49" s="83">
        <v>750</v>
      </c>
    </row>
    <row r="50" spans="1:5" ht="15" customHeight="1" x14ac:dyDescent="0.25">
      <c r="A50" s="5" t="s">
        <v>341</v>
      </c>
      <c r="B50" s="153" t="s">
        <v>342</v>
      </c>
      <c r="C50" s="83"/>
      <c r="D50" s="83"/>
      <c r="E50" s="83"/>
    </row>
    <row r="51" spans="1:5" ht="15" customHeight="1" x14ac:dyDescent="0.25">
      <c r="A51" s="5" t="s">
        <v>538</v>
      </c>
      <c r="B51" s="153" t="s">
        <v>343</v>
      </c>
      <c r="C51" s="83"/>
      <c r="D51" s="83"/>
      <c r="E51" s="83"/>
    </row>
    <row r="52" spans="1:5" ht="15" customHeight="1" x14ac:dyDescent="0.25">
      <c r="A52" s="5" t="s">
        <v>539</v>
      </c>
      <c r="B52" s="153" t="s">
        <v>344</v>
      </c>
      <c r="C52" s="83"/>
      <c r="D52" s="83"/>
      <c r="E52" s="83"/>
    </row>
    <row r="53" spans="1:5" ht="15" customHeight="1" x14ac:dyDescent="0.25">
      <c r="A53" s="5" t="s">
        <v>540</v>
      </c>
      <c r="B53" s="153" t="s">
        <v>345</v>
      </c>
      <c r="C53" s="83"/>
      <c r="D53" s="83"/>
      <c r="E53" s="83"/>
    </row>
    <row r="54" spans="1:5" ht="15" customHeight="1" x14ac:dyDescent="0.25">
      <c r="A54" s="23" t="s">
        <v>575</v>
      </c>
      <c r="B54" s="147" t="s">
        <v>346</v>
      </c>
      <c r="C54" s="77">
        <f>SUM(C49:C53)</f>
        <v>0</v>
      </c>
      <c r="D54" s="77">
        <f>SUM(D49:D53)</f>
        <v>750</v>
      </c>
      <c r="E54" s="77">
        <f>SUM(E49:E53)</f>
        <v>750</v>
      </c>
    </row>
    <row r="55" spans="1:5" ht="15" customHeight="1" x14ac:dyDescent="0.25">
      <c r="A55" s="9" t="s">
        <v>557</v>
      </c>
      <c r="B55" s="153" t="s">
        <v>385</v>
      </c>
      <c r="C55" s="83"/>
      <c r="D55" s="83"/>
      <c r="E55" s="83"/>
    </row>
    <row r="56" spans="1:5" ht="15" customHeight="1" x14ac:dyDescent="0.25">
      <c r="A56" s="9" t="s">
        <v>558</v>
      </c>
      <c r="B56" s="153" t="s">
        <v>386</v>
      </c>
      <c r="C56" s="83"/>
      <c r="D56" s="83">
        <v>2</v>
      </c>
      <c r="E56" s="83">
        <v>2</v>
      </c>
    </row>
    <row r="57" spans="1:5" ht="15" customHeight="1" x14ac:dyDescent="0.25">
      <c r="A57" s="9" t="s">
        <v>387</v>
      </c>
      <c r="B57" s="153" t="s">
        <v>388</v>
      </c>
      <c r="C57" s="83"/>
      <c r="D57" s="83"/>
      <c r="E57" s="83">
        <v>40</v>
      </c>
    </row>
    <row r="58" spans="1:5" ht="15" customHeight="1" x14ac:dyDescent="0.25">
      <c r="A58" s="9" t="s">
        <v>559</v>
      </c>
      <c r="B58" s="153" t="s">
        <v>389</v>
      </c>
      <c r="C58" s="83"/>
      <c r="D58" s="83"/>
      <c r="E58" s="83"/>
    </row>
    <row r="59" spans="1:5" ht="15" customHeight="1" x14ac:dyDescent="0.25">
      <c r="A59" s="9" t="s">
        <v>390</v>
      </c>
      <c r="B59" s="153" t="s">
        <v>391</v>
      </c>
      <c r="C59" s="83"/>
      <c r="D59" s="83"/>
      <c r="E59" s="83"/>
    </row>
    <row r="60" spans="1:5" ht="15" customHeight="1" x14ac:dyDescent="0.25">
      <c r="A60" s="23" t="s">
        <v>580</v>
      </c>
      <c r="B60" s="147" t="s">
        <v>392</v>
      </c>
      <c r="C60" s="77">
        <f>SUM(C55:C59)</f>
        <v>0</v>
      </c>
      <c r="D60" s="77">
        <f>SUM(D55:D59)</f>
        <v>2</v>
      </c>
      <c r="E60" s="77">
        <f>SUM(E55:E59)</f>
        <v>42</v>
      </c>
    </row>
    <row r="61" spans="1:5" ht="15" customHeight="1" x14ac:dyDescent="0.25">
      <c r="A61" s="9" t="s">
        <v>396</v>
      </c>
      <c r="B61" s="153" t="s">
        <v>397</v>
      </c>
      <c r="C61" s="83"/>
      <c r="D61" s="83"/>
      <c r="E61" s="83"/>
    </row>
    <row r="62" spans="1:5" ht="15" customHeight="1" x14ac:dyDescent="0.25">
      <c r="A62" s="5" t="s">
        <v>562</v>
      </c>
      <c r="B62" s="153" t="s">
        <v>398</v>
      </c>
      <c r="C62" s="83"/>
      <c r="D62" s="83"/>
      <c r="E62" s="83">
        <v>83</v>
      </c>
    </row>
    <row r="63" spans="1:5" ht="15" customHeight="1" x14ac:dyDescent="0.25">
      <c r="A63" s="9" t="s">
        <v>563</v>
      </c>
      <c r="B63" s="153" t="s">
        <v>399</v>
      </c>
      <c r="C63" s="83"/>
      <c r="D63" s="83"/>
      <c r="E63" s="83"/>
    </row>
    <row r="64" spans="1:5" ht="15" customHeight="1" x14ac:dyDescent="0.25">
      <c r="A64" s="23" t="s">
        <v>583</v>
      </c>
      <c r="B64" s="147" t="s">
        <v>400</v>
      </c>
      <c r="C64" s="83">
        <f>SUM(C61:C63)</f>
        <v>0</v>
      </c>
      <c r="D64" s="83">
        <f>SUM(D61:D63)</f>
        <v>0</v>
      </c>
      <c r="E64" s="83">
        <f>SUM(E61:E63)</f>
        <v>83</v>
      </c>
    </row>
    <row r="65" spans="1:5" ht="15" customHeight="1" x14ac:dyDescent="0.25">
      <c r="A65" s="61" t="s">
        <v>639</v>
      </c>
      <c r="B65" s="148"/>
      <c r="C65" s="84"/>
      <c r="D65" s="84"/>
      <c r="E65" s="84"/>
    </row>
    <row r="66" spans="1:5" ht="15.75" x14ac:dyDescent="0.25">
      <c r="A66" s="63" t="s">
        <v>582</v>
      </c>
      <c r="B66" s="154" t="s">
        <v>401</v>
      </c>
      <c r="C66" s="70">
        <f>SUM(C18+C32+C43+C47+C54+C60+C64)</f>
        <v>20056</v>
      </c>
      <c r="D66" s="70">
        <f>SUM(D18+D32+D43+D47+D54+D60+D64)</f>
        <v>25110</v>
      </c>
      <c r="E66" s="70">
        <f>E18+E32+E43+E47+E54+E60+E64</f>
        <v>32368</v>
      </c>
    </row>
    <row r="67" spans="1:5" ht="15.75" x14ac:dyDescent="0.25">
      <c r="A67" s="65" t="s">
        <v>670</v>
      </c>
      <c r="B67" s="155"/>
      <c r="C67" s="150">
        <f>C18+C32+C43+C47</f>
        <v>20056</v>
      </c>
      <c r="D67" s="150">
        <f t="shared" ref="D67:E67" si="0">D18+D32+D43+D47</f>
        <v>24358</v>
      </c>
      <c r="E67" s="150">
        <f t="shared" si="0"/>
        <v>31493</v>
      </c>
    </row>
    <row r="68" spans="1:5" ht="15.75" x14ac:dyDescent="0.25">
      <c r="A68" s="65" t="s">
        <v>671</v>
      </c>
      <c r="B68" s="155"/>
      <c r="C68" s="150">
        <f>C54+C60+C64</f>
        <v>0</v>
      </c>
      <c r="D68" s="150">
        <f t="shared" ref="D68:E68" si="1">D54+D60+D64</f>
        <v>752</v>
      </c>
      <c r="E68" s="150">
        <f t="shared" si="1"/>
        <v>875</v>
      </c>
    </row>
    <row r="69" spans="1:5" x14ac:dyDescent="0.25">
      <c r="A69" s="21" t="s">
        <v>564</v>
      </c>
      <c r="B69" s="45" t="s">
        <v>402</v>
      </c>
      <c r="C69" s="83"/>
      <c r="D69" s="83"/>
      <c r="E69" s="83"/>
    </row>
    <row r="70" spans="1:5" x14ac:dyDescent="0.25">
      <c r="A70" s="9" t="s">
        <v>403</v>
      </c>
      <c r="B70" s="45" t="s">
        <v>404</v>
      </c>
      <c r="C70" s="83"/>
      <c r="D70" s="83"/>
      <c r="E70" s="83"/>
    </row>
    <row r="71" spans="1:5" x14ac:dyDescent="0.25">
      <c r="A71" s="21" t="s">
        <v>565</v>
      </c>
      <c r="B71" s="45" t="s">
        <v>405</v>
      </c>
      <c r="C71" s="83"/>
      <c r="D71" s="83"/>
      <c r="E71" s="83"/>
    </row>
    <row r="72" spans="1:5" x14ac:dyDescent="0.25">
      <c r="A72" s="11" t="s">
        <v>584</v>
      </c>
      <c r="B72" s="111" t="s">
        <v>406</v>
      </c>
      <c r="C72" s="83"/>
      <c r="D72" s="83"/>
      <c r="E72" s="83"/>
    </row>
    <row r="73" spans="1:5" x14ac:dyDescent="0.25">
      <c r="A73" s="9" t="s">
        <v>566</v>
      </c>
      <c r="B73" s="45" t="s">
        <v>407</v>
      </c>
      <c r="C73" s="83"/>
      <c r="D73" s="83"/>
      <c r="E73" s="83"/>
    </row>
    <row r="74" spans="1:5" x14ac:dyDescent="0.25">
      <c r="A74" s="21" t="s">
        <v>408</v>
      </c>
      <c r="B74" s="45" t="s">
        <v>409</v>
      </c>
      <c r="C74" s="83"/>
      <c r="D74" s="83"/>
      <c r="E74" s="83"/>
    </row>
    <row r="75" spans="1:5" x14ac:dyDescent="0.25">
      <c r="A75" s="9" t="s">
        <v>567</v>
      </c>
      <c r="B75" s="45" t="s">
        <v>410</v>
      </c>
      <c r="C75" s="83"/>
      <c r="D75" s="83"/>
      <c r="E75" s="83"/>
    </row>
    <row r="76" spans="1:5" x14ac:dyDescent="0.25">
      <c r="A76" s="21" t="s">
        <v>411</v>
      </c>
      <c r="B76" s="45" t="s">
        <v>412</v>
      </c>
      <c r="C76" s="83"/>
      <c r="D76" s="83"/>
      <c r="E76" s="83"/>
    </row>
    <row r="77" spans="1:5" x14ac:dyDescent="0.25">
      <c r="A77" s="10" t="s">
        <v>585</v>
      </c>
      <c r="B77" s="111" t="s">
        <v>413</v>
      </c>
      <c r="C77" s="83"/>
      <c r="D77" s="83"/>
      <c r="E77" s="83"/>
    </row>
    <row r="78" spans="1:5" x14ac:dyDescent="0.25">
      <c r="A78" s="5" t="s">
        <v>668</v>
      </c>
      <c r="B78" s="45" t="s">
        <v>414</v>
      </c>
      <c r="C78" s="83">
        <v>7607</v>
      </c>
      <c r="D78" s="83">
        <v>6975</v>
      </c>
      <c r="E78" s="83">
        <v>6975</v>
      </c>
    </row>
    <row r="79" spans="1:5" x14ac:dyDescent="0.25">
      <c r="A79" s="5" t="s">
        <v>669</v>
      </c>
      <c r="B79" s="45" t="s">
        <v>414</v>
      </c>
      <c r="C79" s="83"/>
      <c r="D79" s="83"/>
      <c r="E79" s="83"/>
    </row>
    <row r="80" spans="1:5" x14ac:dyDescent="0.25">
      <c r="A80" s="5" t="s">
        <v>666</v>
      </c>
      <c r="B80" s="45" t="s">
        <v>415</v>
      </c>
      <c r="C80" s="83"/>
      <c r="D80" s="83"/>
      <c r="E80" s="83"/>
    </row>
    <row r="81" spans="1:5" x14ac:dyDescent="0.25">
      <c r="A81" s="5" t="s">
        <v>667</v>
      </c>
      <c r="B81" s="45" t="s">
        <v>415</v>
      </c>
      <c r="C81" s="83"/>
      <c r="D81" s="83"/>
      <c r="E81" s="83"/>
    </row>
    <row r="82" spans="1:5" x14ac:dyDescent="0.25">
      <c r="A82" s="6" t="s">
        <v>586</v>
      </c>
      <c r="B82" s="111" t="s">
        <v>416</v>
      </c>
      <c r="C82" s="25">
        <f>SUM(C78:C81)</f>
        <v>7607</v>
      </c>
      <c r="D82" s="83">
        <f>SUM(D78:D81)</f>
        <v>6975</v>
      </c>
      <c r="E82" s="83">
        <f>SUM(E78:E81)</f>
        <v>6975</v>
      </c>
    </row>
    <row r="83" spans="1:5" x14ac:dyDescent="0.25">
      <c r="A83" s="21" t="s">
        <v>417</v>
      </c>
      <c r="B83" s="45" t="s">
        <v>418</v>
      </c>
      <c r="C83" s="83"/>
      <c r="D83" s="83"/>
      <c r="E83" s="83">
        <v>695</v>
      </c>
    </row>
    <row r="84" spans="1:5" x14ac:dyDescent="0.25">
      <c r="A84" s="21" t="s">
        <v>419</v>
      </c>
      <c r="B84" s="45" t="s">
        <v>420</v>
      </c>
      <c r="C84" s="86"/>
      <c r="D84" s="83"/>
      <c r="E84" s="83"/>
    </row>
    <row r="85" spans="1:5" x14ac:dyDescent="0.25">
      <c r="A85" s="21" t="s">
        <v>421</v>
      </c>
      <c r="B85" s="45" t="s">
        <v>422</v>
      </c>
      <c r="C85" s="86"/>
      <c r="D85" s="83"/>
      <c r="E85" s="83"/>
    </row>
    <row r="86" spans="1:5" x14ac:dyDescent="0.25">
      <c r="A86" s="21" t="s">
        <v>423</v>
      </c>
      <c r="B86" s="45" t="s">
        <v>424</v>
      </c>
      <c r="C86" s="86"/>
      <c r="D86" s="83"/>
      <c r="E86" s="83"/>
    </row>
    <row r="87" spans="1:5" x14ac:dyDescent="0.25">
      <c r="A87" s="9" t="s">
        <v>568</v>
      </c>
      <c r="B87" s="45" t="s">
        <v>425</v>
      </c>
      <c r="C87" s="86"/>
      <c r="D87" s="83"/>
      <c r="E87" s="83"/>
    </row>
    <row r="88" spans="1:5" x14ac:dyDescent="0.25">
      <c r="A88" s="11" t="s">
        <v>587</v>
      </c>
      <c r="B88" s="111" t="s">
        <v>427</v>
      </c>
      <c r="C88" s="113">
        <f>SUM(C72+C77+C82+C83+C84+C85+C86+C87)</f>
        <v>7607</v>
      </c>
      <c r="D88" s="83">
        <f>SUM(D72+D77+D82+D83+D84+D85+D86+D87)</f>
        <v>6975</v>
      </c>
      <c r="E88" s="83">
        <f>SUM(E72+E77+E82+E83+E84+E85+E86+E87)</f>
        <v>7670</v>
      </c>
    </row>
    <row r="89" spans="1:5" x14ac:dyDescent="0.25">
      <c r="A89" s="9" t="s">
        <v>428</v>
      </c>
      <c r="B89" s="45" t="s">
        <v>429</v>
      </c>
      <c r="C89" s="86"/>
      <c r="D89" s="83"/>
      <c r="E89" s="83"/>
    </row>
    <row r="90" spans="1:5" x14ac:dyDescent="0.25">
      <c r="A90" s="9" t="s">
        <v>430</v>
      </c>
      <c r="B90" s="45" t="s">
        <v>431</v>
      </c>
      <c r="C90" s="86"/>
      <c r="D90" s="83"/>
      <c r="E90" s="83"/>
    </row>
    <row r="91" spans="1:5" x14ac:dyDescent="0.25">
      <c r="A91" s="21" t="s">
        <v>432</v>
      </c>
      <c r="B91" s="45" t="s">
        <v>433</v>
      </c>
      <c r="C91" s="86"/>
      <c r="D91" s="83"/>
      <c r="E91" s="83"/>
    </row>
    <row r="92" spans="1:5" x14ac:dyDescent="0.25">
      <c r="A92" s="21" t="s">
        <v>569</v>
      </c>
      <c r="B92" s="45" t="s">
        <v>434</v>
      </c>
      <c r="C92" s="86"/>
      <c r="D92" s="83"/>
      <c r="E92" s="83"/>
    </row>
    <row r="93" spans="1:5" x14ac:dyDescent="0.25">
      <c r="A93" s="10" t="s">
        <v>588</v>
      </c>
      <c r="B93" s="111" t="s">
        <v>435</v>
      </c>
      <c r="C93" s="86"/>
      <c r="D93" s="83"/>
      <c r="E93" s="83"/>
    </row>
    <row r="94" spans="1:5" x14ac:dyDescent="0.25">
      <c r="A94" s="11" t="s">
        <v>436</v>
      </c>
      <c r="B94" s="111" t="s">
        <v>437</v>
      </c>
      <c r="C94" s="86"/>
      <c r="D94" s="83"/>
      <c r="E94" s="83"/>
    </row>
    <row r="95" spans="1:5" ht="15.75" x14ac:dyDescent="0.25">
      <c r="A95" s="62" t="s">
        <v>589</v>
      </c>
      <c r="B95" s="112" t="s">
        <v>438</v>
      </c>
      <c r="C95" s="114">
        <f>SUM(C88+C93+C94)</f>
        <v>7607</v>
      </c>
      <c r="D95" s="70">
        <f>SUM(D88+D93+D94)</f>
        <v>6975</v>
      </c>
      <c r="E95" s="70">
        <f>SUM(E88+E93+E94)</f>
        <v>7670</v>
      </c>
    </row>
    <row r="96" spans="1:5" ht="15.75" x14ac:dyDescent="0.25">
      <c r="A96" s="67" t="s">
        <v>571</v>
      </c>
      <c r="B96" s="146"/>
      <c r="C96" s="151">
        <f>SUM(C66+C95)</f>
        <v>27663</v>
      </c>
      <c r="D96" s="152">
        <f>SUM(D66+D95)</f>
        <v>32085</v>
      </c>
      <c r="E96" s="152">
        <f>SUM(E66+E95)</f>
        <v>40038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30"/>
  <sheetViews>
    <sheetView workbookViewId="0">
      <selection activeCell="A3" sqref="A3:K3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293" t="s">
        <v>761</v>
      </c>
      <c r="B1" s="294"/>
      <c r="C1" s="294"/>
      <c r="D1" s="294"/>
      <c r="E1" s="294"/>
      <c r="F1" s="294"/>
      <c r="G1" s="294"/>
      <c r="H1" s="294"/>
    </row>
    <row r="2" spans="1:11" ht="30.75" customHeight="1" x14ac:dyDescent="0.25">
      <c r="A2" s="463" t="s">
        <v>1853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</row>
    <row r="3" spans="1:11" ht="23.25" customHeight="1" x14ac:dyDescent="0.25">
      <c r="A3" s="502" t="s">
        <v>797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</row>
    <row r="5" spans="1:11" ht="48.75" x14ac:dyDescent="0.25">
      <c r="A5" s="312" t="s">
        <v>798</v>
      </c>
      <c r="B5" s="313" t="s">
        <v>799</v>
      </c>
      <c r="C5" s="313" t="s">
        <v>800</v>
      </c>
      <c r="D5" s="313" t="s">
        <v>801</v>
      </c>
      <c r="E5" s="313" t="s">
        <v>802</v>
      </c>
      <c r="F5" s="313" t="s">
        <v>803</v>
      </c>
      <c r="G5" s="313" t="s">
        <v>804</v>
      </c>
      <c r="H5" s="313" t="s">
        <v>805</v>
      </c>
      <c r="I5" s="313" t="s">
        <v>806</v>
      </c>
      <c r="J5" s="313" t="s">
        <v>807</v>
      </c>
      <c r="K5" s="314" t="s">
        <v>808</v>
      </c>
    </row>
    <row r="6" spans="1:11" ht="14.45" x14ac:dyDescent="0.3">
      <c r="A6" s="315"/>
      <c r="B6" s="315"/>
      <c r="C6" s="316"/>
      <c r="D6" s="316"/>
      <c r="E6" s="316"/>
      <c r="F6" s="316"/>
      <c r="G6" s="316"/>
      <c r="H6" s="316"/>
      <c r="I6" s="316"/>
      <c r="J6" s="316"/>
      <c r="K6" s="316"/>
    </row>
    <row r="7" spans="1:11" ht="14.45" x14ac:dyDescent="0.3">
      <c r="A7" s="315"/>
      <c r="B7" s="315"/>
      <c r="C7" s="316"/>
      <c r="D7" s="316"/>
      <c r="E7" s="316"/>
      <c r="F7" s="316"/>
      <c r="G7" s="316"/>
      <c r="H7" s="316"/>
      <c r="I7" s="316"/>
      <c r="J7" s="316"/>
      <c r="K7" s="316"/>
    </row>
    <row r="8" spans="1:11" ht="14.45" x14ac:dyDescent="0.3">
      <c r="A8" s="315"/>
      <c r="B8" s="315"/>
      <c r="C8" s="316"/>
      <c r="D8" s="316"/>
      <c r="E8" s="316"/>
      <c r="F8" s="316"/>
      <c r="G8" s="316"/>
      <c r="H8" s="316"/>
      <c r="I8" s="316"/>
      <c r="J8" s="316"/>
      <c r="K8" s="316"/>
    </row>
    <row r="9" spans="1:11" ht="14.45" x14ac:dyDescent="0.3">
      <c r="A9" s="315"/>
      <c r="B9" s="315"/>
      <c r="C9" s="316"/>
      <c r="D9" s="316"/>
      <c r="E9" s="316"/>
      <c r="F9" s="316"/>
      <c r="G9" s="316"/>
      <c r="H9" s="316"/>
      <c r="I9" s="316"/>
      <c r="J9" s="316"/>
      <c r="K9" s="316"/>
    </row>
    <row r="10" spans="1:11" x14ac:dyDescent="0.25">
      <c r="A10" s="317" t="s">
        <v>809</v>
      </c>
      <c r="B10" s="317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t="14.45" x14ac:dyDescent="0.3">
      <c r="A11" s="315"/>
      <c r="B11" s="315"/>
      <c r="C11" s="316"/>
      <c r="D11" s="316"/>
      <c r="E11" s="316"/>
      <c r="F11" s="316"/>
      <c r="G11" s="316"/>
      <c r="H11" s="316"/>
      <c r="I11" s="316"/>
      <c r="J11" s="316"/>
      <c r="K11" s="316"/>
    </row>
    <row r="12" spans="1:11" ht="14.45" x14ac:dyDescent="0.3">
      <c r="A12" s="315"/>
      <c r="B12" s="315"/>
      <c r="C12" s="316"/>
      <c r="D12" s="316"/>
      <c r="E12" s="316"/>
      <c r="F12" s="316"/>
      <c r="G12" s="316"/>
      <c r="H12" s="316"/>
      <c r="I12" s="316"/>
      <c r="J12" s="316"/>
      <c r="K12" s="316"/>
    </row>
    <row r="13" spans="1:11" ht="14.45" x14ac:dyDescent="0.3">
      <c r="A13" s="315"/>
      <c r="B13" s="315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4.45" x14ac:dyDescent="0.3">
      <c r="A14" s="315"/>
      <c r="B14" s="315"/>
      <c r="C14" s="316"/>
      <c r="D14" s="316"/>
      <c r="E14" s="316"/>
      <c r="F14" s="316"/>
      <c r="G14" s="316"/>
      <c r="H14" s="316"/>
      <c r="I14" s="316"/>
      <c r="J14" s="316"/>
      <c r="K14" s="316"/>
    </row>
    <row r="15" spans="1:11" x14ac:dyDescent="0.25">
      <c r="A15" s="317" t="s">
        <v>810</v>
      </c>
      <c r="B15" s="317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 ht="14.45" x14ac:dyDescent="0.3">
      <c r="A16" s="315"/>
      <c r="B16" s="315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1" ht="14.45" x14ac:dyDescent="0.3">
      <c r="A17" s="315"/>
      <c r="B17" s="315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4.45" x14ac:dyDescent="0.3">
      <c r="A18" s="315"/>
      <c r="B18" s="315"/>
      <c r="C18" s="316"/>
      <c r="D18" s="316"/>
      <c r="E18" s="316"/>
      <c r="F18" s="316"/>
      <c r="G18" s="316"/>
      <c r="H18" s="316"/>
      <c r="I18" s="316"/>
      <c r="J18" s="316"/>
      <c r="K18" s="316"/>
    </row>
    <row r="19" spans="1:11" ht="14.45" x14ac:dyDescent="0.3">
      <c r="A19" s="315"/>
      <c r="B19" s="315"/>
      <c r="C19" s="316"/>
      <c r="D19" s="316"/>
      <c r="E19" s="316"/>
      <c r="F19" s="316"/>
      <c r="G19" s="316"/>
      <c r="H19" s="316"/>
      <c r="I19" s="316"/>
      <c r="J19" s="316"/>
      <c r="K19" s="316"/>
    </row>
    <row r="20" spans="1:11" x14ac:dyDescent="0.25">
      <c r="A20" s="317" t="s">
        <v>811</v>
      </c>
      <c r="B20" s="317"/>
      <c r="C20" s="318"/>
      <c r="D20" s="318"/>
      <c r="E20" s="318"/>
      <c r="F20" s="318"/>
      <c r="G20" s="318"/>
      <c r="H20" s="318"/>
      <c r="I20" s="318"/>
      <c r="J20" s="318"/>
      <c r="K20" s="318"/>
    </row>
    <row r="21" spans="1:11" ht="14.45" x14ac:dyDescent="0.3">
      <c r="A21" s="315"/>
      <c r="B21" s="315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4.45" x14ac:dyDescent="0.3">
      <c r="A22" s="315"/>
      <c r="B22" s="315"/>
      <c r="C22" s="316"/>
      <c r="D22" s="316"/>
      <c r="E22" s="316"/>
      <c r="F22" s="316"/>
      <c r="G22" s="316"/>
      <c r="H22" s="316"/>
      <c r="I22" s="316"/>
      <c r="J22" s="316"/>
      <c r="K22" s="316"/>
    </row>
    <row r="23" spans="1:11" ht="14.45" x14ac:dyDescent="0.3">
      <c r="A23" s="315"/>
      <c r="B23" s="315"/>
      <c r="C23" s="316"/>
      <c r="D23" s="316"/>
      <c r="E23" s="316"/>
      <c r="F23" s="316"/>
      <c r="G23" s="316"/>
      <c r="H23" s="316"/>
      <c r="I23" s="316"/>
      <c r="J23" s="316"/>
      <c r="K23" s="316"/>
    </row>
    <row r="24" spans="1:11" ht="14.45" x14ac:dyDescent="0.3">
      <c r="A24" s="315"/>
      <c r="B24" s="315"/>
      <c r="C24" s="316"/>
      <c r="D24" s="316"/>
      <c r="E24" s="316"/>
      <c r="F24" s="316"/>
      <c r="G24" s="316"/>
      <c r="H24" s="316"/>
      <c r="I24" s="316"/>
      <c r="J24" s="316"/>
      <c r="K24" s="316"/>
    </row>
    <row r="25" spans="1:11" x14ac:dyDescent="0.25">
      <c r="A25" s="317" t="s">
        <v>812</v>
      </c>
      <c r="B25" s="317"/>
      <c r="C25" s="318"/>
      <c r="D25" s="318"/>
      <c r="E25" s="318"/>
      <c r="F25" s="318"/>
      <c r="G25" s="318"/>
      <c r="H25" s="318"/>
      <c r="I25" s="318"/>
      <c r="J25" s="318"/>
      <c r="K25" s="318"/>
    </row>
    <row r="26" spans="1:11" ht="14.45" x14ac:dyDescent="0.3">
      <c r="A26" s="317"/>
      <c r="B26" s="317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4.45" x14ac:dyDescent="0.3">
      <c r="A27" s="317"/>
      <c r="B27" s="317"/>
      <c r="C27" s="318"/>
      <c r="D27" s="318"/>
      <c r="E27" s="318"/>
      <c r="F27" s="318"/>
      <c r="G27" s="318"/>
      <c r="H27" s="318"/>
      <c r="I27" s="318"/>
      <c r="J27" s="318"/>
      <c r="K27" s="318"/>
    </row>
    <row r="28" spans="1:11" ht="14.45" x14ac:dyDescent="0.3">
      <c r="A28" s="317"/>
      <c r="B28" s="317"/>
      <c r="C28" s="318"/>
      <c r="D28" s="318"/>
      <c r="E28" s="318"/>
      <c r="F28" s="318"/>
      <c r="G28" s="318"/>
      <c r="H28" s="318"/>
      <c r="I28" s="318"/>
      <c r="J28" s="318"/>
      <c r="K28" s="318"/>
    </row>
    <row r="29" spans="1:11" ht="14.45" x14ac:dyDescent="0.3">
      <c r="A29" s="317"/>
      <c r="B29" s="317"/>
      <c r="C29" s="318"/>
      <c r="D29" s="318"/>
      <c r="E29" s="318"/>
      <c r="F29" s="318"/>
      <c r="G29" s="318"/>
      <c r="H29" s="318"/>
      <c r="I29" s="318"/>
      <c r="J29" s="318"/>
      <c r="K29" s="318"/>
    </row>
    <row r="30" spans="1:11" ht="16.5" x14ac:dyDescent="0.3">
      <c r="A30" s="319" t="s">
        <v>813</v>
      </c>
      <c r="B30" s="315"/>
      <c r="C30" s="320"/>
      <c r="D30" s="320"/>
      <c r="E30" s="320"/>
      <c r="F30" s="320"/>
      <c r="G30" s="320"/>
      <c r="H30" s="320"/>
      <c r="I30" s="320"/>
      <c r="J30" s="320"/>
      <c r="K30" s="320"/>
    </row>
  </sheetData>
  <mergeCells count="2"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47"/>
  <sheetViews>
    <sheetView workbookViewId="0">
      <selection activeCell="A3" sqref="A3:E3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293" t="s">
        <v>761</v>
      </c>
      <c r="B1" s="294"/>
      <c r="C1" s="294"/>
      <c r="D1" s="294"/>
      <c r="E1" s="294"/>
      <c r="F1" s="294"/>
    </row>
    <row r="2" spans="1:6" ht="27" customHeight="1" x14ac:dyDescent="0.25">
      <c r="A2" s="463" t="s">
        <v>1853</v>
      </c>
      <c r="B2" s="464"/>
      <c r="C2" s="464"/>
      <c r="D2" s="464"/>
      <c r="E2" s="464"/>
    </row>
    <row r="3" spans="1:6" ht="22.5" customHeight="1" x14ac:dyDescent="0.25">
      <c r="A3" s="502" t="s">
        <v>814</v>
      </c>
      <c r="B3" s="466"/>
      <c r="C3" s="466"/>
      <c r="D3" s="466"/>
      <c r="E3" s="466"/>
    </row>
    <row r="4" spans="1:6" ht="18" x14ac:dyDescent="0.35">
      <c r="A4" s="321"/>
    </row>
    <row r="5" spans="1:6" ht="31.5" customHeight="1" x14ac:dyDescent="0.25">
      <c r="A5" s="322" t="s">
        <v>138</v>
      </c>
      <c r="B5" s="46" t="s">
        <v>139</v>
      </c>
      <c r="C5" s="323" t="s">
        <v>815</v>
      </c>
      <c r="D5" s="323" t="s">
        <v>816</v>
      </c>
      <c r="E5" s="323" t="s">
        <v>817</v>
      </c>
    </row>
    <row r="6" spans="1:6" ht="15" customHeight="1" x14ac:dyDescent="0.3">
      <c r="A6" s="324"/>
      <c r="B6" s="83"/>
      <c r="C6" s="83"/>
      <c r="D6" s="83"/>
      <c r="E6" s="83"/>
    </row>
    <row r="7" spans="1:6" ht="15" customHeight="1" x14ac:dyDescent="0.3">
      <c r="A7" s="324"/>
      <c r="B7" s="83"/>
      <c r="C7" s="83"/>
      <c r="D7" s="83"/>
      <c r="E7" s="83"/>
    </row>
    <row r="8" spans="1:6" ht="15" customHeight="1" x14ac:dyDescent="0.3">
      <c r="A8" s="324"/>
      <c r="B8" s="83"/>
      <c r="C8" s="83"/>
      <c r="D8" s="83"/>
      <c r="E8" s="83"/>
    </row>
    <row r="9" spans="1:6" ht="15" customHeight="1" x14ac:dyDescent="0.3">
      <c r="A9" s="83"/>
      <c r="B9" s="83"/>
      <c r="C9" s="83"/>
      <c r="D9" s="83"/>
      <c r="E9" s="83"/>
    </row>
    <row r="10" spans="1:6" ht="31.5" customHeight="1" x14ac:dyDescent="0.25">
      <c r="A10" s="325" t="s">
        <v>818</v>
      </c>
      <c r="B10" s="28" t="s">
        <v>376</v>
      </c>
      <c r="C10" s="83"/>
      <c r="D10" s="83"/>
      <c r="E10" s="83"/>
    </row>
    <row r="11" spans="1:6" ht="15" customHeight="1" x14ac:dyDescent="0.3">
      <c r="A11" s="325"/>
      <c r="B11" s="83"/>
      <c r="C11" s="83"/>
      <c r="D11" s="83"/>
      <c r="E11" s="83"/>
    </row>
    <row r="12" spans="1:6" ht="15" customHeight="1" x14ac:dyDescent="0.3">
      <c r="A12" s="325"/>
      <c r="B12" s="83"/>
      <c r="C12" s="83"/>
      <c r="D12" s="83"/>
      <c r="E12" s="83"/>
    </row>
    <row r="13" spans="1:6" ht="15" customHeight="1" x14ac:dyDescent="0.3">
      <c r="A13" s="326"/>
      <c r="B13" s="83"/>
      <c r="C13" s="83"/>
      <c r="D13" s="83"/>
      <c r="E13" s="83"/>
    </row>
    <row r="14" spans="1:6" ht="15" customHeight="1" x14ac:dyDescent="0.3">
      <c r="A14" s="326"/>
      <c r="B14" s="83"/>
      <c r="C14" s="83"/>
      <c r="D14" s="83"/>
      <c r="E14" s="83"/>
    </row>
    <row r="15" spans="1:6" ht="32.25" customHeight="1" x14ac:dyDescent="0.25">
      <c r="A15" s="325" t="s">
        <v>819</v>
      </c>
      <c r="B15" s="23" t="s">
        <v>398</v>
      </c>
      <c r="C15" s="83"/>
      <c r="D15" s="83"/>
      <c r="E15" s="83"/>
    </row>
    <row r="16" spans="1:6" ht="15" customHeight="1" x14ac:dyDescent="0.25">
      <c r="A16" s="45" t="s">
        <v>590</v>
      </c>
      <c r="B16" s="45" t="s">
        <v>352</v>
      </c>
      <c r="C16" s="83"/>
      <c r="D16" s="83"/>
      <c r="E16" s="83"/>
    </row>
    <row r="17" spans="1:5" ht="15" customHeight="1" x14ac:dyDescent="0.25">
      <c r="A17" s="327" t="s">
        <v>820</v>
      </c>
      <c r="B17" s="45"/>
      <c r="C17" s="83"/>
      <c r="D17" s="83"/>
      <c r="E17" s="83"/>
    </row>
    <row r="18" spans="1:5" ht="15" customHeight="1" x14ac:dyDescent="0.25">
      <c r="A18" s="327" t="s">
        <v>821</v>
      </c>
      <c r="B18" s="45"/>
      <c r="C18" s="83"/>
      <c r="D18" s="83"/>
      <c r="E18" s="83"/>
    </row>
    <row r="19" spans="1:5" ht="15" customHeight="1" x14ac:dyDescent="0.25">
      <c r="A19" s="45" t="s">
        <v>591</v>
      </c>
      <c r="B19" s="45" t="s">
        <v>352</v>
      </c>
      <c r="C19" s="83"/>
      <c r="D19" s="83"/>
      <c r="E19" s="83"/>
    </row>
    <row r="20" spans="1:5" ht="15" customHeight="1" x14ac:dyDescent="0.25">
      <c r="A20" s="327" t="s">
        <v>820</v>
      </c>
      <c r="B20" s="45"/>
      <c r="C20" s="83"/>
      <c r="D20" s="83"/>
      <c r="E20" s="83"/>
    </row>
    <row r="21" spans="1:5" ht="15" customHeight="1" x14ac:dyDescent="0.25">
      <c r="A21" s="327" t="s">
        <v>821</v>
      </c>
      <c r="B21" s="45"/>
      <c r="C21" s="83"/>
      <c r="D21" s="83"/>
      <c r="E21" s="83"/>
    </row>
    <row r="22" spans="1:5" ht="15" customHeight="1" x14ac:dyDescent="0.25">
      <c r="A22" s="45" t="s">
        <v>592</v>
      </c>
      <c r="B22" s="45" t="s">
        <v>352</v>
      </c>
      <c r="C22" s="83"/>
      <c r="D22" s="83"/>
      <c r="E22" s="83"/>
    </row>
    <row r="23" spans="1:5" ht="15" customHeight="1" x14ac:dyDescent="0.25">
      <c r="A23" s="327" t="s">
        <v>820</v>
      </c>
      <c r="B23" s="45"/>
      <c r="C23" s="83"/>
      <c r="D23" s="83"/>
      <c r="E23" s="83"/>
    </row>
    <row r="24" spans="1:5" ht="15" customHeight="1" x14ac:dyDescent="0.25">
      <c r="A24" s="327" t="s">
        <v>821</v>
      </c>
      <c r="B24" s="45"/>
      <c r="C24" s="83"/>
      <c r="D24" s="83"/>
      <c r="E24" s="83"/>
    </row>
    <row r="25" spans="1:5" ht="15" customHeight="1" x14ac:dyDescent="0.25">
      <c r="A25" s="45" t="s">
        <v>593</v>
      </c>
      <c r="B25" s="45" t="s">
        <v>352</v>
      </c>
      <c r="C25" s="83"/>
      <c r="D25" s="83"/>
      <c r="E25" s="83"/>
    </row>
    <row r="26" spans="1:5" ht="15" customHeight="1" x14ac:dyDescent="0.25">
      <c r="A26" s="327" t="s">
        <v>820</v>
      </c>
      <c r="B26" s="45"/>
      <c r="C26" s="83"/>
      <c r="D26" s="83"/>
      <c r="E26" s="83"/>
    </row>
    <row r="27" spans="1:5" ht="15" customHeight="1" x14ac:dyDescent="0.25">
      <c r="A27" s="327" t="s">
        <v>821</v>
      </c>
      <c r="B27" s="45"/>
      <c r="C27" s="83"/>
      <c r="D27" s="83"/>
      <c r="E27" s="83"/>
    </row>
    <row r="28" spans="1:5" ht="15" customHeight="1" x14ac:dyDescent="0.25">
      <c r="A28" s="45" t="s">
        <v>548</v>
      </c>
      <c r="B28" s="153" t="s">
        <v>359</v>
      </c>
      <c r="C28" s="83"/>
      <c r="D28" s="83"/>
      <c r="E28" s="83"/>
    </row>
    <row r="29" spans="1:5" ht="15" customHeight="1" x14ac:dyDescent="0.25">
      <c r="A29" s="327" t="s">
        <v>820</v>
      </c>
      <c r="B29" s="153"/>
      <c r="C29" s="83"/>
      <c r="D29" s="83"/>
      <c r="E29" s="83"/>
    </row>
    <row r="30" spans="1:5" ht="15" customHeight="1" x14ac:dyDescent="0.25">
      <c r="A30" s="327" t="s">
        <v>821</v>
      </c>
      <c r="B30" s="153"/>
      <c r="C30" s="83"/>
      <c r="D30" s="83"/>
      <c r="E30" s="83"/>
    </row>
    <row r="31" spans="1:5" ht="15" customHeight="1" x14ac:dyDescent="0.25">
      <c r="A31" s="45" t="s">
        <v>546</v>
      </c>
      <c r="B31" s="153" t="s">
        <v>353</v>
      </c>
      <c r="C31" s="83"/>
      <c r="D31" s="83"/>
      <c r="E31" s="83"/>
    </row>
    <row r="32" spans="1:5" ht="15" customHeight="1" x14ac:dyDescent="0.25">
      <c r="A32" s="327" t="s">
        <v>820</v>
      </c>
      <c r="B32" s="153"/>
      <c r="C32" s="83"/>
      <c r="D32" s="83"/>
      <c r="E32" s="83"/>
    </row>
    <row r="33" spans="1:5" ht="15" customHeight="1" x14ac:dyDescent="0.25">
      <c r="A33" s="327" t="s">
        <v>821</v>
      </c>
      <c r="B33" s="83"/>
      <c r="C33" s="83"/>
      <c r="D33" s="83"/>
      <c r="E33" s="83"/>
    </row>
    <row r="34" spans="1:5" ht="38.25" customHeight="1" x14ac:dyDescent="0.25">
      <c r="A34" s="325" t="s">
        <v>822</v>
      </c>
      <c r="B34" s="77" t="s">
        <v>823</v>
      </c>
      <c r="C34" s="83"/>
      <c r="D34" s="83"/>
      <c r="E34" s="83"/>
    </row>
    <row r="35" spans="1:5" ht="15" customHeight="1" x14ac:dyDescent="0.25">
      <c r="A35" s="325"/>
      <c r="B35" s="83" t="s">
        <v>372</v>
      </c>
      <c r="C35" s="83"/>
      <c r="D35" s="83"/>
      <c r="E35" s="83"/>
    </row>
    <row r="36" spans="1:5" ht="15" customHeight="1" x14ac:dyDescent="0.25">
      <c r="A36" s="325"/>
      <c r="B36" s="83" t="s">
        <v>392</v>
      </c>
      <c r="C36" s="83"/>
      <c r="D36" s="83"/>
      <c r="E36" s="83"/>
    </row>
    <row r="37" spans="1:5" ht="15" customHeight="1" x14ac:dyDescent="0.25">
      <c r="A37" s="326"/>
      <c r="B37" s="83"/>
      <c r="C37" s="83"/>
      <c r="D37" s="83"/>
      <c r="E37" s="83"/>
    </row>
    <row r="38" spans="1:5" ht="15" customHeight="1" x14ac:dyDescent="0.25">
      <c r="A38" s="326"/>
      <c r="B38" s="83"/>
      <c r="C38" s="83"/>
      <c r="D38" s="83"/>
      <c r="E38" s="83"/>
    </row>
    <row r="39" spans="1:5" ht="36.75" customHeight="1" x14ac:dyDescent="0.25">
      <c r="A39" s="325" t="s">
        <v>824</v>
      </c>
      <c r="B39" s="77" t="s">
        <v>825</v>
      </c>
      <c r="C39" s="83"/>
      <c r="D39" s="83"/>
      <c r="E39" s="83"/>
    </row>
    <row r="40" spans="1:5" ht="15" customHeight="1" x14ac:dyDescent="0.25">
      <c r="A40" s="325"/>
      <c r="B40" s="83"/>
      <c r="C40" s="83"/>
      <c r="D40" s="83"/>
      <c r="E40" s="83"/>
    </row>
    <row r="41" spans="1:5" ht="15" customHeight="1" x14ac:dyDescent="0.25">
      <c r="A41" s="325"/>
      <c r="B41" s="83"/>
      <c r="C41" s="83"/>
      <c r="D41" s="83"/>
      <c r="E41" s="83"/>
    </row>
    <row r="42" spans="1:5" ht="15" customHeight="1" x14ac:dyDescent="0.25">
      <c r="A42" s="326"/>
      <c r="B42" s="83"/>
      <c r="C42" s="83"/>
      <c r="D42" s="83"/>
      <c r="E42" s="83"/>
    </row>
    <row r="43" spans="1:5" ht="15" customHeight="1" x14ac:dyDescent="0.25">
      <c r="A43" s="326"/>
      <c r="B43" s="83"/>
      <c r="C43" s="83"/>
      <c r="D43" s="83"/>
      <c r="E43" s="83"/>
    </row>
    <row r="44" spans="1:5" ht="28.5" customHeight="1" x14ac:dyDescent="0.25">
      <c r="A44" s="325" t="s">
        <v>826</v>
      </c>
      <c r="B44" s="77"/>
      <c r="C44" s="83"/>
      <c r="D44" s="83"/>
      <c r="E44" s="83"/>
    </row>
    <row r="45" spans="1:5" ht="15" customHeight="1" x14ac:dyDescent="0.25"/>
    <row r="46" spans="1:5" ht="15" customHeight="1" x14ac:dyDescent="0.25"/>
    <row r="47" spans="1:5" ht="15" customHeight="1" x14ac:dyDescent="0.25"/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5"/>
  <sheetViews>
    <sheetView workbookViewId="0">
      <selection activeCell="A2" sqref="A2:I2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0.85546875" customWidth="1"/>
    <col min="7" max="7" width="11.28515625" customWidth="1"/>
    <col min="8" max="8" width="10.85546875" customWidth="1"/>
    <col min="9" max="9" width="10.42578125" customWidth="1"/>
  </cols>
  <sheetData>
    <row r="1" spans="1:9" x14ac:dyDescent="0.25">
      <c r="A1" s="293" t="s">
        <v>761</v>
      </c>
      <c r="B1" s="294"/>
      <c r="C1" s="294"/>
      <c r="D1" s="294"/>
      <c r="E1" s="294"/>
      <c r="F1" s="294"/>
      <c r="I1" s="307" t="s">
        <v>765</v>
      </c>
    </row>
    <row r="2" spans="1:9" ht="26.25" customHeight="1" x14ac:dyDescent="0.25">
      <c r="A2" s="505" t="s">
        <v>1853</v>
      </c>
      <c r="B2" s="507"/>
      <c r="C2" s="507"/>
      <c r="D2" s="507"/>
      <c r="E2" s="507"/>
      <c r="F2" s="475"/>
      <c r="G2" s="475"/>
      <c r="H2" s="475"/>
      <c r="I2" s="475"/>
    </row>
    <row r="3" spans="1:9" ht="30" customHeight="1" x14ac:dyDescent="0.25">
      <c r="A3" s="508" t="s">
        <v>828</v>
      </c>
      <c r="B3" s="509"/>
      <c r="C3" s="509"/>
      <c r="D3" s="509"/>
      <c r="E3" s="509"/>
      <c r="F3" s="509"/>
      <c r="G3" s="509"/>
      <c r="H3" s="509"/>
      <c r="I3" s="509"/>
    </row>
    <row r="5" spans="1:9" ht="45" x14ac:dyDescent="0.25">
      <c r="A5" s="2" t="s">
        <v>138</v>
      </c>
      <c r="B5" s="3" t="s">
        <v>139</v>
      </c>
      <c r="C5" s="419" t="s">
        <v>890</v>
      </c>
      <c r="D5" s="419" t="s">
        <v>830</v>
      </c>
      <c r="E5" s="419" t="s">
        <v>1855</v>
      </c>
      <c r="F5" s="419" t="s">
        <v>1856</v>
      </c>
      <c r="G5" s="419" t="s">
        <v>831</v>
      </c>
      <c r="H5" s="419" t="s">
        <v>891</v>
      </c>
      <c r="I5" s="419" t="s">
        <v>1857</v>
      </c>
    </row>
    <row r="6" spans="1:9" x14ac:dyDescent="0.25">
      <c r="A6" s="328" t="s">
        <v>531</v>
      </c>
      <c r="B6" s="329" t="s">
        <v>173</v>
      </c>
      <c r="C6" s="356">
        <v>8127</v>
      </c>
      <c r="D6" s="356">
        <v>8325</v>
      </c>
      <c r="E6" s="356">
        <v>9628</v>
      </c>
      <c r="F6" s="356">
        <v>9267</v>
      </c>
      <c r="G6" s="356">
        <v>8601</v>
      </c>
      <c r="H6" s="356">
        <v>8601</v>
      </c>
      <c r="I6" s="356">
        <v>8601</v>
      </c>
    </row>
    <row r="7" spans="1:9" x14ac:dyDescent="0.25">
      <c r="A7" s="23" t="s">
        <v>502</v>
      </c>
      <c r="B7" s="329" t="s">
        <v>174</v>
      </c>
      <c r="C7" s="356">
        <v>1869</v>
      </c>
      <c r="D7" s="356">
        <v>1812</v>
      </c>
      <c r="E7" s="356">
        <v>2037</v>
      </c>
      <c r="F7" s="356">
        <v>2027</v>
      </c>
      <c r="G7" s="356">
        <v>1597</v>
      </c>
      <c r="H7" s="356">
        <v>1597</v>
      </c>
      <c r="I7" s="356">
        <v>1597</v>
      </c>
    </row>
    <row r="8" spans="1:9" x14ac:dyDescent="0.25">
      <c r="A8" s="23" t="s">
        <v>445</v>
      </c>
      <c r="B8" s="329" t="s">
        <v>213</v>
      </c>
      <c r="C8" s="356">
        <v>5362</v>
      </c>
      <c r="D8" s="356">
        <v>5243</v>
      </c>
      <c r="E8" s="356">
        <v>7963</v>
      </c>
      <c r="F8" s="356">
        <v>7828</v>
      </c>
      <c r="G8" s="356">
        <v>11480</v>
      </c>
      <c r="H8" s="356">
        <v>11480</v>
      </c>
      <c r="I8" s="356">
        <v>11480</v>
      </c>
    </row>
    <row r="9" spans="1:9" x14ac:dyDescent="0.25">
      <c r="A9" s="27" t="s">
        <v>475</v>
      </c>
      <c r="B9" s="329" t="s">
        <v>223</v>
      </c>
      <c r="C9" s="356">
        <v>1933</v>
      </c>
      <c r="D9" s="356">
        <v>1818</v>
      </c>
      <c r="E9" s="356">
        <v>1818</v>
      </c>
      <c r="F9" s="356">
        <v>1636</v>
      </c>
      <c r="G9" s="356">
        <v>1650</v>
      </c>
      <c r="H9" s="356">
        <v>1650</v>
      </c>
      <c r="I9" s="356">
        <v>1650</v>
      </c>
    </row>
    <row r="10" spans="1:9" x14ac:dyDescent="0.25">
      <c r="A10" s="27" t="s">
        <v>481</v>
      </c>
      <c r="B10" s="329" t="s">
        <v>240</v>
      </c>
      <c r="C10" s="356">
        <v>878</v>
      </c>
      <c r="D10" s="356">
        <v>1315</v>
      </c>
      <c r="E10" s="356">
        <v>1489</v>
      </c>
      <c r="F10" s="356">
        <v>721</v>
      </c>
      <c r="G10" s="356">
        <v>4844</v>
      </c>
      <c r="H10" s="356">
        <v>4844</v>
      </c>
      <c r="I10" s="356">
        <v>4844</v>
      </c>
    </row>
    <row r="11" spans="1:9" ht="15.75" x14ac:dyDescent="0.25">
      <c r="A11" s="61" t="s">
        <v>640</v>
      </c>
      <c r="B11" s="330"/>
      <c r="C11" s="393"/>
      <c r="D11" s="393"/>
      <c r="E11" s="393"/>
      <c r="F11" s="393"/>
      <c r="G11" s="393"/>
      <c r="H11" s="393"/>
      <c r="I11" s="393"/>
    </row>
    <row r="12" spans="1:9" x14ac:dyDescent="0.25">
      <c r="A12" s="28" t="s">
        <v>483</v>
      </c>
      <c r="B12" s="329" t="s">
        <v>254</v>
      </c>
      <c r="C12" s="356">
        <v>1222.0999999999999</v>
      </c>
      <c r="D12" s="356">
        <v>2386</v>
      </c>
      <c r="E12" s="356">
        <v>2386</v>
      </c>
      <c r="F12" s="356">
        <v>1402</v>
      </c>
      <c r="G12" s="356">
        <v>5314</v>
      </c>
      <c r="H12" s="356">
        <v>5314</v>
      </c>
      <c r="I12" s="356">
        <v>5314</v>
      </c>
    </row>
    <row r="13" spans="1:9" x14ac:dyDescent="0.25">
      <c r="A13" s="27" t="s">
        <v>484</v>
      </c>
      <c r="B13" s="329" t="s">
        <v>263</v>
      </c>
      <c r="C13" s="356">
        <v>0</v>
      </c>
      <c r="D13" s="356">
        <v>6121</v>
      </c>
      <c r="E13" s="356">
        <v>5621</v>
      </c>
      <c r="F13" s="356">
        <v>0</v>
      </c>
      <c r="G13" s="356">
        <v>33458</v>
      </c>
      <c r="H13" s="356">
        <v>33458</v>
      </c>
      <c r="I13" s="356">
        <v>33458</v>
      </c>
    </row>
    <row r="14" spans="1:9" x14ac:dyDescent="0.25">
      <c r="A14" s="27" t="s">
        <v>485</v>
      </c>
      <c r="B14" s="329" t="s">
        <v>274</v>
      </c>
      <c r="C14" s="356">
        <v>0</v>
      </c>
      <c r="D14" s="356">
        <v>0</v>
      </c>
      <c r="E14" s="356">
        <v>500</v>
      </c>
      <c r="F14" s="356">
        <v>500</v>
      </c>
      <c r="G14" s="356">
        <v>0</v>
      </c>
      <c r="H14" s="356">
        <v>0</v>
      </c>
      <c r="I14" s="356">
        <v>0</v>
      </c>
    </row>
    <row r="15" spans="1:9" ht="15.75" x14ac:dyDescent="0.25">
      <c r="A15" s="61" t="s">
        <v>639</v>
      </c>
      <c r="B15" s="330"/>
      <c r="C15" s="393"/>
      <c r="D15" s="393"/>
      <c r="E15" s="393"/>
      <c r="F15" s="393"/>
      <c r="G15" s="393"/>
      <c r="H15" s="393"/>
      <c r="I15" s="393"/>
    </row>
    <row r="16" spans="1:9" ht="15.75" x14ac:dyDescent="0.25">
      <c r="A16" s="331" t="s">
        <v>533</v>
      </c>
      <c r="B16" s="332" t="s">
        <v>275</v>
      </c>
      <c r="C16" s="363">
        <v>19391.099999999999</v>
      </c>
      <c r="D16" s="363">
        <f>SUM(D6:D14)</f>
        <v>27020</v>
      </c>
      <c r="E16" s="363">
        <f t="shared" ref="E16:F16" si="0">SUM(E6:E14)</f>
        <v>31442</v>
      </c>
      <c r="F16" s="363">
        <f t="shared" si="0"/>
        <v>23381</v>
      </c>
      <c r="G16" s="363">
        <f>SUM(G6:G14)</f>
        <v>66944</v>
      </c>
      <c r="H16" s="363">
        <f>SUM(H6:H14)</f>
        <v>66944</v>
      </c>
      <c r="I16" s="363">
        <f>SUM(I6:I14)</f>
        <v>66944</v>
      </c>
    </row>
    <row r="17" spans="1:9" x14ac:dyDescent="0.25">
      <c r="A17" s="11" t="s">
        <v>490</v>
      </c>
      <c r="B17" s="6" t="s">
        <v>283</v>
      </c>
      <c r="C17" s="367">
        <v>0</v>
      </c>
      <c r="D17" s="367">
        <v>0</v>
      </c>
      <c r="E17" s="367">
        <v>0</v>
      </c>
      <c r="F17" s="367">
        <v>0</v>
      </c>
      <c r="G17" s="367">
        <v>0</v>
      </c>
      <c r="H17" s="367">
        <v>0</v>
      </c>
      <c r="I17" s="367">
        <v>0</v>
      </c>
    </row>
    <row r="18" spans="1:9" x14ac:dyDescent="0.25">
      <c r="A18" s="10" t="s">
        <v>493</v>
      </c>
      <c r="B18" s="6" t="s">
        <v>291</v>
      </c>
      <c r="C18" s="378">
        <v>0</v>
      </c>
      <c r="D18" s="378">
        <v>0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</row>
    <row r="19" spans="1:9" x14ac:dyDescent="0.25">
      <c r="A19" s="21" t="s">
        <v>292</v>
      </c>
      <c r="B19" s="5" t="s">
        <v>293</v>
      </c>
      <c r="C19" s="378">
        <v>0</v>
      </c>
      <c r="D19" s="378">
        <v>0</v>
      </c>
      <c r="E19" s="378">
        <v>0</v>
      </c>
      <c r="F19" s="378">
        <v>0</v>
      </c>
      <c r="G19" s="378">
        <v>0</v>
      </c>
      <c r="H19" s="378">
        <v>0</v>
      </c>
      <c r="I19" s="378">
        <v>0</v>
      </c>
    </row>
    <row r="20" spans="1:9" x14ac:dyDescent="0.25">
      <c r="A20" s="21" t="s">
        <v>294</v>
      </c>
      <c r="B20" s="5" t="s">
        <v>295</v>
      </c>
      <c r="C20" s="447">
        <v>526</v>
      </c>
      <c r="D20" s="378">
        <v>643</v>
      </c>
      <c r="E20" s="378">
        <v>526</v>
      </c>
      <c r="F20" s="447">
        <v>526</v>
      </c>
      <c r="G20" s="378">
        <v>696</v>
      </c>
      <c r="H20" s="378">
        <v>696</v>
      </c>
      <c r="I20" s="378">
        <v>696</v>
      </c>
    </row>
    <row r="21" spans="1:9" x14ac:dyDescent="0.25">
      <c r="A21" s="10" t="s">
        <v>296</v>
      </c>
      <c r="B21" s="6" t="s">
        <v>297</v>
      </c>
      <c r="C21" s="378">
        <v>0</v>
      </c>
      <c r="D21" s="378">
        <v>0</v>
      </c>
      <c r="E21" s="378">
        <v>0</v>
      </c>
      <c r="F21" s="378">
        <v>0</v>
      </c>
      <c r="G21" s="378">
        <v>0</v>
      </c>
      <c r="H21" s="378">
        <v>0</v>
      </c>
      <c r="I21" s="378">
        <v>0</v>
      </c>
    </row>
    <row r="22" spans="1:9" x14ac:dyDescent="0.25">
      <c r="A22" s="21" t="s">
        <v>298</v>
      </c>
      <c r="B22" s="5" t="s">
        <v>299</v>
      </c>
      <c r="C22" s="378">
        <v>0</v>
      </c>
      <c r="D22" s="378">
        <v>0</v>
      </c>
      <c r="E22" s="378">
        <v>0</v>
      </c>
      <c r="F22" s="378">
        <v>0</v>
      </c>
      <c r="G22" s="378">
        <v>0</v>
      </c>
      <c r="H22" s="378">
        <v>0</v>
      </c>
      <c r="I22" s="378">
        <v>0</v>
      </c>
    </row>
    <row r="23" spans="1:9" x14ac:dyDescent="0.25">
      <c r="A23" s="21" t="s">
        <v>300</v>
      </c>
      <c r="B23" s="5" t="s">
        <v>301</v>
      </c>
      <c r="C23" s="378">
        <v>0</v>
      </c>
      <c r="D23" s="378">
        <v>0</v>
      </c>
      <c r="E23" s="378">
        <v>0</v>
      </c>
      <c r="F23" s="378">
        <v>0</v>
      </c>
      <c r="G23" s="378">
        <v>0</v>
      </c>
      <c r="H23" s="378">
        <v>0</v>
      </c>
      <c r="I23" s="378">
        <v>0</v>
      </c>
    </row>
    <row r="24" spans="1:9" x14ac:dyDescent="0.25">
      <c r="A24" s="21" t="s">
        <v>302</v>
      </c>
      <c r="B24" s="5" t="s">
        <v>303</v>
      </c>
      <c r="C24" s="378">
        <v>0</v>
      </c>
      <c r="D24" s="378">
        <v>0</v>
      </c>
      <c r="E24" s="378">
        <v>0</v>
      </c>
      <c r="F24" s="378">
        <v>0</v>
      </c>
      <c r="G24" s="378">
        <v>0</v>
      </c>
      <c r="H24" s="378">
        <v>0</v>
      </c>
      <c r="I24" s="378">
        <v>0</v>
      </c>
    </row>
    <row r="25" spans="1:9" x14ac:dyDescent="0.25">
      <c r="A25" s="22" t="s">
        <v>494</v>
      </c>
      <c r="B25" s="23" t="s">
        <v>304</v>
      </c>
      <c r="C25" s="447">
        <v>526</v>
      </c>
      <c r="D25" s="378">
        <v>643</v>
      </c>
      <c r="E25" s="378">
        <v>643</v>
      </c>
      <c r="F25" s="447">
        <v>643</v>
      </c>
      <c r="G25" s="447">
        <v>696</v>
      </c>
      <c r="H25" s="447">
        <v>696</v>
      </c>
      <c r="I25" s="447">
        <v>696</v>
      </c>
    </row>
    <row r="26" spans="1:9" x14ac:dyDescent="0.25">
      <c r="A26" s="22" t="s">
        <v>500</v>
      </c>
      <c r="B26" s="23" t="s">
        <v>314</v>
      </c>
      <c r="C26" s="378">
        <v>0</v>
      </c>
      <c r="D26" s="378">
        <v>0</v>
      </c>
      <c r="E26" s="378">
        <v>0</v>
      </c>
      <c r="F26" s="378">
        <v>0</v>
      </c>
      <c r="G26" s="378">
        <v>0</v>
      </c>
      <c r="H26" s="378">
        <v>0</v>
      </c>
      <c r="I26" s="378">
        <v>0</v>
      </c>
    </row>
    <row r="27" spans="1:9" x14ac:dyDescent="0.25">
      <c r="A27" s="9" t="s">
        <v>315</v>
      </c>
      <c r="B27" s="5" t="s">
        <v>316</v>
      </c>
      <c r="C27" s="367">
        <v>0</v>
      </c>
      <c r="D27" s="367">
        <v>0</v>
      </c>
      <c r="E27" s="367">
        <v>0</v>
      </c>
      <c r="F27" s="367">
        <v>0</v>
      </c>
      <c r="G27" s="367">
        <v>0</v>
      </c>
      <c r="H27" s="367">
        <v>0</v>
      </c>
      <c r="I27" s="367">
        <v>0</v>
      </c>
    </row>
    <row r="28" spans="1:9" ht="15.75" x14ac:dyDescent="0.25">
      <c r="A28" s="62" t="s">
        <v>534</v>
      </c>
      <c r="B28" s="333" t="s">
        <v>317</v>
      </c>
      <c r="C28" s="380">
        <v>526</v>
      </c>
      <c r="D28" s="380">
        <f>SUM(D25:D27)</f>
        <v>643</v>
      </c>
      <c r="E28" s="380">
        <f t="shared" ref="E28:F28" si="1">SUM(E25:E27)</f>
        <v>643</v>
      </c>
      <c r="F28" s="380">
        <f t="shared" si="1"/>
        <v>643</v>
      </c>
      <c r="G28" s="380">
        <v>696</v>
      </c>
      <c r="H28" s="380">
        <v>696</v>
      </c>
      <c r="I28" s="380">
        <v>696</v>
      </c>
    </row>
    <row r="29" spans="1:9" ht="15.75" x14ac:dyDescent="0.25">
      <c r="A29" s="334" t="s">
        <v>570</v>
      </c>
      <c r="B29" s="335"/>
      <c r="C29" s="448">
        <v>19917.099999999999</v>
      </c>
      <c r="D29" s="448">
        <f>SUM(D16+D28)</f>
        <v>27663</v>
      </c>
      <c r="E29" s="448">
        <f t="shared" ref="E29:F29" si="2">SUM(E16+E28)</f>
        <v>32085</v>
      </c>
      <c r="F29" s="448">
        <f t="shared" si="2"/>
        <v>24024</v>
      </c>
      <c r="G29" s="448">
        <f>G16+G28</f>
        <v>67640</v>
      </c>
      <c r="H29" s="448">
        <f>H16+H28</f>
        <v>67640</v>
      </c>
      <c r="I29" s="448">
        <f>I16+I28</f>
        <v>67640</v>
      </c>
    </row>
    <row r="30" spans="1:9" ht="45" x14ac:dyDescent="0.25">
      <c r="A30" s="2" t="s">
        <v>138</v>
      </c>
      <c r="B30" s="3" t="s">
        <v>717</v>
      </c>
      <c r="C30" s="419" t="s">
        <v>890</v>
      </c>
      <c r="D30" s="419" t="s">
        <v>830</v>
      </c>
      <c r="E30" s="419" t="s">
        <v>1855</v>
      </c>
      <c r="F30" s="419" t="s">
        <v>1856</v>
      </c>
      <c r="G30" s="419" t="s">
        <v>831</v>
      </c>
      <c r="H30" s="419" t="s">
        <v>831</v>
      </c>
      <c r="I30" s="419" t="s">
        <v>831</v>
      </c>
    </row>
    <row r="31" spans="1:9" x14ac:dyDescent="0.25">
      <c r="A31" s="23" t="s">
        <v>574</v>
      </c>
      <c r="B31" s="28" t="s">
        <v>338</v>
      </c>
      <c r="C31" s="356">
        <v>17158</v>
      </c>
      <c r="D31" s="356">
        <v>16740</v>
      </c>
      <c r="E31" s="356">
        <v>19365</v>
      </c>
      <c r="F31" s="356">
        <v>20303</v>
      </c>
      <c r="G31" s="356">
        <v>17479</v>
      </c>
      <c r="H31" s="356">
        <v>17479</v>
      </c>
      <c r="I31" s="356">
        <v>17479</v>
      </c>
    </row>
    <row r="32" spans="1:9" x14ac:dyDescent="0.25">
      <c r="A32" s="23" t="s">
        <v>578</v>
      </c>
      <c r="B32" s="28" t="s">
        <v>369</v>
      </c>
      <c r="C32" s="356">
        <v>1526</v>
      </c>
      <c r="D32" s="356">
        <v>2219</v>
      </c>
      <c r="E32" s="356">
        <v>3534</v>
      </c>
      <c r="F32" s="356">
        <v>6067</v>
      </c>
      <c r="G32" s="356">
        <v>5420</v>
      </c>
      <c r="H32" s="356">
        <v>5420</v>
      </c>
      <c r="I32" s="356">
        <v>5420</v>
      </c>
    </row>
    <row r="33" spans="1:9" x14ac:dyDescent="0.25">
      <c r="A33" s="27" t="s">
        <v>579</v>
      </c>
      <c r="B33" s="28" t="s">
        <v>384</v>
      </c>
      <c r="C33" s="356">
        <v>840</v>
      </c>
      <c r="D33" s="356">
        <v>1028</v>
      </c>
      <c r="E33" s="356">
        <v>1228</v>
      </c>
      <c r="F33" s="356">
        <v>597</v>
      </c>
      <c r="G33" s="356">
        <v>120</v>
      </c>
      <c r="H33" s="356">
        <v>120</v>
      </c>
      <c r="I33" s="356">
        <v>120</v>
      </c>
    </row>
    <row r="34" spans="1:9" x14ac:dyDescent="0.25">
      <c r="A34" s="23" t="s">
        <v>581</v>
      </c>
      <c r="B34" s="28" t="s">
        <v>395</v>
      </c>
      <c r="C34" s="356">
        <v>69</v>
      </c>
      <c r="D34" s="356">
        <v>69</v>
      </c>
      <c r="E34" s="356">
        <v>231</v>
      </c>
      <c r="F34" s="356">
        <v>4526</v>
      </c>
      <c r="G34" s="356">
        <v>532</v>
      </c>
      <c r="H34" s="356">
        <v>532</v>
      </c>
      <c r="I34" s="356">
        <v>532</v>
      </c>
    </row>
    <row r="35" spans="1:9" ht="15.75" x14ac:dyDescent="0.25">
      <c r="A35" s="61" t="s">
        <v>640</v>
      </c>
      <c r="B35" s="336"/>
      <c r="C35" s="393"/>
      <c r="D35" s="393"/>
      <c r="E35" s="393"/>
      <c r="F35" s="393"/>
      <c r="G35" s="393"/>
      <c r="H35" s="393"/>
      <c r="I35" s="393"/>
    </row>
    <row r="36" spans="1:9" x14ac:dyDescent="0.25">
      <c r="A36" s="23" t="s">
        <v>575</v>
      </c>
      <c r="B36" s="28" t="s">
        <v>346</v>
      </c>
      <c r="C36" s="356">
        <v>0</v>
      </c>
      <c r="D36" s="356">
        <v>0</v>
      </c>
      <c r="E36" s="356">
        <v>750</v>
      </c>
      <c r="F36" s="356">
        <v>750</v>
      </c>
      <c r="G36" s="356">
        <v>28154</v>
      </c>
      <c r="H36" s="356">
        <v>28154</v>
      </c>
      <c r="I36" s="356">
        <v>28154</v>
      </c>
    </row>
    <row r="37" spans="1:9" x14ac:dyDescent="0.25">
      <c r="A37" s="23" t="s">
        <v>580</v>
      </c>
      <c r="B37" s="28" t="s">
        <v>392</v>
      </c>
      <c r="C37" s="356">
        <v>2490</v>
      </c>
      <c r="D37" s="356">
        <v>0</v>
      </c>
      <c r="E37" s="356">
        <v>2</v>
      </c>
      <c r="F37" s="356">
        <v>42</v>
      </c>
      <c r="G37" s="356">
        <v>0</v>
      </c>
      <c r="H37" s="356">
        <v>0</v>
      </c>
      <c r="I37" s="356">
        <v>0</v>
      </c>
    </row>
    <row r="38" spans="1:9" x14ac:dyDescent="0.25">
      <c r="A38" s="23" t="s">
        <v>583</v>
      </c>
      <c r="B38" s="28" t="s">
        <v>400</v>
      </c>
      <c r="C38" s="356">
        <v>0</v>
      </c>
      <c r="D38" s="356">
        <v>0</v>
      </c>
      <c r="E38" s="356">
        <v>0</v>
      </c>
      <c r="F38" s="356">
        <v>83</v>
      </c>
      <c r="G38" s="356">
        <v>0</v>
      </c>
      <c r="H38" s="356">
        <v>0</v>
      </c>
      <c r="I38" s="356">
        <v>0</v>
      </c>
    </row>
    <row r="39" spans="1:9" ht="15.75" x14ac:dyDescent="0.25">
      <c r="A39" s="61" t="s">
        <v>639</v>
      </c>
      <c r="B39" s="336"/>
      <c r="C39" s="393"/>
      <c r="D39" s="393"/>
      <c r="E39" s="393"/>
      <c r="F39" s="393"/>
      <c r="G39" s="393"/>
      <c r="H39" s="393"/>
      <c r="I39" s="393"/>
    </row>
    <row r="40" spans="1:9" ht="15.75" x14ac:dyDescent="0.25">
      <c r="A40" s="63" t="s">
        <v>582</v>
      </c>
      <c r="B40" s="331" t="s">
        <v>401</v>
      </c>
      <c r="C40" s="363">
        <v>22083</v>
      </c>
      <c r="D40" s="363">
        <f>SUM(D31:D38)</f>
        <v>20056</v>
      </c>
      <c r="E40" s="363">
        <f t="shared" ref="E40:F40" si="3">SUM(E31:E38)</f>
        <v>25110</v>
      </c>
      <c r="F40" s="363">
        <f t="shared" si="3"/>
        <v>32368</v>
      </c>
      <c r="G40" s="363">
        <f>SUM(G31:G38)</f>
        <v>51705</v>
      </c>
      <c r="H40" s="363">
        <f>SUM(H31:H38)</f>
        <v>51705</v>
      </c>
      <c r="I40" s="363">
        <f>SUM(I31:I38)</f>
        <v>51705</v>
      </c>
    </row>
    <row r="41" spans="1:9" ht="15.75" x14ac:dyDescent="0.25">
      <c r="A41" s="337" t="s">
        <v>670</v>
      </c>
      <c r="B41" s="338"/>
      <c r="C41" s="428">
        <f>SUM(C31:C34)</f>
        <v>19593</v>
      </c>
      <c r="D41" s="428">
        <v>20056</v>
      </c>
      <c r="E41" s="428">
        <f>SUM(E31:E34)</f>
        <v>24358</v>
      </c>
      <c r="F41" s="428">
        <f>SUM(F31:F34)</f>
        <v>31493</v>
      </c>
      <c r="G41" s="428">
        <f>SUM(G31:G34)</f>
        <v>23551</v>
      </c>
      <c r="H41" s="428">
        <f>SUM(H31:H34)</f>
        <v>23551</v>
      </c>
      <c r="I41" s="428">
        <f>SUM(I31:I34)</f>
        <v>23551</v>
      </c>
    </row>
    <row r="42" spans="1:9" ht="15.75" x14ac:dyDescent="0.25">
      <c r="A42" s="337" t="s">
        <v>671</v>
      </c>
      <c r="B42" s="338"/>
      <c r="C42" s="428">
        <f t="shared" ref="C42" si="4">SUM(C36:C38)</f>
        <v>2490</v>
      </c>
      <c r="D42" s="428">
        <f>D37</f>
        <v>0</v>
      </c>
      <c r="E42" s="428">
        <f t="shared" ref="E42:F42" si="5">SUM(E36:E38)</f>
        <v>752</v>
      </c>
      <c r="F42" s="428">
        <f t="shared" si="5"/>
        <v>875</v>
      </c>
      <c r="G42" s="428">
        <f>SUM(G36:G38)</f>
        <v>28154</v>
      </c>
      <c r="H42" s="428">
        <f>SUM(H36:H38)</f>
        <v>28154</v>
      </c>
      <c r="I42" s="428">
        <f>SUM(I36:I38)</f>
        <v>28154</v>
      </c>
    </row>
    <row r="43" spans="1:9" x14ac:dyDescent="0.25">
      <c r="A43" s="11" t="s">
        <v>584</v>
      </c>
      <c r="B43" s="6" t="s">
        <v>406</v>
      </c>
      <c r="C43" s="356">
        <v>0</v>
      </c>
      <c r="D43" s="356">
        <v>0</v>
      </c>
      <c r="E43" s="356">
        <v>0</v>
      </c>
      <c r="F43" s="356">
        <v>0</v>
      </c>
      <c r="G43" s="356">
        <v>0</v>
      </c>
      <c r="H43" s="356">
        <v>0</v>
      </c>
      <c r="I43" s="356">
        <v>0</v>
      </c>
    </row>
    <row r="44" spans="1:9" x14ac:dyDescent="0.25">
      <c r="A44" s="10" t="s">
        <v>585</v>
      </c>
      <c r="B44" s="6" t="s">
        <v>413</v>
      </c>
      <c r="C44" s="356">
        <v>0</v>
      </c>
      <c r="D44" s="356">
        <v>0</v>
      </c>
      <c r="E44" s="356">
        <v>0</v>
      </c>
      <c r="F44" s="356">
        <v>0</v>
      </c>
      <c r="G44" s="356">
        <v>0</v>
      </c>
      <c r="H44" s="356">
        <v>0</v>
      </c>
      <c r="I44" s="356">
        <v>0</v>
      </c>
    </row>
    <row r="45" spans="1:9" x14ac:dyDescent="0.25">
      <c r="A45" s="5" t="s">
        <v>668</v>
      </c>
      <c r="B45" s="5" t="s">
        <v>414</v>
      </c>
      <c r="C45" s="356">
        <v>4165</v>
      </c>
      <c r="D45" s="356">
        <v>7607</v>
      </c>
      <c r="E45" s="356">
        <v>6975</v>
      </c>
      <c r="F45" s="356">
        <v>6975</v>
      </c>
      <c r="G45" s="356">
        <v>15935</v>
      </c>
      <c r="H45" s="356">
        <v>15935</v>
      </c>
      <c r="I45" s="356">
        <v>15935</v>
      </c>
    </row>
    <row r="46" spans="1:9" x14ac:dyDescent="0.25">
      <c r="A46" s="5" t="s">
        <v>669</v>
      </c>
      <c r="B46" s="5" t="s">
        <v>414</v>
      </c>
      <c r="C46" s="356">
        <v>0</v>
      </c>
      <c r="D46" s="356">
        <v>0</v>
      </c>
      <c r="E46" s="356">
        <v>0</v>
      </c>
      <c r="F46" s="356">
        <v>0</v>
      </c>
      <c r="G46" s="356">
        <v>0</v>
      </c>
      <c r="H46" s="356">
        <v>0</v>
      </c>
      <c r="I46" s="356">
        <v>0</v>
      </c>
    </row>
    <row r="47" spans="1:9" x14ac:dyDescent="0.25">
      <c r="A47" s="5" t="s">
        <v>666</v>
      </c>
      <c r="B47" s="5" t="s">
        <v>415</v>
      </c>
      <c r="C47" s="356">
        <v>0</v>
      </c>
      <c r="D47" s="356">
        <v>0</v>
      </c>
      <c r="E47" s="356">
        <v>0</v>
      </c>
      <c r="F47" s="356">
        <v>0</v>
      </c>
      <c r="G47" s="356">
        <v>0</v>
      </c>
      <c r="H47" s="356">
        <v>0</v>
      </c>
      <c r="I47" s="356">
        <v>0</v>
      </c>
    </row>
    <row r="48" spans="1:9" x14ac:dyDescent="0.25">
      <c r="A48" s="5" t="s">
        <v>667</v>
      </c>
      <c r="B48" s="5" t="s">
        <v>415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</row>
    <row r="49" spans="1:9" x14ac:dyDescent="0.25">
      <c r="A49" s="6" t="s">
        <v>586</v>
      </c>
      <c r="B49" s="6" t="s">
        <v>416</v>
      </c>
      <c r="C49" s="356">
        <v>4165</v>
      </c>
      <c r="D49" s="356">
        <f>SUM(D45:D48)</f>
        <v>7607</v>
      </c>
      <c r="E49" s="356">
        <f t="shared" ref="E49:F49" si="6">SUM(E45:E48)</f>
        <v>6975</v>
      </c>
      <c r="F49" s="356">
        <f t="shared" si="6"/>
        <v>6975</v>
      </c>
      <c r="G49" s="356">
        <v>15935</v>
      </c>
      <c r="H49" s="356">
        <v>15935</v>
      </c>
      <c r="I49" s="356">
        <v>15935</v>
      </c>
    </row>
    <row r="50" spans="1:9" x14ac:dyDescent="0.25">
      <c r="A50" s="11" t="s">
        <v>587</v>
      </c>
      <c r="B50" s="6" t="s">
        <v>427</v>
      </c>
      <c r="C50" s="356">
        <v>4809</v>
      </c>
      <c r="D50" s="356">
        <v>7607</v>
      </c>
      <c r="E50" s="356">
        <v>6975</v>
      </c>
      <c r="F50" s="356">
        <v>7670</v>
      </c>
      <c r="G50" s="356">
        <v>15935</v>
      </c>
      <c r="H50" s="356">
        <v>15935</v>
      </c>
      <c r="I50" s="356">
        <v>15935</v>
      </c>
    </row>
    <row r="51" spans="1:9" x14ac:dyDescent="0.25">
      <c r="A51" s="10" t="s">
        <v>588</v>
      </c>
      <c r="B51" s="6" t="s">
        <v>435</v>
      </c>
      <c r="C51" s="356">
        <v>0</v>
      </c>
      <c r="D51" s="356">
        <v>0</v>
      </c>
      <c r="E51" s="356">
        <v>0</v>
      </c>
      <c r="F51" s="356">
        <v>0</v>
      </c>
      <c r="G51" s="356">
        <v>0</v>
      </c>
      <c r="H51" s="356">
        <v>0</v>
      </c>
      <c r="I51" s="356">
        <v>0</v>
      </c>
    </row>
    <row r="52" spans="1:9" x14ac:dyDescent="0.25">
      <c r="A52" s="11" t="s">
        <v>436</v>
      </c>
      <c r="B52" s="6" t="s">
        <v>437</v>
      </c>
      <c r="C52" s="356">
        <v>0</v>
      </c>
      <c r="D52" s="356">
        <v>0</v>
      </c>
      <c r="E52" s="356">
        <v>0</v>
      </c>
      <c r="F52" s="356">
        <v>0</v>
      </c>
      <c r="G52" s="356">
        <v>0</v>
      </c>
      <c r="H52" s="356">
        <v>0</v>
      </c>
      <c r="I52" s="356">
        <v>0</v>
      </c>
    </row>
    <row r="53" spans="1:9" ht="15.75" x14ac:dyDescent="0.25">
      <c r="A53" s="62" t="s">
        <v>589</v>
      </c>
      <c r="B53" s="333" t="s">
        <v>438</v>
      </c>
      <c r="C53" s="363">
        <v>4809</v>
      </c>
      <c r="D53" s="363">
        <f>SUM(D50:D52)</f>
        <v>7607</v>
      </c>
      <c r="E53" s="363">
        <f t="shared" ref="E53:F53" si="7">SUM(E50:E52)</f>
        <v>6975</v>
      </c>
      <c r="F53" s="363">
        <f t="shared" si="7"/>
        <v>7670</v>
      </c>
      <c r="G53" s="363">
        <v>15935</v>
      </c>
      <c r="H53" s="363">
        <v>15935</v>
      </c>
      <c r="I53" s="363">
        <v>15935</v>
      </c>
    </row>
    <row r="54" spans="1:9" ht="15.75" x14ac:dyDescent="0.25">
      <c r="A54" s="334" t="s">
        <v>571</v>
      </c>
      <c r="B54" s="335"/>
      <c r="C54" s="448">
        <v>26892</v>
      </c>
      <c r="D54" s="448">
        <f>SUM(D40+D53)</f>
        <v>27663</v>
      </c>
      <c r="E54" s="448">
        <f t="shared" ref="E54:F54" si="8">SUM(E40+E53)</f>
        <v>32085</v>
      </c>
      <c r="F54" s="448">
        <f t="shared" si="8"/>
        <v>40038</v>
      </c>
      <c r="G54" s="448">
        <f t="shared" ref="G54:H54" si="9">G40+G53</f>
        <v>67640</v>
      </c>
      <c r="H54" s="448">
        <f t="shared" si="9"/>
        <v>67640</v>
      </c>
      <c r="I54" s="448">
        <f t="shared" ref="I54" si="10">I40+I53</f>
        <v>67640</v>
      </c>
    </row>
    <row r="55" spans="1:9" x14ac:dyDescent="0.25">
      <c r="C55" s="421"/>
      <c r="D55" s="421"/>
      <c r="E55" s="421"/>
      <c r="F55" s="421"/>
      <c r="G55" s="421"/>
      <c r="H55" s="421"/>
      <c r="I55" s="421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72"/>
  <sheetViews>
    <sheetView topLeftCell="A25" workbookViewId="0">
      <selection activeCell="A3" sqref="A3:D3"/>
    </sheetView>
  </sheetViews>
  <sheetFormatPr defaultRowHeight="15" x14ac:dyDescent="0.25"/>
  <cols>
    <col min="1" max="1" width="85.85546875" customWidth="1"/>
    <col min="2" max="2" width="13.42578125" customWidth="1"/>
    <col min="3" max="3" width="18.5703125" customWidth="1"/>
    <col min="4" max="4" width="16.85546875" customWidth="1"/>
  </cols>
  <sheetData>
    <row r="1" spans="1:8" x14ac:dyDescent="0.25">
      <c r="A1" s="339" t="s">
        <v>761</v>
      </c>
      <c r="D1" s="307" t="s">
        <v>827</v>
      </c>
    </row>
    <row r="2" spans="1:8" ht="22.5" customHeight="1" x14ac:dyDescent="0.25">
      <c r="A2" s="463" t="s">
        <v>1862</v>
      </c>
      <c r="B2" s="466"/>
      <c r="C2" s="466"/>
      <c r="D2" s="466"/>
      <c r="E2" s="287"/>
      <c r="F2" s="289"/>
      <c r="G2" s="289"/>
      <c r="H2" s="289"/>
    </row>
    <row r="3" spans="1:8" ht="24" customHeight="1" x14ac:dyDescent="0.25">
      <c r="A3" s="502" t="s">
        <v>833</v>
      </c>
      <c r="B3" s="466"/>
      <c r="C3" s="466"/>
      <c r="D3" s="466"/>
      <c r="E3" s="288"/>
      <c r="F3" s="289"/>
      <c r="G3" s="289"/>
      <c r="H3" s="289"/>
    </row>
    <row r="4" spans="1:8" ht="24" customHeight="1" x14ac:dyDescent="0.35">
      <c r="A4" s="292"/>
      <c r="B4" s="288"/>
      <c r="C4" s="288"/>
      <c r="D4" s="288"/>
      <c r="E4" s="288"/>
      <c r="F4" s="289"/>
      <c r="G4" s="289"/>
      <c r="H4" s="289"/>
    </row>
    <row r="5" spans="1:8" ht="26.25" x14ac:dyDescent="0.25">
      <c r="A5" s="77" t="s">
        <v>676</v>
      </c>
      <c r="B5" s="323" t="s">
        <v>834</v>
      </c>
      <c r="C5" s="323" t="s">
        <v>835</v>
      </c>
      <c r="D5" s="323" t="s">
        <v>836</v>
      </c>
      <c r="E5" s="340"/>
    </row>
    <row r="6" spans="1:8" x14ac:dyDescent="0.25">
      <c r="A6" s="92" t="s">
        <v>837</v>
      </c>
      <c r="B6" s="341"/>
      <c r="C6" s="341"/>
      <c r="D6" s="341"/>
      <c r="E6" s="340"/>
    </row>
    <row r="7" spans="1:8" x14ac:dyDescent="0.25">
      <c r="A7" s="59" t="s">
        <v>730</v>
      </c>
      <c r="B7" s="231"/>
      <c r="C7" s="231"/>
      <c r="D7" s="231"/>
      <c r="E7" s="340"/>
    </row>
    <row r="8" spans="1:8" x14ac:dyDescent="0.25">
      <c r="A8" s="342" t="s">
        <v>838</v>
      </c>
      <c r="B8" s="231"/>
      <c r="C8" s="231"/>
      <c r="D8" s="231"/>
      <c r="E8" s="340"/>
    </row>
    <row r="9" spans="1:8" x14ac:dyDescent="0.25">
      <c r="A9" s="342" t="s">
        <v>839</v>
      </c>
      <c r="B9" s="231"/>
      <c r="C9" s="231"/>
      <c r="D9" s="231"/>
      <c r="E9" s="340"/>
    </row>
    <row r="10" spans="1:8" x14ac:dyDescent="0.25">
      <c r="A10" s="342" t="s">
        <v>840</v>
      </c>
      <c r="B10" s="231"/>
      <c r="C10" s="231"/>
      <c r="D10" s="231"/>
      <c r="E10" s="340"/>
    </row>
    <row r="11" spans="1:8" x14ac:dyDescent="0.25">
      <c r="A11" s="342" t="s">
        <v>841</v>
      </c>
      <c r="B11" s="231"/>
      <c r="C11" s="231"/>
      <c r="D11" s="231"/>
      <c r="E11" s="340"/>
    </row>
    <row r="12" spans="1:8" x14ac:dyDescent="0.25">
      <c r="A12" s="342" t="s">
        <v>842</v>
      </c>
      <c r="B12" s="231"/>
      <c r="C12" s="231"/>
      <c r="D12" s="231"/>
      <c r="E12" s="340"/>
    </row>
    <row r="13" spans="1:8" x14ac:dyDescent="0.25">
      <c r="A13" s="342" t="s">
        <v>843</v>
      </c>
      <c r="B13" s="231"/>
      <c r="C13" s="231"/>
      <c r="D13" s="231"/>
      <c r="E13" s="340"/>
    </row>
    <row r="14" spans="1:8" x14ac:dyDescent="0.25">
      <c r="A14" s="59" t="s">
        <v>731</v>
      </c>
      <c r="B14" s="231">
        <v>0</v>
      </c>
      <c r="C14" s="231">
        <v>0</v>
      </c>
      <c r="D14" s="231">
        <v>0</v>
      </c>
      <c r="E14" s="340"/>
    </row>
    <row r="15" spans="1:8" x14ac:dyDescent="0.25">
      <c r="A15" s="342" t="s">
        <v>838</v>
      </c>
      <c r="B15" s="231"/>
      <c r="C15" s="231"/>
      <c r="D15" s="231"/>
      <c r="E15" s="340"/>
    </row>
    <row r="16" spans="1:8" x14ac:dyDescent="0.25">
      <c r="A16" s="342" t="s">
        <v>839</v>
      </c>
      <c r="B16" s="231"/>
      <c r="C16" s="231"/>
      <c r="D16" s="231"/>
      <c r="E16" s="340"/>
    </row>
    <row r="17" spans="1:5" x14ac:dyDescent="0.25">
      <c r="A17" s="342" t="s">
        <v>840</v>
      </c>
      <c r="B17" s="231"/>
      <c r="C17" s="231"/>
      <c r="D17" s="231"/>
      <c r="E17" s="340"/>
    </row>
    <row r="18" spans="1:5" x14ac:dyDescent="0.25">
      <c r="A18" s="342" t="s">
        <v>841</v>
      </c>
      <c r="B18" s="231"/>
      <c r="C18" s="231"/>
      <c r="D18" s="231"/>
      <c r="E18" s="340"/>
    </row>
    <row r="19" spans="1:5" x14ac:dyDescent="0.25">
      <c r="A19" s="342" t="s">
        <v>842</v>
      </c>
      <c r="B19" s="231"/>
      <c r="C19" s="231"/>
      <c r="D19" s="231"/>
      <c r="E19" s="340"/>
    </row>
    <row r="20" spans="1:5" x14ac:dyDescent="0.25">
      <c r="A20" s="342" t="s">
        <v>843</v>
      </c>
      <c r="B20" s="231"/>
      <c r="C20" s="231"/>
      <c r="D20" s="231"/>
      <c r="E20" s="340"/>
    </row>
    <row r="21" spans="1:5" x14ac:dyDescent="0.25">
      <c r="A21" s="59" t="s">
        <v>732</v>
      </c>
      <c r="B21" s="231"/>
      <c r="C21" s="231"/>
      <c r="D21" s="231"/>
      <c r="E21" s="340"/>
    </row>
    <row r="22" spans="1:5" x14ac:dyDescent="0.25">
      <c r="A22" s="342" t="s">
        <v>838</v>
      </c>
      <c r="B22" s="231"/>
      <c r="C22" s="231"/>
      <c r="D22" s="231"/>
      <c r="E22" s="340"/>
    </row>
    <row r="23" spans="1:5" x14ac:dyDescent="0.25">
      <c r="A23" s="342" t="s">
        <v>839</v>
      </c>
      <c r="B23" s="231"/>
      <c r="C23" s="231"/>
      <c r="D23" s="231"/>
      <c r="E23" s="340"/>
    </row>
    <row r="24" spans="1:5" x14ac:dyDescent="0.25">
      <c r="A24" s="342" t="s">
        <v>840</v>
      </c>
      <c r="B24" s="231"/>
      <c r="C24" s="231"/>
      <c r="D24" s="231"/>
      <c r="E24" s="340"/>
    </row>
    <row r="25" spans="1:5" x14ac:dyDescent="0.25">
      <c r="A25" s="342" t="s">
        <v>841</v>
      </c>
      <c r="B25" s="231"/>
      <c r="C25" s="231"/>
      <c r="D25" s="231"/>
      <c r="E25" s="340"/>
    </row>
    <row r="26" spans="1:5" x14ac:dyDescent="0.25">
      <c r="A26" s="342" t="s">
        <v>842</v>
      </c>
      <c r="B26" s="231"/>
      <c r="C26" s="231"/>
      <c r="D26" s="231"/>
      <c r="E26" s="340"/>
    </row>
    <row r="27" spans="1:5" x14ac:dyDescent="0.25">
      <c r="A27" s="342" t="s">
        <v>843</v>
      </c>
      <c r="B27" s="231"/>
      <c r="C27" s="231"/>
      <c r="D27" s="231"/>
      <c r="E27" s="340"/>
    </row>
    <row r="28" spans="1:5" x14ac:dyDescent="0.25">
      <c r="A28" s="60" t="s">
        <v>28</v>
      </c>
      <c r="B28" s="232"/>
      <c r="C28" s="232"/>
      <c r="D28" s="232"/>
      <c r="E28" s="340"/>
    </row>
    <row r="29" spans="1:5" x14ac:dyDescent="0.25">
      <c r="A29" s="342" t="s">
        <v>838</v>
      </c>
      <c r="B29" s="231"/>
      <c r="C29" s="231"/>
      <c r="D29" s="231"/>
      <c r="E29" s="340"/>
    </row>
    <row r="30" spans="1:5" x14ac:dyDescent="0.25">
      <c r="A30" s="342" t="s">
        <v>839</v>
      </c>
      <c r="B30" s="231"/>
      <c r="C30" s="231"/>
      <c r="D30" s="231"/>
      <c r="E30" s="340"/>
    </row>
    <row r="31" spans="1:5" x14ac:dyDescent="0.25">
      <c r="A31" s="342" t="s">
        <v>840</v>
      </c>
      <c r="B31" s="231"/>
      <c r="C31" s="231"/>
      <c r="D31" s="231"/>
      <c r="E31" s="340"/>
    </row>
    <row r="32" spans="1:5" x14ac:dyDescent="0.25">
      <c r="A32" s="342" t="s">
        <v>841</v>
      </c>
      <c r="B32" s="231"/>
      <c r="C32" s="231"/>
      <c r="D32" s="231"/>
      <c r="E32" s="340"/>
    </row>
    <row r="33" spans="1:5" x14ac:dyDescent="0.25">
      <c r="A33" s="342" t="s">
        <v>842</v>
      </c>
      <c r="B33" s="231"/>
      <c r="C33" s="231"/>
      <c r="D33" s="231"/>
      <c r="E33" s="340"/>
    </row>
    <row r="34" spans="1:5" x14ac:dyDescent="0.25">
      <c r="A34" s="342" t="s">
        <v>844</v>
      </c>
      <c r="B34" s="231"/>
      <c r="C34" s="231"/>
      <c r="D34" s="231"/>
      <c r="E34" s="340"/>
    </row>
    <row r="35" spans="1:5" x14ac:dyDescent="0.25">
      <c r="A35" s="59" t="s">
        <v>733</v>
      </c>
      <c r="B35" s="231">
        <v>330746</v>
      </c>
      <c r="C35" s="231"/>
      <c r="D35" s="231">
        <f>B35-C35</f>
        <v>330746</v>
      </c>
      <c r="E35" s="340"/>
    </row>
    <row r="36" spans="1:5" x14ac:dyDescent="0.25">
      <c r="A36" s="342" t="s">
        <v>838</v>
      </c>
      <c r="B36" s="231"/>
      <c r="C36" s="231"/>
      <c r="D36" s="231"/>
      <c r="E36" s="340"/>
    </row>
    <row r="37" spans="1:5" x14ac:dyDescent="0.25">
      <c r="A37" s="342" t="s">
        <v>839</v>
      </c>
      <c r="B37" s="231"/>
      <c r="C37" s="231"/>
      <c r="D37" s="231"/>
      <c r="E37" s="340"/>
    </row>
    <row r="38" spans="1:5" x14ac:dyDescent="0.25">
      <c r="A38" s="342" t="s">
        <v>840</v>
      </c>
      <c r="B38" s="231"/>
      <c r="C38" s="231"/>
      <c r="D38" s="231"/>
      <c r="E38" s="340"/>
    </row>
    <row r="39" spans="1:5" x14ac:dyDescent="0.25">
      <c r="A39" s="342" t="s">
        <v>841</v>
      </c>
      <c r="B39" s="231"/>
      <c r="C39" s="231"/>
      <c r="D39" s="231"/>
      <c r="E39" s="340"/>
    </row>
    <row r="40" spans="1:5" x14ac:dyDescent="0.25">
      <c r="A40" s="342" t="s">
        <v>842</v>
      </c>
      <c r="B40" s="231"/>
      <c r="C40" s="231"/>
      <c r="D40" s="231"/>
      <c r="E40" s="340"/>
    </row>
    <row r="41" spans="1:5" x14ac:dyDescent="0.25">
      <c r="A41" s="342" t="s">
        <v>844</v>
      </c>
      <c r="B41" s="231"/>
      <c r="C41" s="231"/>
      <c r="D41" s="231"/>
      <c r="E41" s="340"/>
    </row>
    <row r="42" spans="1:5" x14ac:dyDescent="0.25">
      <c r="A42" s="59" t="s">
        <v>734</v>
      </c>
      <c r="B42" s="231">
        <v>5548</v>
      </c>
      <c r="C42" s="231"/>
      <c r="D42" s="231">
        <f>B42-C42</f>
        <v>5548</v>
      </c>
      <c r="E42" s="340"/>
    </row>
    <row r="43" spans="1:5" x14ac:dyDescent="0.25">
      <c r="A43" s="342" t="s">
        <v>838</v>
      </c>
      <c r="B43" s="231"/>
      <c r="C43" s="231"/>
      <c r="D43" s="231"/>
      <c r="E43" s="340"/>
    </row>
    <row r="44" spans="1:5" x14ac:dyDescent="0.25">
      <c r="A44" s="342" t="s">
        <v>839</v>
      </c>
      <c r="B44" s="231"/>
      <c r="C44" s="231"/>
      <c r="D44" s="231"/>
      <c r="E44" s="340"/>
    </row>
    <row r="45" spans="1:5" x14ac:dyDescent="0.25">
      <c r="A45" s="342" t="s">
        <v>840</v>
      </c>
      <c r="B45" s="231"/>
      <c r="C45" s="231"/>
      <c r="D45" s="231"/>
      <c r="E45" s="340"/>
    </row>
    <row r="46" spans="1:5" x14ac:dyDescent="0.25">
      <c r="A46" s="342" t="s">
        <v>841</v>
      </c>
      <c r="B46" s="231"/>
      <c r="C46" s="231"/>
      <c r="D46" s="231"/>
      <c r="E46" s="340"/>
    </row>
    <row r="47" spans="1:5" x14ac:dyDescent="0.25">
      <c r="A47" s="342" t="s">
        <v>842</v>
      </c>
      <c r="B47" s="231"/>
      <c r="C47" s="231"/>
      <c r="D47" s="231"/>
      <c r="E47" s="340"/>
    </row>
    <row r="48" spans="1:5" x14ac:dyDescent="0.25">
      <c r="A48" s="342" t="s">
        <v>844</v>
      </c>
      <c r="B48" s="231"/>
      <c r="C48" s="231"/>
      <c r="D48" s="231"/>
      <c r="E48" s="340"/>
    </row>
    <row r="49" spans="1:5" x14ac:dyDescent="0.25">
      <c r="A49" s="59" t="s">
        <v>735</v>
      </c>
      <c r="B49" s="343"/>
      <c r="C49" s="343"/>
      <c r="D49" s="343"/>
      <c r="E49" s="340"/>
    </row>
    <row r="50" spans="1:5" x14ac:dyDescent="0.25">
      <c r="A50" s="342" t="s">
        <v>838</v>
      </c>
      <c r="B50" s="231"/>
      <c r="C50" s="231"/>
      <c r="D50" s="231"/>
      <c r="E50" s="340"/>
    </row>
    <row r="51" spans="1:5" x14ac:dyDescent="0.25">
      <c r="A51" s="342" t="s">
        <v>839</v>
      </c>
      <c r="B51" s="231"/>
      <c r="C51" s="231"/>
      <c r="D51" s="231"/>
      <c r="E51" s="340"/>
    </row>
    <row r="52" spans="1:5" x14ac:dyDescent="0.25">
      <c r="A52" s="342" t="s">
        <v>840</v>
      </c>
      <c r="B52" s="231"/>
      <c r="C52" s="231"/>
      <c r="D52" s="231"/>
      <c r="E52" s="340"/>
    </row>
    <row r="53" spans="1:5" x14ac:dyDescent="0.25">
      <c r="A53" s="342" t="s">
        <v>841</v>
      </c>
      <c r="B53" s="231"/>
      <c r="C53" s="231"/>
      <c r="D53" s="231"/>
      <c r="E53" s="340"/>
    </row>
    <row r="54" spans="1:5" x14ac:dyDescent="0.25">
      <c r="A54" s="342" t="s">
        <v>842</v>
      </c>
      <c r="B54" s="231"/>
      <c r="C54" s="231"/>
      <c r="D54" s="231"/>
      <c r="E54" s="340"/>
    </row>
    <row r="55" spans="1:5" x14ac:dyDescent="0.25">
      <c r="A55" s="342" t="s">
        <v>844</v>
      </c>
      <c r="B55" s="231"/>
      <c r="C55" s="231"/>
      <c r="D55" s="231"/>
      <c r="E55" s="340"/>
    </row>
    <row r="56" spans="1:5" x14ac:dyDescent="0.25">
      <c r="A56" s="59" t="s">
        <v>736</v>
      </c>
      <c r="B56" s="231"/>
      <c r="C56" s="231"/>
      <c r="D56" s="231"/>
      <c r="E56" s="340"/>
    </row>
    <row r="57" spans="1:5" x14ac:dyDescent="0.25">
      <c r="A57" s="59" t="s">
        <v>737</v>
      </c>
      <c r="B57" s="231"/>
      <c r="C57" s="231"/>
      <c r="D57" s="231"/>
      <c r="E57" s="340"/>
    </row>
    <row r="58" spans="1:5" x14ac:dyDescent="0.25">
      <c r="A58" s="60" t="s">
        <v>29</v>
      </c>
      <c r="B58" s="232">
        <f>B42+B35+B14</f>
        <v>336294</v>
      </c>
      <c r="C58" s="232">
        <f>C42+C35+C14</f>
        <v>0</v>
      </c>
      <c r="D58" s="232">
        <f>D35+D42</f>
        <v>336294</v>
      </c>
      <c r="E58" s="340"/>
    </row>
    <row r="59" spans="1:5" x14ac:dyDescent="0.25">
      <c r="A59" s="342" t="s">
        <v>838</v>
      </c>
      <c r="B59" s="232"/>
      <c r="C59" s="232"/>
      <c r="D59" s="232"/>
      <c r="E59" s="340"/>
    </row>
    <row r="60" spans="1:5" x14ac:dyDescent="0.25">
      <c r="A60" s="342" t="s">
        <v>839</v>
      </c>
      <c r="B60" s="232"/>
      <c r="C60" s="232"/>
      <c r="D60" s="232"/>
      <c r="E60" s="340"/>
    </row>
    <row r="61" spans="1:5" x14ac:dyDescent="0.25">
      <c r="A61" s="342" t="s">
        <v>840</v>
      </c>
      <c r="B61" s="232"/>
      <c r="C61" s="232"/>
      <c r="D61" s="232"/>
      <c r="E61" s="340"/>
    </row>
    <row r="62" spans="1:5" x14ac:dyDescent="0.25">
      <c r="A62" s="342" t="s">
        <v>841</v>
      </c>
      <c r="B62" s="232"/>
      <c r="C62" s="232"/>
      <c r="D62" s="232"/>
      <c r="E62" s="340"/>
    </row>
    <row r="63" spans="1:5" x14ac:dyDescent="0.25">
      <c r="A63" s="342" t="s">
        <v>842</v>
      </c>
      <c r="B63" s="232"/>
      <c r="C63" s="232"/>
      <c r="D63" s="232"/>
      <c r="E63" s="340"/>
    </row>
    <row r="64" spans="1:5" x14ac:dyDescent="0.25">
      <c r="A64" s="342" t="s">
        <v>844</v>
      </c>
      <c r="B64" s="232"/>
      <c r="C64" s="232"/>
      <c r="D64" s="232"/>
      <c r="E64" s="340"/>
    </row>
    <row r="65" spans="1:5" x14ac:dyDescent="0.25">
      <c r="A65" s="59" t="s">
        <v>25</v>
      </c>
      <c r="B65" s="231">
        <v>327</v>
      </c>
      <c r="C65" s="231"/>
      <c r="D65" s="231">
        <v>327</v>
      </c>
      <c r="E65" s="340"/>
    </row>
    <row r="66" spans="1:5" x14ac:dyDescent="0.25">
      <c r="A66" s="59" t="s">
        <v>845</v>
      </c>
      <c r="B66" s="231"/>
      <c r="C66" s="231"/>
      <c r="D66" s="231"/>
      <c r="E66" s="340"/>
    </row>
    <row r="67" spans="1:5" x14ac:dyDescent="0.25">
      <c r="A67" s="59" t="s">
        <v>846</v>
      </c>
      <c r="B67" s="231"/>
      <c r="C67" s="231"/>
      <c r="D67" s="231"/>
      <c r="E67" s="340"/>
    </row>
    <row r="68" spans="1:5" x14ac:dyDescent="0.25">
      <c r="A68" s="59" t="s">
        <v>847</v>
      </c>
      <c r="B68" s="231">
        <v>2100</v>
      </c>
      <c r="C68" s="231"/>
      <c r="D68" s="231">
        <v>2100</v>
      </c>
      <c r="E68" s="340"/>
    </row>
    <row r="69" spans="1:5" x14ac:dyDescent="0.25">
      <c r="A69" s="59" t="s">
        <v>26</v>
      </c>
      <c r="B69" s="231"/>
      <c r="C69" s="231"/>
      <c r="D69" s="231"/>
      <c r="E69" s="340"/>
    </row>
    <row r="70" spans="1:5" x14ac:dyDescent="0.25">
      <c r="A70" s="59" t="s">
        <v>848</v>
      </c>
      <c r="B70" s="231"/>
      <c r="C70" s="231"/>
      <c r="D70" s="231"/>
      <c r="E70" s="340"/>
    </row>
    <row r="71" spans="1:5" x14ac:dyDescent="0.25">
      <c r="A71" s="59" t="s">
        <v>849</v>
      </c>
      <c r="B71" s="231"/>
      <c r="C71" s="231"/>
      <c r="D71" s="231"/>
      <c r="E71" s="340"/>
    </row>
    <row r="72" spans="1:5" x14ac:dyDescent="0.25">
      <c r="A72" s="59" t="s">
        <v>738</v>
      </c>
      <c r="B72" s="231"/>
      <c r="C72" s="231"/>
      <c r="D72" s="231"/>
      <c r="E72" s="340"/>
    </row>
    <row r="73" spans="1:5" x14ac:dyDescent="0.25">
      <c r="A73" s="60" t="s">
        <v>27</v>
      </c>
      <c r="B73" s="232">
        <f>SUM(B65:B70)</f>
        <v>2427</v>
      </c>
      <c r="C73" s="232"/>
      <c r="D73" s="232">
        <f>SUM(D64:D71)</f>
        <v>2427</v>
      </c>
      <c r="E73" s="340"/>
    </row>
    <row r="74" spans="1:5" x14ac:dyDescent="0.25">
      <c r="A74" s="59" t="s">
        <v>739</v>
      </c>
      <c r="B74" s="231"/>
      <c r="C74" s="231"/>
      <c r="D74" s="231"/>
      <c r="E74" s="340"/>
    </row>
    <row r="75" spans="1:5" x14ac:dyDescent="0.25">
      <c r="A75" s="342" t="s">
        <v>838</v>
      </c>
      <c r="B75" s="231"/>
      <c r="C75" s="231"/>
      <c r="D75" s="231"/>
      <c r="E75" s="340"/>
    </row>
    <row r="76" spans="1:5" x14ac:dyDescent="0.25">
      <c r="A76" s="342" t="s">
        <v>839</v>
      </c>
      <c r="B76" s="231"/>
      <c r="C76" s="231"/>
      <c r="D76" s="231"/>
      <c r="E76" s="340"/>
    </row>
    <row r="77" spans="1:5" x14ac:dyDescent="0.25">
      <c r="A77" s="342" t="s">
        <v>840</v>
      </c>
      <c r="B77" s="231"/>
      <c r="C77" s="231"/>
      <c r="D77" s="231"/>
      <c r="E77" s="340"/>
    </row>
    <row r="78" spans="1:5" x14ac:dyDescent="0.25">
      <c r="A78" s="342" t="s">
        <v>841</v>
      </c>
      <c r="B78" s="231"/>
      <c r="C78" s="231"/>
      <c r="D78" s="231"/>
      <c r="E78" s="340"/>
    </row>
    <row r="79" spans="1:5" x14ac:dyDescent="0.25">
      <c r="A79" s="342" t="s">
        <v>842</v>
      </c>
      <c r="B79" s="231"/>
      <c r="C79" s="231"/>
      <c r="D79" s="231"/>
      <c r="E79" s="340"/>
    </row>
    <row r="80" spans="1:5" x14ac:dyDescent="0.25">
      <c r="A80" s="342" t="s">
        <v>844</v>
      </c>
      <c r="B80" s="231"/>
      <c r="C80" s="231"/>
      <c r="D80" s="231"/>
      <c r="E80" s="340"/>
    </row>
    <row r="81" spans="1:5" x14ac:dyDescent="0.25">
      <c r="A81" s="59" t="s">
        <v>740</v>
      </c>
      <c r="B81" s="231"/>
      <c r="C81" s="231"/>
      <c r="D81" s="231"/>
      <c r="E81" s="340"/>
    </row>
    <row r="82" spans="1:5" x14ac:dyDescent="0.25">
      <c r="A82" s="60" t="s">
        <v>850</v>
      </c>
      <c r="B82" s="231"/>
      <c r="C82" s="231"/>
      <c r="D82" s="231"/>
      <c r="E82" s="340"/>
    </row>
    <row r="83" spans="1:5" x14ac:dyDescent="0.25">
      <c r="A83" s="342" t="s">
        <v>838</v>
      </c>
      <c r="B83" s="231"/>
      <c r="C83" s="231"/>
      <c r="D83" s="231"/>
      <c r="E83" s="340"/>
    </row>
    <row r="84" spans="1:5" x14ac:dyDescent="0.25">
      <c r="A84" s="342" t="s">
        <v>839</v>
      </c>
      <c r="B84" s="231"/>
      <c r="C84" s="231"/>
      <c r="D84" s="231"/>
      <c r="E84" s="340"/>
    </row>
    <row r="85" spans="1:5" x14ac:dyDescent="0.25">
      <c r="A85" s="342" t="s">
        <v>840</v>
      </c>
      <c r="B85" s="231"/>
      <c r="C85" s="231"/>
      <c r="D85" s="231"/>
      <c r="E85" s="340"/>
    </row>
    <row r="86" spans="1:5" x14ac:dyDescent="0.25">
      <c r="A86" s="342" t="s">
        <v>841</v>
      </c>
      <c r="B86" s="231"/>
      <c r="C86" s="231"/>
      <c r="D86" s="231"/>
      <c r="E86" s="340"/>
    </row>
    <row r="87" spans="1:5" x14ac:dyDescent="0.25">
      <c r="A87" s="342" t="s">
        <v>842</v>
      </c>
      <c r="B87" s="231"/>
      <c r="C87" s="231"/>
      <c r="D87" s="231"/>
      <c r="E87" s="340"/>
    </row>
    <row r="88" spans="1:5" x14ac:dyDescent="0.25">
      <c r="A88" s="342" t="s">
        <v>844</v>
      </c>
      <c r="B88" s="231"/>
      <c r="C88" s="231"/>
      <c r="D88" s="231"/>
      <c r="E88" s="340"/>
    </row>
    <row r="89" spans="1:5" x14ac:dyDescent="0.25">
      <c r="A89" s="60" t="s">
        <v>30</v>
      </c>
      <c r="B89" s="232">
        <v>336621</v>
      </c>
      <c r="C89" s="232">
        <f>C58+C73</f>
        <v>0</v>
      </c>
      <c r="D89" s="232">
        <v>336621</v>
      </c>
      <c r="E89" s="340"/>
    </row>
    <row r="90" spans="1:5" x14ac:dyDescent="0.25">
      <c r="A90" s="60" t="s">
        <v>851</v>
      </c>
      <c r="B90" s="232"/>
      <c r="C90" s="232"/>
      <c r="D90" s="232"/>
      <c r="E90" s="340"/>
    </row>
    <row r="91" spans="1:5" x14ac:dyDescent="0.25">
      <c r="A91" s="342" t="s">
        <v>852</v>
      </c>
      <c r="B91" s="231"/>
      <c r="C91" s="231"/>
      <c r="D91" s="231"/>
      <c r="E91" s="340"/>
    </row>
    <row r="92" spans="1:5" x14ac:dyDescent="0.25">
      <c r="A92" s="60" t="s">
        <v>32</v>
      </c>
      <c r="B92" s="232"/>
      <c r="C92" s="232"/>
      <c r="D92" s="232"/>
      <c r="E92" s="340"/>
    </row>
    <row r="93" spans="1:5" x14ac:dyDescent="0.25">
      <c r="A93" s="60" t="s">
        <v>853</v>
      </c>
      <c r="B93" s="232"/>
      <c r="C93" s="232"/>
      <c r="D93" s="232"/>
      <c r="E93" s="340"/>
    </row>
    <row r="94" spans="1:5" x14ac:dyDescent="0.25">
      <c r="A94" s="59" t="s">
        <v>752</v>
      </c>
      <c r="B94" s="231"/>
      <c r="C94" s="231"/>
      <c r="D94" s="231"/>
      <c r="E94" s="340"/>
    </row>
    <row r="95" spans="1:5" x14ac:dyDescent="0.25">
      <c r="A95" s="59" t="s">
        <v>753</v>
      </c>
      <c r="B95" s="231"/>
      <c r="C95" s="231"/>
      <c r="D95" s="231">
        <v>54</v>
      </c>
      <c r="E95" s="340"/>
    </row>
    <row r="96" spans="1:5" x14ac:dyDescent="0.25">
      <c r="A96" s="59" t="s">
        <v>754</v>
      </c>
      <c r="B96" s="231"/>
      <c r="C96" s="231"/>
      <c r="D96" s="231">
        <v>21222</v>
      </c>
      <c r="E96" s="340"/>
    </row>
    <row r="97" spans="1:5" x14ac:dyDescent="0.25">
      <c r="A97" s="59" t="s">
        <v>755</v>
      </c>
      <c r="B97" s="231"/>
      <c r="C97" s="231"/>
      <c r="D97" s="231"/>
      <c r="E97" s="340"/>
    </row>
    <row r="98" spans="1:5" x14ac:dyDescent="0.25">
      <c r="A98" s="59" t="s">
        <v>756</v>
      </c>
      <c r="B98" s="231"/>
      <c r="C98" s="231"/>
      <c r="D98" s="231"/>
      <c r="E98" s="340"/>
    </row>
    <row r="99" spans="1:5" x14ac:dyDescent="0.25">
      <c r="A99" s="60" t="s">
        <v>33</v>
      </c>
      <c r="B99" s="232"/>
      <c r="C99" s="232"/>
      <c r="D99" s="232">
        <f>SUM(D91:D98)</f>
        <v>21276</v>
      </c>
      <c r="E99" s="340"/>
    </row>
    <row r="100" spans="1:5" x14ac:dyDescent="0.25">
      <c r="A100" s="60" t="s">
        <v>854</v>
      </c>
      <c r="B100" s="344"/>
      <c r="C100" s="344"/>
      <c r="D100" s="232">
        <v>894</v>
      </c>
      <c r="E100" s="340"/>
    </row>
    <row r="101" spans="1:5" x14ac:dyDescent="0.25">
      <c r="A101" s="60" t="s">
        <v>34</v>
      </c>
      <c r="B101" s="232"/>
      <c r="C101" s="232"/>
      <c r="D101" s="232">
        <v>0</v>
      </c>
      <c r="E101" s="340"/>
    </row>
    <row r="102" spans="1:5" x14ac:dyDescent="0.25">
      <c r="A102" s="59" t="s">
        <v>35</v>
      </c>
      <c r="B102" s="231"/>
      <c r="C102" s="231"/>
      <c r="D102" s="231">
        <v>0</v>
      </c>
      <c r="E102" s="340"/>
    </row>
    <row r="103" spans="1:5" x14ac:dyDescent="0.25">
      <c r="A103" s="59" t="s">
        <v>757</v>
      </c>
      <c r="B103" s="231"/>
      <c r="C103" s="231"/>
      <c r="D103" s="231">
        <v>0</v>
      </c>
      <c r="E103" s="340"/>
    </row>
    <row r="104" spans="1:5" x14ac:dyDescent="0.25">
      <c r="A104" s="59" t="s">
        <v>758</v>
      </c>
      <c r="B104" s="231"/>
      <c r="C104" s="231"/>
      <c r="D104" s="231"/>
      <c r="E104" s="340"/>
    </row>
    <row r="105" spans="1:5" x14ac:dyDescent="0.25">
      <c r="A105" s="59" t="s">
        <v>759</v>
      </c>
      <c r="B105" s="231"/>
      <c r="C105" s="231"/>
      <c r="D105" s="231">
        <v>0</v>
      </c>
      <c r="E105" s="340"/>
    </row>
    <row r="106" spans="1:5" ht="30" x14ac:dyDescent="0.25">
      <c r="A106" s="59" t="s">
        <v>760</v>
      </c>
      <c r="B106" s="231"/>
      <c r="C106" s="231"/>
      <c r="D106" s="231"/>
      <c r="E106" s="340"/>
    </row>
    <row r="107" spans="1:5" ht="30" x14ac:dyDescent="0.25">
      <c r="A107" s="59" t="s">
        <v>0</v>
      </c>
      <c r="B107" s="231"/>
      <c r="C107" s="231"/>
      <c r="D107" s="231"/>
      <c r="E107" s="340"/>
    </row>
    <row r="108" spans="1:5" ht="30" x14ac:dyDescent="0.25">
      <c r="A108" s="59" t="s">
        <v>1</v>
      </c>
      <c r="B108" s="231"/>
      <c r="C108" s="231"/>
      <c r="D108" s="231"/>
      <c r="E108" s="340"/>
    </row>
    <row r="109" spans="1:5" x14ac:dyDescent="0.25">
      <c r="A109" s="60" t="s">
        <v>36</v>
      </c>
      <c r="B109" s="232"/>
      <c r="C109" s="232"/>
      <c r="D109" s="232">
        <v>10</v>
      </c>
      <c r="E109" s="340"/>
    </row>
    <row r="110" spans="1:5" x14ac:dyDescent="0.25">
      <c r="A110" s="60" t="s">
        <v>855</v>
      </c>
      <c r="B110" s="344"/>
      <c r="C110" s="344"/>
      <c r="D110" s="344">
        <v>904</v>
      </c>
      <c r="E110" s="340"/>
    </row>
    <row r="111" spans="1:5" x14ac:dyDescent="0.25">
      <c r="A111" s="60" t="s">
        <v>2</v>
      </c>
      <c r="B111" s="232"/>
      <c r="C111" s="232"/>
      <c r="D111" s="232">
        <v>0</v>
      </c>
      <c r="E111" s="340"/>
    </row>
    <row r="112" spans="1:5" x14ac:dyDescent="0.25">
      <c r="A112" s="59" t="s">
        <v>3</v>
      </c>
      <c r="B112" s="231"/>
      <c r="C112" s="231"/>
      <c r="D112" s="231">
        <v>0</v>
      </c>
      <c r="E112" s="340"/>
    </row>
    <row r="113" spans="1:5" x14ac:dyDescent="0.25">
      <c r="A113" s="59" t="s">
        <v>4</v>
      </c>
      <c r="B113" s="231"/>
      <c r="C113" s="231"/>
      <c r="D113" s="231">
        <v>0</v>
      </c>
      <c r="E113" s="340"/>
    </row>
    <row r="114" spans="1:5" x14ac:dyDescent="0.25">
      <c r="A114" s="59" t="s">
        <v>5</v>
      </c>
      <c r="B114" s="231"/>
      <c r="C114" s="231"/>
      <c r="D114" s="231"/>
      <c r="E114" s="340"/>
    </row>
    <row r="115" spans="1:5" x14ac:dyDescent="0.25">
      <c r="A115" s="60" t="s">
        <v>856</v>
      </c>
      <c r="B115" s="232"/>
      <c r="C115" s="232"/>
      <c r="D115" s="232">
        <v>0</v>
      </c>
      <c r="E115" s="340"/>
    </row>
    <row r="116" spans="1:5" ht="15.75" x14ac:dyDescent="0.25">
      <c r="A116" s="345" t="s">
        <v>37</v>
      </c>
      <c r="B116" s="233"/>
      <c r="C116" s="233"/>
      <c r="D116" s="233">
        <f>D111+D110+D99+D89</f>
        <v>358801</v>
      </c>
      <c r="E116" s="340"/>
    </row>
    <row r="117" spans="1:5" x14ac:dyDescent="0.25">
      <c r="A117" s="71" t="s">
        <v>6</v>
      </c>
      <c r="B117" s="83"/>
      <c r="C117" s="83"/>
      <c r="D117" s="83"/>
      <c r="E117" s="340"/>
    </row>
    <row r="118" spans="1:5" x14ac:dyDescent="0.25">
      <c r="A118" s="59" t="s">
        <v>7</v>
      </c>
      <c r="B118" s="231"/>
      <c r="C118" s="231"/>
      <c r="D118" s="231">
        <v>489588</v>
      </c>
      <c r="E118" s="340"/>
    </row>
    <row r="119" spans="1:5" x14ac:dyDescent="0.25">
      <c r="A119" s="59" t="s">
        <v>8</v>
      </c>
      <c r="B119" s="231"/>
      <c r="C119" s="231"/>
      <c r="D119" s="231"/>
      <c r="E119" s="340"/>
    </row>
    <row r="120" spans="1:5" x14ac:dyDescent="0.25">
      <c r="A120" s="59" t="s">
        <v>9</v>
      </c>
      <c r="B120" s="231"/>
      <c r="C120" s="231"/>
      <c r="D120" s="231">
        <v>1037</v>
      </c>
      <c r="E120" s="340"/>
    </row>
    <row r="121" spans="1:5" x14ac:dyDescent="0.25">
      <c r="A121" s="59" t="s">
        <v>10</v>
      </c>
      <c r="B121" s="231"/>
      <c r="C121" s="231"/>
      <c r="D121" s="231">
        <v>-138144</v>
      </c>
      <c r="E121" s="340"/>
    </row>
    <row r="122" spans="1:5" x14ac:dyDescent="0.25">
      <c r="A122" s="59" t="s">
        <v>11</v>
      </c>
      <c r="B122" s="231"/>
      <c r="C122" s="231"/>
      <c r="D122" s="231"/>
      <c r="E122" s="340"/>
    </row>
    <row r="123" spans="1:5" x14ac:dyDescent="0.25">
      <c r="A123" s="59" t="s">
        <v>12</v>
      </c>
      <c r="B123" s="231"/>
      <c r="C123" s="231"/>
      <c r="D123" s="231">
        <v>4245</v>
      </c>
      <c r="E123" s="340"/>
    </row>
    <row r="124" spans="1:5" x14ac:dyDescent="0.25">
      <c r="A124" s="60" t="s">
        <v>857</v>
      </c>
      <c r="B124" s="232"/>
      <c r="C124" s="232"/>
      <c r="D124" s="232">
        <f>D118+D120+D121+D123</f>
        <v>356726</v>
      </c>
      <c r="E124" s="340"/>
    </row>
    <row r="125" spans="1:5" x14ac:dyDescent="0.25">
      <c r="A125" s="60" t="s">
        <v>38</v>
      </c>
      <c r="B125" s="232"/>
      <c r="C125" s="232"/>
      <c r="D125" s="232">
        <v>11</v>
      </c>
      <c r="E125" s="340"/>
    </row>
    <row r="126" spans="1:5" x14ac:dyDescent="0.25">
      <c r="A126" s="60" t="s">
        <v>39</v>
      </c>
      <c r="B126" s="232"/>
      <c r="C126" s="232"/>
      <c r="D126" s="232">
        <v>696</v>
      </c>
      <c r="E126" s="340"/>
    </row>
    <row r="127" spans="1:5" x14ac:dyDescent="0.25">
      <c r="A127" s="59" t="s">
        <v>13</v>
      </c>
      <c r="B127" s="231"/>
      <c r="C127" s="231"/>
      <c r="D127" s="231">
        <v>371</v>
      </c>
      <c r="E127" s="340"/>
    </row>
    <row r="128" spans="1:5" x14ac:dyDescent="0.25">
      <c r="A128" s="59" t="s">
        <v>14</v>
      </c>
      <c r="B128" s="231"/>
      <c r="C128" s="231"/>
      <c r="D128" s="231"/>
      <c r="E128" s="340"/>
    </row>
    <row r="129" spans="1:5" x14ac:dyDescent="0.25">
      <c r="A129" s="59" t="s">
        <v>15</v>
      </c>
      <c r="B129" s="231"/>
      <c r="C129" s="231"/>
      <c r="D129" s="231">
        <v>128</v>
      </c>
      <c r="E129" s="340"/>
    </row>
    <row r="130" spans="1:5" x14ac:dyDescent="0.25">
      <c r="A130" s="59" t="s">
        <v>16</v>
      </c>
      <c r="B130" s="231"/>
      <c r="C130" s="231"/>
      <c r="D130" s="231"/>
      <c r="E130" s="340"/>
    </row>
    <row r="131" spans="1:5" ht="30" x14ac:dyDescent="0.25">
      <c r="A131" s="59" t="s">
        <v>17</v>
      </c>
      <c r="B131" s="231"/>
      <c r="C131" s="231"/>
      <c r="D131" s="231"/>
      <c r="E131" s="340"/>
    </row>
    <row r="132" spans="1:5" ht="30" x14ac:dyDescent="0.25">
      <c r="A132" s="59" t="s">
        <v>18</v>
      </c>
      <c r="B132" s="231"/>
      <c r="C132" s="231"/>
      <c r="D132" s="231"/>
      <c r="E132" s="340"/>
    </row>
    <row r="133" spans="1:5" ht="30" x14ac:dyDescent="0.25">
      <c r="A133" s="59" t="s">
        <v>19</v>
      </c>
      <c r="B133" s="231"/>
      <c r="C133" s="231"/>
      <c r="D133" s="231"/>
      <c r="E133" s="340"/>
    </row>
    <row r="134" spans="1:5" ht="30" x14ac:dyDescent="0.25">
      <c r="A134" s="59" t="s">
        <v>858</v>
      </c>
      <c r="B134" s="231"/>
      <c r="C134" s="231"/>
      <c r="D134" s="231">
        <v>499</v>
      </c>
      <c r="E134" s="340"/>
    </row>
    <row r="135" spans="1:5" x14ac:dyDescent="0.25">
      <c r="A135" s="60" t="s">
        <v>40</v>
      </c>
      <c r="B135" s="232"/>
      <c r="C135" s="232"/>
      <c r="D135" s="232">
        <v>1206</v>
      </c>
      <c r="E135" s="340"/>
    </row>
    <row r="136" spans="1:5" x14ac:dyDescent="0.25">
      <c r="A136" s="60" t="s">
        <v>20</v>
      </c>
      <c r="B136" s="232"/>
      <c r="C136" s="232"/>
      <c r="D136" s="232"/>
      <c r="E136" s="340"/>
    </row>
    <row r="137" spans="1:5" x14ac:dyDescent="0.25">
      <c r="A137" s="60" t="s">
        <v>21</v>
      </c>
      <c r="B137" s="232"/>
      <c r="C137" s="232"/>
      <c r="D137" s="232"/>
      <c r="E137" s="340"/>
    </row>
    <row r="138" spans="1:5" x14ac:dyDescent="0.25">
      <c r="A138" s="59" t="s">
        <v>22</v>
      </c>
      <c r="B138" s="231"/>
      <c r="C138" s="231"/>
      <c r="D138" s="231"/>
      <c r="E138" s="340"/>
    </row>
    <row r="139" spans="1:5" x14ac:dyDescent="0.25">
      <c r="A139" s="59" t="s">
        <v>23</v>
      </c>
      <c r="B139" s="231"/>
      <c r="C139" s="231"/>
      <c r="D139" s="231">
        <v>869</v>
      </c>
      <c r="E139" s="340"/>
    </row>
    <row r="140" spans="1:5" x14ac:dyDescent="0.25">
      <c r="A140" s="59" t="s">
        <v>24</v>
      </c>
      <c r="B140" s="231"/>
      <c r="C140" s="231"/>
      <c r="D140" s="231"/>
      <c r="E140" s="340"/>
    </row>
    <row r="141" spans="1:5" x14ac:dyDescent="0.25">
      <c r="A141" s="60" t="s">
        <v>859</v>
      </c>
      <c r="B141" s="232"/>
      <c r="C141" s="232"/>
      <c r="D141" s="232">
        <f>D139</f>
        <v>869</v>
      </c>
      <c r="E141" s="340"/>
    </row>
    <row r="142" spans="1:5" ht="15.75" x14ac:dyDescent="0.25">
      <c r="A142" s="345" t="s">
        <v>860</v>
      </c>
      <c r="B142" s="233"/>
      <c r="C142" s="233"/>
      <c r="D142" s="233">
        <f>D141+D135+D124</f>
        <v>358801</v>
      </c>
      <c r="E142" s="340"/>
    </row>
    <row r="143" spans="1:5" x14ac:dyDescent="0.25">
      <c r="A143" s="83" t="s">
        <v>861</v>
      </c>
      <c r="B143" s="83"/>
      <c r="C143" s="83"/>
      <c r="D143" s="83"/>
      <c r="E143" s="340"/>
    </row>
    <row r="144" spans="1:5" x14ac:dyDescent="0.25">
      <c r="A144" s="83"/>
      <c r="B144" s="83"/>
      <c r="C144" s="83"/>
      <c r="D144" s="83"/>
      <c r="E144" s="340"/>
    </row>
    <row r="145" spans="1:5" x14ac:dyDescent="0.25">
      <c r="A145" s="83"/>
      <c r="B145" s="83"/>
      <c r="C145" s="83"/>
      <c r="D145" s="83"/>
      <c r="E145" s="340"/>
    </row>
    <row r="146" spans="1:5" x14ac:dyDescent="0.25">
      <c r="A146" s="83"/>
      <c r="B146" s="83"/>
      <c r="C146" s="83"/>
      <c r="D146" s="83"/>
      <c r="E146" s="340"/>
    </row>
    <row r="147" spans="1:5" x14ac:dyDescent="0.25">
      <c r="A147" s="83" t="s">
        <v>862</v>
      </c>
      <c r="B147" s="83"/>
      <c r="C147" s="83"/>
      <c r="D147" s="83"/>
      <c r="E147" s="340"/>
    </row>
    <row r="148" spans="1:5" x14ac:dyDescent="0.25">
      <c r="A148" s="83"/>
      <c r="B148" s="83"/>
      <c r="C148" s="83"/>
      <c r="D148" s="83"/>
      <c r="E148" s="340"/>
    </row>
    <row r="149" spans="1:5" x14ac:dyDescent="0.25">
      <c r="A149" s="83"/>
      <c r="B149" s="83"/>
      <c r="C149" s="83"/>
      <c r="D149" s="83"/>
      <c r="E149" s="340"/>
    </row>
    <row r="150" spans="1:5" x14ac:dyDescent="0.25">
      <c r="A150" s="83"/>
      <c r="B150" s="83"/>
      <c r="C150" s="83"/>
      <c r="D150" s="83"/>
      <c r="E150" s="340"/>
    </row>
    <row r="151" spans="1:5" x14ac:dyDescent="0.25">
      <c r="A151" s="83" t="s">
        <v>863</v>
      </c>
      <c r="B151" s="83"/>
      <c r="C151" s="83"/>
      <c r="D151" s="83"/>
      <c r="E151" s="340"/>
    </row>
    <row r="152" spans="1:5" x14ac:dyDescent="0.25">
      <c r="A152" s="83"/>
      <c r="B152" s="83"/>
      <c r="C152" s="83"/>
      <c r="D152" s="83"/>
      <c r="E152" s="340"/>
    </row>
    <row r="153" spans="1:5" x14ac:dyDescent="0.25">
      <c r="A153" s="83"/>
      <c r="B153" s="83"/>
      <c r="C153" s="83"/>
      <c r="D153" s="83"/>
      <c r="E153" s="340"/>
    </row>
    <row r="154" spans="1:5" x14ac:dyDescent="0.25">
      <c r="A154" s="83"/>
      <c r="B154" s="83"/>
      <c r="C154" s="83"/>
      <c r="D154" s="83"/>
      <c r="E154" s="340"/>
    </row>
    <row r="155" spans="1:5" x14ac:dyDescent="0.25">
      <c r="A155" s="83" t="s">
        <v>864</v>
      </c>
      <c r="B155" s="83"/>
      <c r="C155" s="83"/>
      <c r="D155" s="83"/>
      <c r="E155" s="340"/>
    </row>
    <row r="156" spans="1:5" x14ac:dyDescent="0.25">
      <c r="A156" s="83"/>
      <c r="B156" s="83"/>
      <c r="C156" s="83"/>
      <c r="D156" s="83"/>
      <c r="E156" s="340"/>
    </row>
    <row r="157" spans="1:5" x14ac:dyDescent="0.25">
      <c r="A157" s="83"/>
      <c r="B157" s="83"/>
      <c r="C157" s="83"/>
      <c r="D157" s="83"/>
      <c r="E157" s="340"/>
    </row>
    <row r="158" spans="1:5" x14ac:dyDescent="0.25">
      <c r="A158" s="83"/>
      <c r="B158" s="83"/>
      <c r="C158" s="83"/>
      <c r="D158" s="83"/>
      <c r="E158" s="340"/>
    </row>
    <row r="159" spans="1:5" x14ac:dyDescent="0.25">
      <c r="A159" s="83" t="s">
        <v>865</v>
      </c>
      <c r="B159" s="83"/>
      <c r="C159" s="83"/>
      <c r="D159" s="83"/>
      <c r="E159" s="340"/>
    </row>
    <row r="160" spans="1:5" x14ac:dyDescent="0.25">
      <c r="A160" s="83"/>
      <c r="B160" s="83"/>
      <c r="C160" s="83"/>
      <c r="D160" s="83"/>
      <c r="E160" s="340"/>
    </row>
    <row r="161" spans="1:5" x14ac:dyDescent="0.25">
      <c r="A161" s="83"/>
      <c r="B161" s="83"/>
      <c r="C161" s="83"/>
      <c r="D161" s="83"/>
      <c r="E161" s="340"/>
    </row>
    <row r="162" spans="1:5" x14ac:dyDescent="0.25">
      <c r="A162" s="83"/>
      <c r="B162" s="83"/>
      <c r="C162" s="83"/>
      <c r="D162" s="83"/>
      <c r="E162" s="340"/>
    </row>
    <row r="163" spans="1:5" x14ac:dyDescent="0.25">
      <c r="A163" s="83" t="s">
        <v>866</v>
      </c>
      <c r="B163" s="83"/>
      <c r="C163" s="83"/>
      <c r="D163" s="83"/>
      <c r="E163" s="340"/>
    </row>
    <row r="164" spans="1:5" x14ac:dyDescent="0.25">
      <c r="A164" s="83"/>
      <c r="B164" s="83"/>
      <c r="C164" s="83"/>
      <c r="D164" s="83"/>
    </row>
    <row r="165" spans="1:5" x14ac:dyDescent="0.25">
      <c r="A165" s="83"/>
      <c r="B165" s="83"/>
      <c r="C165" s="83"/>
      <c r="D165" s="83"/>
    </row>
    <row r="166" spans="1:5" x14ac:dyDescent="0.25">
      <c r="A166" s="83"/>
      <c r="B166" s="83"/>
      <c r="C166" s="83"/>
      <c r="D166" s="83"/>
    </row>
    <row r="167" spans="1:5" ht="30" x14ac:dyDescent="0.25">
      <c r="A167" s="346" t="s">
        <v>867</v>
      </c>
      <c r="B167" s="83"/>
      <c r="C167" s="83"/>
      <c r="D167" s="83"/>
    </row>
    <row r="168" spans="1:5" x14ac:dyDescent="0.25">
      <c r="A168" s="19"/>
      <c r="B168" s="83"/>
      <c r="C168" s="83"/>
      <c r="D168" s="83"/>
    </row>
    <row r="169" spans="1:5" x14ac:dyDescent="0.25">
      <c r="A169" s="19"/>
      <c r="B169" s="83"/>
      <c r="C169" s="83"/>
      <c r="D169" s="83"/>
    </row>
    <row r="170" spans="1:5" x14ac:dyDescent="0.25">
      <c r="A170" s="19"/>
      <c r="B170" s="83"/>
      <c r="C170" s="83"/>
      <c r="D170" s="83"/>
    </row>
    <row r="171" spans="1:5" x14ac:dyDescent="0.25">
      <c r="A171" s="19"/>
      <c r="B171" s="83"/>
      <c r="C171" s="83"/>
      <c r="D171" s="83"/>
    </row>
    <row r="172" spans="1:5" x14ac:dyDescent="0.25">
      <c r="A172" s="19"/>
      <c r="B172" s="83"/>
      <c r="C172" s="83"/>
      <c r="D172" s="83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2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51"/>
  <sheetViews>
    <sheetView workbookViewId="0">
      <selection activeCell="A3" sqref="A3:B3"/>
    </sheetView>
  </sheetViews>
  <sheetFormatPr defaultRowHeight="15" x14ac:dyDescent="0.25"/>
  <cols>
    <col min="1" max="1" width="110" customWidth="1"/>
    <col min="2" max="2" width="18" customWidth="1"/>
  </cols>
  <sheetData>
    <row r="1" spans="1:8" x14ac:dyDescent="0.25">
      <c r="A1" s="339" t="s">
        <v>761</v>
      </c>
      <c r="B1" s="307" t="s">
        <v>832</v>
      </c>
    </row>
    <row r="2" spans="1:8" ht="24.75" customHeight="1" x14ac:dyDescent="0.25">
      <c r="A2" s="463" t="s">
        <v>1853</v>
      </c>
      <c r="B2" s="466"/>
      <c r="C2" s="287"/>
      <c r="E2" s="287"/>
      <c r="F2" s="289"/>
      <c r="G2" s="289"/>
      <c r="H2" s="289"/>
    </row>
    <row r="3" spans="1:8" ht="23.25" customHeight="1" x14ac:dyDescent="0.25">
      <c r="A3" s="502" t="s">
        <v>868</v>
      </c>
      <c r="B3" s="466"/>
      <c r="C3" s="288"/>
      <c r="D3" s="288"/>
      <c r="E3" s="288"/>
      <c r="F3" s="289"/>
      <c r="G3" s="289"/>
      <c r="H3" s="289"/>
    </row>
    <row r="4" spans="1:8" ht="18" x14ac:dyDescent="0.35">
      <c r="A4" s="292"/>
      <c r="B4" s="288"/>
      <c r="C4" s="288"/>
      <c r="D4" s="288"/>
      <c r="E4" s="288"/>
      <c r="F4" s="289"/>
      <c r="G4" s="289"/>
      <c r="H4" s="289"/>
    </row>
    <row r="5" spans="1:8" x14ac:dyDescent="0.25">
      <c r="A5" s="347" t="s">
        <v>676</v>
      </c>
      <c r="B5" s="348" t="s">
        <v>869</v>
      </c>
    </row>
    <row r="6" spans="1:8" ht="15.75" customHeight="1" x14ac:dyDescent="0.25">
      <c r="A6" s="349" t="s">
        <v>870</v>
      </c>
      <c r="B6" s="350">
        <v>12349</v>
      </c>
      <c r="C6" s="340"/>
      <c r="D6" s="340"/>
      <c r="E6" s="340"/>
      <c r="F6" s="340"/>
    </row>
    <row r="7" spans="1:8" x14ac:dyDescent="0.25">
      <c r="A7" s="351" t="s">
        <v>871</v>
      </c>
      <c r="B7" s="352">
        <v>-24022</v>
      </c>
      <c r="C7" s="340"/>
      <c r="D7" s="340"/>
      <c r="E7" s="340"/>
      <c r="F7" s="340"/>
    </row>
    <row r="8" spans="1:8" ht="30" x14ac:dyDescent="0.25">
      <c r="A8" s="351" t="s">
        <v>872</v>
      </c>
      <c r="B8" s="352">
        <v>33064</v>
      </c>
      <c r="C8" s="340"/>
      <c r="D8" s="340"/>
      <c r="E8" s="340"/>
      <c r="F8" s="340"/>
    </row>
    <row r="9" spans="1:8" ht="30" x14ac:dyDescent="0.25">
      <c r="A9" s="351" t="s">
        <v>873</v>
      </c>
      <c r="B9" s="352">
        <v>-604</v>
      </c>
      <c r="C9" s="340"/>
      <c r="D9" s="340"/>
      <c r="E9" s="340"/>
      <c r="F9" s="340"/>
    </row>
    <row r="10" spans="1:8" ht="30" x14ac:dyDescent="0.25">
      <c r="A10" s="351" t="s">
        <v>874</v>
      </c>
      <c r="B10" s="352">
        <v>489</v>
      </c>
      <c r="C10" s="340"/>
      <c r="D10" s="340"/>
      <c r="E10" s="340"/>
      <c r="F10" s="340"/>
    </row>
    <row r="11" spans="1:8" x14ac:dyDescent="0.25">
      <c r="A11" s="351" t="s">
        <v>875</v>
      </c>
      <c r="B11" s="352"/>
      <c r="C11" s="340"/>
      <c r="D11" s="340"/>
      <c r="E11" s="340"/>
      <c r="F11" s="340"/>
    </row>
    <row r="12" spans="1:8" ht="30" x14ac:dyDescent="0.25">
      <c r="A12" s="351" t="s">
        <v>876</v>
      </c>
      <c r="B12" s="352">
        <v>0</v>
      </c>
      <c r="C12" s="340"/>
      <c r="D12" s="340"/>
      <c r="E12" s="340"/>
      <c r="F12" s="340"/>
    </row>
    <row r="13" spans="1:8" x14ac:dyDescent="0.25">
      <c r="A13" s="351" t="s">
        <v>877</v>
      </c>
      <c r="B13" s="352">
        <v>0</v>
      </c>
      <c r="C13" s="340"/>
      <c r="D13" s="340"/>
      <c r="E13" s="340"/>
      <c r="F13" s="340"/>
    </row>
    <row r="14" spans="1:8" ht="30" x14ac:dyDescent="0.25">
      <c r="A14" s="351" t="s">
        <v>878</v>
      </c>
      <c r="B14" s="352">
        <v>0</v>
      </c>
      <c r="C14" s="340"/>
      <c r="D14" s="340"/>
      <c r="E14" s="340"/>
      <c r="F14" s="340"/>
    </row>
    <row r="15" spans="1:8" x14ac:dyDescent="0.25">
      <c r="A15" s="351" t="s">
        <v>879</v>
      </c>
      <c r="B15" s="352">
        <v>0</v>
      </c>
      <c r="C15" s="340"/>
      <c r="D15" s="340"/>
      <c r="E15" s="340"/>
      <c r="F15" s="340"/>
    </row>
    <row r="16" spans="1:8" ht="15.75" x14ac:dyDescent="0.25">
      <c r="A16" s="353" t="s">
        <v>880</v>
      </c>
      <c r="B16" s="350">
        <v>21276</v>
      </c>
      <c r="C16" s="340"/>
      <c r="D16" s="340"/>
      <c r="E16" s="340"/>
      <c r="F16" s="340"/>
    </row>
    <row r="17" spans="1:7" ht="14.45" x14ac:dyDescent="0.3">
      <c r="A17" s="340"/>
      <c r="B17" s="340"/>
      <c r="C17" s="340"/>
      <c r="D17" s="340"/>
      <c r="E17" s="340"/>
      <c r="F17" s="340"/>
    </row>
    <row r="18" spans="1:7" ht="14.45" x14ac:dyDescent="0.3">
      <c r="A18" s="340"/>
      <c r="B18" s="340"/>
      <c r="C18" s="340"/>
      <c r="D18" s="340"/>
      <c r="E18" s="340"/>
      <c r="F18" s="340"/>
    </row>
    <row r="19" spans="1:7" x14ac:dyDescent="0.25">
      <c r="A19" s="347" t="s">
        <v>676</v>
      </c>
      <c r="B19" s="348" t="s">
        <v>869</v>
      </c>
      <c r="C19" s="340"/>
      <c r="D19" s="340"/>
      <c r="E19" s="340"/>
      <c r="F19" s="340"/>
    </row>
    <row r="20" spans="1:7" ht="15.75" x14ac:dyDescent="0.25">
      <c r="A20" s="353" t="s">
        <v>881</v>
      </c>
      <c r="B20" s="83">
        <v>0</v>
      </c>
      <c r="C20" s="340"/>
      <c r="D20" s="340"/>
      <c r="E20" s="340"/>
      <c r="F20" s="340"/>
      <c r="G20" s="340"/>
    </row>
    <row r="21" spans="1:7" ht="30" x14ac:dyDescent="0.25">
      <c r="A21" s="354" t="s">
        <v>882</v>
      </c>
      <c r="B21" s="83">
        <v>0</v>
      </c>
      <c r="C21" s="340"/>
      <c r="D21" s="340"/>
      <c r="E21" s="340"/>
      <c r="F21" s="340"/>
      <c r="G21" s="340"/>
    </row>
    <row r="22" spans="1:7" ht="15.75" x14ac:dyDescent="0.25">
      <c r="A22" s="353" t="s">
        <v>883</v>
      </c>
      <c r="B22" s="83">
        <v>0</v>
      </c>
      <c r="C22" s="340"/>
      <c r="D22" s="340"/>
      <c r="E22" s="340"/>
      <c r="F22" s="340"/>
      <c r="G22" s="340"/>
    </row>
    <row r="23" spans="1:7" ht="14.45" x14ac:dyDescent="0.3">
      <c r="A23" s="340"/>
      <c r="B23" s="340"/>
      <c r="C23" s="340"/>
      <c r="D23" s="340"/>
      <c r="E23" s="340"/>
      <c r="F23" s="340"/>
      <c r="G23" s="340"/>
    </row>
    <row r="24" spans="1:7" ht="14.45" x14ac:dyDescent="0.3">
      <c r="A24" s="340"/>
      <c r="B24" s="340"/>
      <c r="C24" s="340"/>
      <c r="D24" s="340"/>
      <c r="E24" s="340"/>
      <c r="F24" s="340"/>
      <c r="G24" s="340"/>
    </row>
    <row r="25" spans="1:7" ht="14.45" x14ac:dyDescent="0.3">
      <c r="A25" s="340"/>
      <c r="B25" s="340"/>
      <c r="C25" s="340"/>
      <c r="D25" s="340"/>
      <c r="E25" s="340"/>
      <c r="F25" s="340"/>
      <c r="G25" s="340"/>
    </row>
    <row r="26" spans="1:7" ht="14.45" x14ac:dyDescent="0.3">
      <c r="A26" s="340"/>
      <c r="B26" s="340"/>
      <c r="C26" s="340"/>
      <c r="D26" s="340"/>
      <c r="E26" s="340"/>
      <c r="F26" s="340"/>
      <c r="G26" s="340"/>
    </row>
    <row r="27" spans="1:7" ht="14.45" x14ac:dyDescent="0.3">
      <c r="A27" s="340"/>
      <c r="B27" s="340"/>
      <c r="C27" s="340"/>
      <c r="D27" s="340"/>
      <c r="E27" s="340"/>
      <c r="F27" s="340"/>
      <c r="G27" s="340"/>
    </row>
    <row r="28" spans="1:7" ht="14.45" x14ac:dyDescent="0.3">
      <c r="A28" s="340"/>
      <c r="B28" s="340"/>
      <c r="C28" s="340"/>
      <c r="D28" s="340"/>
      <c r="E28" s="340"/>
      <c r="F28" s="340"/>
      <c r="G28" s="340"/>
    </row>
    <row r="29" spans="1:7" ht="14.45" x14ac:dyDescent="0.3">
      <c r="A29" s="340"/>
      <c r="B29" s="340"/>
      <c r="C29" s="340"/>
      <c r="D29" s="340"/>
      <c r="E29" s="340"/>
      <c r="F29" s="340"/>
      <c r="G29" s="340"/>
    </row>
    <row r="30" spans="1:7" ht="14.45" x14ac:dyDescent="0.3">
      <c r="A30" s="340"/>
      <c r="B30" s="340"/>
      <c r="C30" s="340"/>
      <c r="D30" s="340"/>
      <c r="E30" s="340"/>
      <c r="F30" s="340"/>
      <c r="G30" s="340"/>
    </row>
    <row r="31" spans="1:7" ht="14.45" x14ac:dyDescent="0.3">
      <c r="A31" s="340"/>
      <c r="B31" s="340"/>
      <c r="C31" s="340"/>
      <c r="D31" s="340"/>
      <c r="E31" s="340"/>
      <c r="F31" s="340"/>
    </row>
    <row r="32" spans="1:7" ht="14.45" x14ac:dyDescent="0.3">
      <c r="A32" s="340"/>
      <c r="B32" s="340"/>
      <c r="C32" s="340"/>
      <c r="D32" s="340"/>
      <c r="E32" s="340"/>
      <c r="F32" s="340"/>
    </row>
    <row r="33" spans="1:6" ht="14.45" x14ac:dyDescent="0.3">
      <c r="A33" s="340"/>
      <c r="B33" s="340"/>
      <c r="C33" s="340"/>
      <c r="D33" s="340"/>
      <c r="E33" s="340"/>
      <c r="F33" s="340"/>
    </row>
    <row r="34" spans="1:6" ht="14.45" x14ac:dyDescent="0.3">
      <c r="A34" s="340"/>
      <c r="B34" s="340"/>
      <c r="C34" s="340"/>
      <c r="D34" s="340"/>
      <c r="E34" s="340"/>
      <c r="F34" s="340"/>
    </row>
    <row r="35" spans="1:6" ht="14.45" x14ac:dyDescent="0.3">
      <c r="A35" s="340"/>
      <c r="B35" s="340"/>
      <c r="C35" s="340"/>
      <c r="D35" s="340"/>
      <c r="E35" s="340"/>
      <c r="F35" s="340"/>
    </row>
    <row r="36" spans="1:6" ht="14.45" x14ac:dyDescent="0.3">
      <c r="A36" s="340"/>
      <c r="B36" s="340"/>
      <c r="C36" s="340"/>
      <c r="D36" s="340"/>
      <c r="E36" s="340"/>
      <c r="F36" s="340"/>
    </row>
    <row r="37" spans="1:6" x14ac:dyDescent="0.25">
      <c r="A37" s="340"/>
      <c r="B37" s="340"/>
      <c r="C37" s="340"/>
      <c r="D37" s="340"/>
      <c r="E37" s="340"/>
      <c r="F37" s="340"/>
    </row>
    <row r="38" spans="1:6" x14ac:dyDescent="0.25">
      <c r="A38" s="340"/>
      <c r="B38" s="340"/>
      <c r="C38" s="340"/>
      <c r="D38" s="340"/>
      <c r="E38" s="340"/>
      <c r="F38" s="340"/>
    </row>
    <row r="39" spans="1:6" x14ac:dyDescent="0.25">
      <c r="A39" s="340"/>
      <c r="B39" s="340"/>
      <c r="C39" s="340"/>
      <c r="D39" s="340"/>
      <c r="E39" s="340"/>
      <c r="F39" s="340"/>
    </row>
    <row r="40" spans="1:6" x14ac:dyDescent="0.25">
      <c r="A40" s="340"/>
      <c r="B40" s="340"/>
      <c r="C40" s="340"/>
      <c r="D40" s="340"/>
      <c r="E40" s="340"/>
      <c r="F40" s="340"/>
    </row>
    <row r="41" spans="1:6" x14ac:dyDescent="0.25">
      <c r="A41" s="340"/>
      <c r="B41" s="340"/>
      <c r="C41" s="340"/>
      <c r="D41" s="340"/>
      <c r="E41" s="340"/>
      <c r="F41" s="340"/>
    </row>
    <row r="42" spans="1:6" x14ac:dyDescent="0.25">
      <c r="A42" s="340"/>
      <c r="B42" s="340"/>
      <c r="C42" s="340"/>
      <c r="D42" s="340"/>
      <c r="E42" s="340"/>
      <c r="F42" s="340"/>
    </row>
    <row r="43" spans="1:6" x14ac:dyDescent="0.25">
      <c r="A43" s="340"/>
      <c r="B43" s="340"/>
      <c r="C43" s="340"/>
      <c r="D43" s="340"/>
      <c r="E43" s="340"/>
      <c r="F43" s="340"/>
    </row>
    <row r="44" spans="1:6" x14ac:dyDescent="0.25">
      <c r="A44" s="340"/>
      <c r="B44" s="340"/>
      <c r="C44" s="340"/>
      <c r="D44" s="340"/>
      <c r="E44" s="340"/>
      <c r="F44" s="340"/>
    </row>
    <row r="45" spans="1:6" x14ac:dyDescent="0.25">
      <c r="A45" s="340"/>
      <c r="B45" s="340"/>
      <c r="C45" s="340"/>
      <c r="D45" s="340"/>
      <c r="E45" s="340"/>
      <c r="F45" s="340"/>
    </row>
    <row r="46" spans="1:6" x14ac:dyDescent="0.25">
      <c r="A46" s="340"/>
      <c r="B46" s="340"/>
      <c r="C46" s="340"/>
      <c r="D46" s="340"/>
      <c r="E46" s="340"/>
      <c r="F46" s="340"/>
    </row>
    <row r="47" spans="1:6" x14ac:dyDescent="0.25">
      <c r="A47" s="340"/>
      <c r="B47" s="340"/>
      <c r="C47" s="340"/>
      <c r="D47" s="340"/>
      <c r="E47" s="340"/>
      <c r="F47" s="340"/>
    </row>
    <row r="48" spans="1:6" x14ac:dyDescent="0.25">
      <c r="A48" s="340"/>
      <c r="B48" s="340"/>
      <c r="C48" s="340"/>
      <c r="D48" s="340"/>
      <c r="E48" s="340"/>
      <c r="F48" s="340"/>
    </row>
    <row r="49" spans="1:6" x14ac:dyDescent="0.25">
      <c r="A49" s="340"/>
      <c r="B49" s="340"/>
      <c r="C49" s="340"/>
      <c r="D49" s="340"/>
      <c r="E49" s="340"/>
      <c r="F49" s="340"/>
    </row>
    <row r="50" spans="1:6" x14ac:dyDescent="0.25">
      <c r="A50" s="340"/>
      <c r="B50" s="340"/>
      <c r="C50" s="340"/>
      <c r="D50" s="340"/>
      <c r="E50" s="340"/>
      <c r="F50" s="340"/>
    </row>
    <row r="51" spans="1:6" x14ac:dyDescent="0.25">
      <c r="A51" s="340"/>
      <c r="B51" s="340"/>
      <c r="C51" s="340"/>
      <c r="D51" s="340"/>
      <c r="E51" s="340"/>
      <c r="F51" s="340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4"/>
  <sheetViews>
    <sheetView zoomScale="80" zoomScaleNormal="80" workbookViewId="0">
      <pane ySplit="4" topLeftCell="A210" activePane="bottomLeft" state="frozen"/>
      <selection activeCell="E14" sqref="E14"/>
      <selection pane="bottomLeft" activeCell="U4" sqref="U4"/>
    </sheetView>
  </sheetViews>
  <sheetFormatPr defaultRowHeight="12.75" x14ac:dyDescent="0.2"/>
  <cols>
    <col min="1" max="1" width="5.85546875" style="449" customWidth="1"/>
    <col min="2" max="2" width="38.85546875" style="449" customWidth="1"/>
    <col min="3" max="13" width="15.7109375" style="449" customWidth="1"/>
    <col min="14" max="14" width="15.7109375" style="461" customWidth="1"/>
    <col min="15" max="19" width="15.7109375" style="449" customWidth="1"/>
    <col min="20" max="257" width="9.140625" style="449"/>
    <col min="258" max="258" width="5.85546875" style="449" customWidth="1"/>
    <col min="259" max="259" width="38.85546875" style="449" customWidth="1"/>
    <col min="260" max="275" width="15.7109375" style="449" customWidth="1"/>
    <col min="276" max="513" width="9.140625" style="449"/>
    <col min="514" max="514" width="5.85546875" style="449" customWidth="1"/>
    <col min="515" max="515" width="38.85546875" style="449" customWidth="1"/>
    <col min="516" max="531" width="15.7109375" style="449" customWidth="1"/>
    <col min="532" max="769" width="9.140625" style="449"/>
    <col min="770" max="770" width="5.85546875" style="449" customWidth="1"/>
    <col min="771" max="771" width="38.85546875" style="449" customWidth="1"/>
    <col min="772" max="787" width="15.7109375" style="449" customWidth="1"/>
    <col min="788" max="1025" width="9.140625" style="449"/>
    <col min="1026" max="1026" width="5.85546875" style="449" customWidth="1"/>
    <col min="1027" max="1027" width="38.85546875" style="449" customWidth="1"/>
    <col min="1028" max="1043" width="15.7109375" style="449" customWidth="1"/>
    <col min="1044" max="1281" width="9.140625" style="449"/>
    <col min="1282" max="1282" width="5.85546875" style="449" customWidth="1"/>
    <col min="1283" max="1283" width="38.85546875" style="449" customWidth="1"/>
    <col min="1284" max="1299" width="15.7109375" style="449" customWidth="1"/>
    <col min="1300" max="1537" width="9.140625" style="449"/>
    <col min="1538" max="1538" width="5.85546875" style="449" customWidth="1"/>
    <col min="1539" max="1539" width="38.85546875" style="449" customWidth="1"/>
    <col min="1540" max="1555" width="15.7109375" style="449" customWidth="1"/>
    <col min="1556" max="1793" width="9.140625" style="449"/>
    <col min="1794" max="1794" width="5.85546875" style="449" customWidth="1"/>
    <col min="1795" max="1795" width="38.85546875" style="449" customWidth="1"/>
    <col min="1796" max="1811" width="15.7109375" style="449" customWidth="1"/>
    <col min="1812" max="2049" width="9.140625" style="449"/>
    <col min="2050" max="2050" width="5.85546875" style="449" customWidth="1"/>
    <col min="2051" max="2051" width="38.85546875" style="449" customWidth="1"/>
    <col min="2052" max="2067" width="15.7109375" style="449" customWidth="1"/>
    <col min="2068" max="2305" width="9.140625" style="449"/>
    <col min="2306" max="2306" width="5.85546875" style="449" customWidth="1"/>
    <col min="2307" max="2307" width="38.85546875" style="449" customWidth="1"/>
    <col min="2308" max="2323" width="15.7109375" style="449" customWidth="1"/>
    <col min="2324" max="2561" width="9.140625" style="449"/>
    <col min="2562" max="2562" width="5.85546875" style="449" customWidth="1"/>
    <col min="2563" max="2563" width="38.85546875" style="449" customWidth="1"/>
    <col min="2564" max="2579" width="15.7109375" style="449" customWidth="1"/>
    <col min="2580" max="2817" width="9.140625" style="449"/>
    <col min="2818" max="2818" width="5.85546875" style="449" customWidth="1"/>
    <col min="2819" max="2819" width="38.85546875" style="449" customWidth="1"/>
    <col min="2820" max="2835" width="15.7109375" style="449" customWidth="1"/>
    <col min="2836" max="3073" width="9.140625" style="449"/>
    <col min="3074" max="3074" width="5.85546875" style="449" customWidth="1"/>
    <col min="3075" max="3075" width="38.85546875" style="449" customWidth="1"/>
    <col min="3076" max="3091" width="15.7109375" style="449" customWidth="1"/>
    <col min="3092" max="3329" width="9.140625" style="449"/>
    <col min="3330" max="3330" width="5.85546875" style="449" customWidth="1"/>
    <col min="3331" max="3331" width="38.85546875" style="449" customWidth="1"/>
    <col min="3332" max="3347" width="15.7109375" style="449" customWidth="1"/>
    <col min="3348" max="3585" width="9.140625" style="449"/>
    <col min="3586" max="3586" width="5.85546875" style="449" customWidth="1"/>
    <col min="3587" max="3587" width="38.85546875" style="449" customWidth="1"/>
    <col min="3588" max="3603" width="15.7109375" style="449" customWidth="1"/>
    <col min="3604" max="3841" width="9.140625" style="449"/>
    <col min="3842" max="3842" width="5.85546875" style="449" customWidth="1"/>
    <col min="3843" max="3843" width="38.85546875" style="449" customWidth="1"/>
    <col min="3844" max="3859" width="15.7109375" style="449" customWidth="1"/>
    <col min="3860" max="4097" width="9.140625" style="449"/>
    <col min="4098" max="4098" width="5.85546875" style="449" customWidth="1"/>
    <col min="4099" max="4099" width="38.85546875" style="449" customWidth="1"/>
    <col min="4100" max="4115" width="15.7109375" style="449" customWidth="1"/>
    <col min="4116" max="4353" width="9.140625" style="449"/>
    <col min="4354" max="4354" width="5.85546875" style="449" customWidth="1"/>
    <col min="4355" max="4355" width="38.85546875" style="449" customWidth="1"/>
    <col min="4356" max="4371" width="15.7109375" style="449" customWidth="1"/>
    <col min="4372" max="4609" width="9.140625" style="449"/>
    <col min="4610" max="4610" width="5.85546875" style="449" customWidth="1"/>
    <col min="4611" max="4611" width="38.85546875" style="449" customWidth="1"/>
    <col min="4612" max="4627" width="15.7109375" style="449" customWidth="1"/>
    <col min="4628" max="4865" width="9.140625" style="449"/>
    <col min="4866" max="4866" width="5.85546875" style="449" customWidth="1"/>
    <col min="4867" max="4867" width="38.85546875" style="449" customWidth="1"/>
    <col min="4868" max="4883" width="15.7109375" style="449" customWidth="1"/>
    <col min="4884" max="5121" width="9.140625" style="449"/>
    <col min="5122" max="5122" width="5.85546875" style="449" customWidth="1"/>
    <col min="5123" max="5123" width="38.85546875" style="449" customWidth="1"/>
    <col min="5124" max="5139" width="15.7109375" style="449" customWidth="1"/>
    <col min="5140" max="5377" width="9.140625" style="449"/>
    <col min="5378" max="5378" width="5.85546875" style="449" customWidth="1"/>
    <col min="5379" max="5379" width="38.85546875" style="449" customWidth="1"/>
    <col min="5380" max="5395" width="15.7109375" style="449" customWidth="1"/>
    <col min="5396" max="5633" width="9.140625" style="449"/>
    <col min="5634" max="5634" width="5.85546875" style="449" customWidth="1"/>
    <col min="5635" max="5635" width="38.85546875" style="449" customWidth="1"/>
    <col min="5636" max="5651" width="15.7109375" style="449" customWidth="1"/>
    <col min="5652" max="5889" width="9.140625" style="449"/>
    <col min="5890" max="5890" width="5.85546875" style="449" customWidth="1"/>
    <col min="5891" max="5891" width="38.85546875" style="449" customWidth="1"/>
    <col min="5892" max="5907" width="15.7109375" style="449" customWidth="1"/>
    <col min="5908" max="6145" width="9.140625" style="449"/>
    <col min="6146" max="6146" width="5.85546875" style="449" customWidth="1"/>
    <col min="6147" max="6147" width="38.85546875" style="449" customWidth="1"/>
    <col min="6148" max="6163" width="15.7109375" style="449" customWidth="1"/>
    <col min="6164" max="6401" width="9.140625" style="449"/>
    <col min="6402" max="6402" width="5.85546875" style="449" customWidth="1"/>
    <col min="6403" max="6403" width="38.85546875" style="449" customWidth="1"/>
    <col min="6404" max="6419" width="15.7109375" style="449" customWidth="1"/>
    <col min="6420" max="6657" width="9.140625" style="449"/>
    <col min="6658" max="6658" width="5.85546875" style="449" customWidth="1"/>
    <col min="6659" max="6659" width="38.85546875" style="449" customWidth="1"/>
    <col min="6660" max="6675" width="15.7109375" style="449" customWidth="1"/>
    <col min="6676" max="6913" width="9.140625" style="449"/>
    <col min="6914" max="6914" width="5.85546875" style="449" customWidth="1"/>
    <col min="6915" max="6915" width="38.85546875" style="449" customWidth="1"/>
    <col min="6916" max="6931" width="15.7109375" style="449" customWidth="1"/>
    <col min="6932" max="7169" width="9.140625" style="449"/>
    <col min="7170" max="7170" width="5.85546875" style="449" customWidth="1"/>
    <col min="7171" max="7171" width="38.85546875" style="449" customWidth="1"/>
    <col min="7172" max="7187" width="15.7109375" style="449" customWidth="1"/>
    <col min="7188" max="7425" width="9.140625" style="449"/>
    <col min="7426" max="7426" width="5.85546875" style="449" customWidth="1"/>
    <col min="7427" max="7427" width="38.85546875" style="449" customWidth="1"/>
    <col min="7428" max="7443" width="15.7109375" style="449" customWidth="1"/>
    <col min="7444" max="7681" width="9.140625" style="449"/>
    <col min="7682" max="7682" width="5.85546875" style="449" customWidth="1"/>
    <col min="7683" max="7683" width="38.85546875" style="449" customWidth="1"/>
    <col min="7684" max="7699" width="15.7109375" style="449" customWidth="1"/>
    <col min="7700" max="7937" width="9.140625" style="449"/>
    <col min="7938" max="7938" width="5.85546875" style="449" customWidth="1"/>
    <col min="7939" max="7939" width="38.85546875" style="449" customWidth="1"/>
    <col min="7940" max="7955" width="15.7109375" style="449" customWidth="1"/>
    <col min="7956" max="8193" width="9.140625" style="449"/>
    <col min="8194" max="8194" width="5.85546875" style="449" customWidth="1"/>
    <col min="8195" max="8195" width="38.85546875" style="449" customWidth="1"/>
    <col min="8196" max="8211" width="15.7109375" style="449" customWidth="1"/>
    <col min="8212" max="8449" width="9.140625" style="449"/>
    <col min="8450" max="8450" width="5.85546875" style="449" customWidth="1"/>
    <col min="8451" max="8451" width="38.85546875" style="449" customWidth="1"/>
    <col min="8452" max="8467" width="15.7109375" style="449" customWidth="1"/>
    <col min="8468" max="8705" width="9.140625" style="449"/>
    <col min="8706" max="8706" width="5.85546875" style="449" customWidth="1"/>
    <col min="8707" max="8707" width="38.85546875" style="449" customWidth="1"/>
    <col min="8708" max="8723" width="15.7109375" style="449" customWidth="1"/>
    <col min="8724" max="8961" width="9.140625" style="449"/>
    <col min="8962" max="8962" width="5.85546875" style="449" customWidth="1"/>
    <col min="8963" max="8963" width="38.85546875" style="449" customWidth="1"/>
    <col min="8964" max="8979" width="15.7109375" style="449" customWidth="1"/>
    <col min="8980" max="9217" width="9.140625" style="449"/>
    <col min="9218" max="9218" width="5.85546875" style="449" customWidth="1"/>
    <col min="9219" max="9219" width="38.85546875" style="449" customWidth="1"/>
    <col min="9220" max="9235" width="15.7109375" style="449" customWidth="1"/>
    <col min="9236" max="9473" width="9.140625" style="449"/>
    <col min="9474" max="9474" width="5.85546875" style="449" customWidth="1"/>
    <col min="9475" max="9475" width="38.85546875" style="449" customWidth="1"/>
    <col min="9476" max="9491" width="15.7109375" style="449" customWidth="1"/>
    <col min="9492" max="9729" width="9.140625" style="449"/>
    <col min="9730" max="9730" width="5.85546875" style="449" customWidth="1"/>
    <col min="9731" max="9731" width="38.85546875" style="449" customWidth="1"/>
    <col min="9732" max="9747" width="15.7109375" style="449" customWidth="1"/>
    <col min="9748" max="9985" width="9.140625" style="449"/>
    <col min="9986" max="9986" width="5.85546875" style="449" customWidth="1"/>
    <col min="9987" max="9987" width="38.85546875" style="449" customWidth="1"/>
    <col min="9988" max="10003" width="15.7109375" style="449" customWidth="1"/>
    <col min="10004" max="10241" width="9.140625" style="449"/>
    <col min="10242" max="10242" width="5.85546875" style="449" customWidth="1"/>
    <col min="10243" max="10243" width="38.85546875" style="449" customWidth="1"/>
    <col min="10244" max="10259" width="15.7109375" style="449" customWidth="1"/>
    <col min="10260" max="10497" width="9.140625" style="449"/>
    <col min="10498" max="10498" width="5.85546875" style="449" customWidth="1"/>
    <col min="10499" max="10499" width="38.85546875" style="449" customWidth="1"/>
    <col min="10500" max="10515" width="15.7109375" style="449" customWidth="1"/>
    <col min="10516" max="10753" width="9.140625" style="449"/>
    <col min="10754" max="10754" width="5.85546875" style="449" customWidth="1"/>
    <col min="10755" max="10755" width="38.85546875" style="449" customWidth="1"/>
    <col min="10756" max="10771" width="15.7109375" style="449" customWidth="1"/>
    <col min="10772" max="11009" width="9.140625" style="449"/>
    <col min="11010" max="11010" width="5.85546875" style="449" customWidth="1"/>
    <col min="11011" max="11011" width="38.85546875" style="449" customWidth="1"/>
    <col min="11012" max="11027" width="15.7109375" style="449" customWidth="1"/>
    <col min="11028" max="11265" width="9.140625" style="449"/>
    <col min="11266" max="11266" width="5.85546875" style="449" customWidth="1"/>
    <col min="11267" max="11267" width="38.85546875" style="449" customWidth="1"/>
    <col min="11268" max="11283" width="15.7109375" style="449" customWidth="1"/>
    <col min="11284" max="11521" width="9.140625" style="449"/>
    <col min="11522" max="11522" width="5.85546875" style="449" customWidth="1"/>
    <col min="11523" max="11523" width="38.85546875" style="449" customWidth="1"/>
    <col min="11524" max="11539" width="15.7109375" style="449" customWidth="1"/>
    <col min="11540" max="11777" width="9.140625" style="449"/>
    <col min="11778" max="11778" width="5.85546875" style="449" customWidth="1"/>
    <col min="11779" max="11779" width="38.85546875" style="449" customWidth="1"/>
    <col min="11780" max="11795" width="15.7109375" style="449" customWidth="1"/>
    <col min="11796" max="12033" width="9.140625" style="449"/>
    <col min="12034" max="12034" width="5.85546875" style="449" customWidth="1"/>
    <col min="12035" max="12035" width="38.85546875" style="449" customWidth="1"/>
    <col min="12036" max="12051" width="15.7109375" style="449" customWidth="1"/>
    <col min="12052" max="12289" width="9.140625" style="449"/>
    <col min="12290" max="12290" width="5.85546875" style="449" customWidth="1"/>
    <col min="12291" max="12291" width="38.85546875" style="449" customWidth="1"/>
    <col min="12292" max="12307" width="15.7109375" style="449" customWidth="1"/>
    <col min="12308" max="12545" width="9.140625" style="449"/>
    <col min="12546" max="12546" width="5.85546875" style="449" customWidth="1"/>
    <col min="12547" max="12547" width="38.85546875" style="449" customWidth="1"/>
    <col min="12548" max="12563" width="15.7109375" style="449" customWidth="1"/>
    <col min="12564" max="12801" width="9.140625" style="449"/>
    <col min="12802" max="12802" width="5.85546875" style="449" customWidth="1"/>
    <col min="12803" max="12803" width="38.85546875" style="449" customWidth="1"/>
    <col min="12804" max="12819" width="15.7109375" style="449" customWidth="1"/>
    <col min="12820" max="13057" width="9.140625" style="449"/>
    <col min="13058" max="13058" width="5.85546875" style="449" customWidth="1"/>
    <col min="13059" max="13059" width="38.85546875" style="449" customWidth="1"/>
    <col min="13060" max="13075" width="15.7109375" style="449" customWidth="1"/>
    <col min="13076" max="13313" width="9.140625" style="449"/>
    <col min="13314" max="13314" width="5.85546875" style="449" customWidth="1"/>
    <col min="13315" max="13315" width="38.85546875" style="449" customWidth="1"/>
    <col min="13316" max="13331" width="15.7109375" style="449" customWidth="1"/>
    <col min="13332" max="13569" width="9.140625" style="449"/>
    <col min="13570" max="13570" width="5.85546875" style="449" customWidth="1"/>
    <col min="13571" max="13571" width="38.85546875" style="449" customWidth="1"/>
    <col min="13572" max="13587" width="15.7109375" style="449" customWidth="1"/>
    <col min="13588" max="13825" width="9.140625" style="449"/>
    <col min="13826" max="13826" width="5.85546875" style="449" customWidth="1"/>
    <col min="13827" max="13827" width="38.85546875" style="449" customWidth="1"/>
    <col min="13828" max="13843" width="15.7109375" style="449" customWidth="1"/>
    <col min="13844" max="14081" width="9.140625" style="449"/>
    <col min="14082" max="14082" width="5.85546875" style="449" customWidth="1"/>
    <col min="14083" max="14083" width="38.85546875" style="449" customWidth="1"/>
    <col min="14084" max="14099" width="15.7109375" style="449" customWidth="1"/>
    <col min="14100" max="14337" width="9.140625" style="449"/>
    <col min="14338" max="14338" width="5.85546875" style="449" customWidth="1"/>
    <col min="14339" max="14339" width="38.85546875" style="449" customWidth="1"/>
    <col min="14340" max="14355" width="15.7109375" style="449" customWidth="1"/>
    <col min="14356" max="14593" width="9.140625" style="449"/>
    <col min="14594" max="14594" width="5.85546875" style="449" customWidth="1"/>
    <col min="14595" max="14595" width="38.85546875" style="449" customWidth="1"/>
    <col min="14596" max="14611" width="15.7109375" style="449" customWidth="1"/>
    <col min="14612" max="14849" width="9.140625" style="449"/>
    <col min="14850" max="14850" width="5.85546875" style="449" customWidth="1"/>
    <col min="14851" max="14851" width="38.85546875" style="449" customWidth="1"/>
    <col min="14852" max="14867" width="15.7109375" style="449" customWidth="1"/>
    <col min="14868" max="15105" width="9.140625" style="449"/>
    <col min="15106" max="15106" width="5.85546875" style="449" customWidth="1"/>
    <col min="15107" max="15107" width="38.85546875" style="449" customWidth="1"/>
    <col min="15108" max="15123" width="15.7109375" style="449" customWidth="1"/>
    <col min="15124" max="15361" width="9.140625" style="449"/>
    <col min="15362" max="15362" width="5.85546875" style="449" customWidth="1"/>
    <col min="15363" max="15363" width="38.85546875" style="449" customWidth="1"/>
    <col min="15364" max="15379" width="15.7109375" style="449" customWidth="1"/>
    <col min="15380" max="15617" width="9.140625" style="449"/>
    <col min="15618" max="15618" width="5.85546875" style="449" customWidth="1"/>
    <col min="15619" max="15619" width="38.85546875" style="449" customWidth="1"/>
    <col min="15620" max="15635" width="15.7109375" style="449" customWidth="1"/>
    <col min="15636" max="15873" width="9.140625" style="449"/>
    <col min="15874" max="15874" width="5.85546875" style="449" customWidth="1"/>
    <col min="15875" max="15875" width="38.85546875" style="449" customWidth="1"/>
    <col min="15876" max="15891" width="15.7109375" style="449" customWidth="1"/>
    <col min="15892" max="16129" width="9.140625" style="449"/>
    <col min="16130" max="16130" width="5.85546875" style="449" customWidth="1"/>
    <col min="16131" max="16131" width="38.85546875" style="449" customWidth="1"/>
    <col min="16132" max="16147" width="15.7109375" style="449" customWidth="1"/>
    <col min="16148" max="16384" width="9.140625" style="449"/>
  </cols>
  <sheetData>
    <row r="1" spans="1:19" ht="21" customHeight="1" x14ac:dyDescent="0.25">
      <c r="B1" s="459" t="s">
        <v>1862</v>
      </c>
    </row>
    <row r="2" spans="1:19" x14ac:dyDescent="0.2">
      <c r="K2" s="449" t="s">
        <v>1888</v>
      </c>
    </row>
    <row r="3" spans="1:19" ht="21" customHeight="1" x14ac:dyDescent="0.2">
      <c r="A3" s="510" t="s">
        <v>892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</row>
    <row r="4" spans="1:19" s="451" customFormat="1" ht="75" customHeight="1" x14ac:dyDescent="0.25">
      <c r="A4" s="450"/>
      <c r="B4" s="450" t="s">
        <v>676</v>
      </c>
      <c r="C4" s="450" t="s">
        <v>808</v>
      </c>
      <c r="D4" s="450" t="s">
        <v>893</v>
      </c>
      <c r="E4" s="450" t="s">
        <v>894</v>
      </c>
      <c r="F4" s="450" t="s">
        <v>895</v>
      </c>
      <c r="G4" s="450" t="s">
        <v>896</v>
      </c>
      <c r="H4" s="450" t="s">
        <v>897</v>
      </c>
      <c r="I4" s="450" t="s">
        <v>898</v>
      </c>
      <c r="J4" s="450" t="s">
        <v>899</v>
      </c>
      <c r="K4" s="450" t="s">
        <v>900</v>
      </c>
      <c r="L4" s="450" t="s">
        <v>901</v>
      </c>
      <c r="M4" s="450" t="s">
        <v>902</v>
      </c>
      <c r="N4" s="450" t="s">
        <v>1858</v>
      </c>
      <c r="O4" s="450" t="s">
        <v>903</v>
      </c>
      <c r="P4" s="450" t="s">
        <v>904</v>
      </c>
      <c r="Q4" s="450" t="s">
        <v>1859</v>
      </c>
      <c r="R4" s="450" t="s">
        <v>906</v>
      </c>
      <c r="S4" s="450" t="s">
        <v>907</v>
      </c>
    </row>
    <row r="5" spans="1:19" ht="25.5" x14ac:dyDescent="0.2">
      <c r="A5" s="452" t="s">
        <v>908</v>
      </c>
      <c r="B5" s="453" t="s">
        <v>909</v>
      </c>
      <c r="C5" s="454">
        <v>4999432</v>
      </c>
      <c r="D5" s="454">
        <v>110500</v>
      </c>
      <c r="E5" s="454">
        <v>0</v>
      </c>
      <c r="F5" s="454">
        <v>0</v>
      </c>
      <c r="G5" s="454">
        <v>0</v>
      </c>
      <c r="H5" s="454">
        <v>1006529</v>
      </c>
      <c r="I5" s="454">
        <v>0</v>
      </c>
      <c r="J5" s="454">
        <v>0</v>
      </c>
      <c r="K5" s="454">
        <v>1900004</v>
      </c>
      <c r="L5" s="454">
        <v>0</v>
      </c>
      <c r="M5" s="454">
        <v>0</v>
      </c>
      <c r="N5" s="454"/>
      <c r="O5" s="454">
        <v>0</v>
      </c>
      <c r="P5" s="454">
        <v>0</v>
      </c>
      <c r="Q5" s="454">
        <v>0</v>
      </c>
      <c r="R5" s="454">
        <v>1982399</v>
      </c>
      <c r="S5" s="454">
        <v>0</v>
      </c>
    </row>
    <row r="6" spans="1:19" x14ac:dyDescent="0.2">
      <c r="A6" s="452" t="s">
        <v>910</v>
      </c>
      <c r="B6" s="453" t="s">
        <v>911</v>
      </c>
      <c r="C6" s="454">
        <v>0</v>
      </c>
      <c r="D6" s="454">
        <v>0</v>
      </c>
      <c r="E6" s="454">
        <v>0</v>
      </c>
      <c r="F6" s="454">
        <v>0</v>
      </c>
      <c r="G6" s="454">
        <v>0</v>
      </c>
      <c r="H6" s="454">
        <v>0</v>
      </c>
      <c r="I6" s="454">
        <v>0</v>
      </c>
      <c r="J6" s="454">
        <v>0</v>
      </c>
      <c r="K6" s="454">
        <v>0</v>
      </c>
      <c r="L6" s="454">
        <v>0</v>
      </c>
      <c r="M6" s="454">
        <v>0</v>
      </c>
      <c r="N6" s="454"/>
      <c r="O6" s="454">
        <v>0</v>
      </c>
      <c r="P6" s="454">
        <v>0</v>
      </c>
      <c r="Q6" s="454">
        <v>0</v>
      </c>
      <c r="R6" s="454">
        <v>0</v>
      </c>
      <c r="S6" s="454">
        <v>0</v>
      </c>
    </row>
    <row r="7" spans="1:19" x14ac:dyDescent="0.2">
      <c r="A7" s="452" t="s">
        <v>912</v>
      </c>
      <c r="B7" s="453" t="s">
        <v>913</v>
      </c>
      <c r="C7" s="454">
        <v>0</v>
      </c>
      <c r="D7" s="454">
        <v>0</v>
      </c>
      <c r="E7" s="454">
        <v>0</v>
      </c>
      <c r="F7" s="454">
        <v>0</v>
      </c>
      <c r="G7" s="454">
        <v>0</v>
      </c>
      <c r="H7" s="454">
        <v>0</v>
      </c>
      <c r="I7" s="454">
        <v>0</v>
      </c>
      <c r="J7" s="454">
        <v>0</v>
      </c>
      <c r="K7" s="454">
        <v>0</v>
      </c>
      <c r="L7" s="454">
        <v>0</v>
      </c>
      <c r="M7" s="454">
        <v>0</v>
      </c>
      <c r="N7" s="454"/>
      <c r="O7" s="454">
        <v>0</v>
      </c>
      <c r="P7" s="454">
        <v>0</v>
      </c>
      <c r="Q7" s="454">
        <v>0</v>
      </c>
      <c r="R7" s="454">
        <v>0</v>
      </c>
      <c r="S7" s="454">
        <v>0</v>
      </c>
    </row>
    <row r="8" spans="1:19" ht="25.5" x14ac:dyDescent="0.2">
      <c r="A8" s="452" t="s">
        <v>914</v>
      </c>
      <c r="B8" s="453" t="s">
        <v>915</v>
      </c>
      <c r="C8" s="454">
        <v>0</v>
      </c>
      <c r="D8" s="454">
        <v>0</v>
      </c>
      <c r="E8" s="454">
        <v>0</v>
      </c>
      <c r="F8" s="454">
        <v>0</v>
      </c>
      <c r="G8" s="454">
        <v>0</v>
      </c>
      <c r="H8" s="454">
        <v>0</v>
      </c>
      <c r="I8" s="454">
        <v>0</v>
      </c>
      <c r="J8" s="454">
        <v>0</v>
      </c>
      <c r="K8" s="454">
        <v>0</v>
      </c>
      <c r="L8" s="454">
        <v>0</v>
      </c>
      <c r="M8" s="454">
        <v>0</v>
      </c>
      <c r="N8" s="454"/>
      <c r="O8" s="454">
        <v>0</v>
      </c>
      <c r="P8" s="454">
        <v>0</v>
      </c>
      <c r="Q8" s="454">
        <v>0</v>
      </c>
      <c r="R8" s="454">
        <v>0</v>
      </c>
      <c r="S8" s="454">
        <v>0</v>
      </c>
    </row>
    <row r="9" spans="1:19" x14ac:dyDescent="0.2">
      <c r="A9" s="452" t="s">
        <v>916</v>
      </c>
      <c r="B9" s="453" t="s">
        <v>917</v>
      </c>
      <c r="C9" s="454">
        <v>0</v>
      </c>
      <c r="D9" s="454">
        <v>0</v>
      </c>
      <c r="E9" s="454">
        <v>0</v>
      </c>
      <c r="F9" s="454">
        <v>0</v>
      </c>
      <c r="G9" s="454">
        <v>0</v>
      </c>
      <c r="H9" s="454">
        <v>0</v>
      </c>
      <c r="I9" s="454">
        <v>0</v>
      </c>
      <c r="J9" s="454">
        <v>0</v>
      </c>
      <c r="K9" s="454">
        <v>0</v>
      </c>
      <c r="L9" s="454">
        <v>0</v>
      </c>
      <c r="M9" s="454">
        <v>0</v>
      </c>
      <c r="N9" s="454"/>
      <c r="O9" s="454">
        <v>0</v>
      </c>
      <c r="P9" s="454">
        <v>0</v>
      </c>
      <c r="Q9" s="454">
        <v>0</v>
      </c>
      <c r="R9" s="454">
        <v>0</v>
      </c>
      <c r="S9" s="454">
        <v>0</v>
      </c>
    </row>
    <row r="10" spans="1:19" ht="13.15" x14ac:dyDescent="0.25">
      <c r="A10" s="452" t="s">
        <v>918</v>
      </c>
      <c r="B10" s="453" t="s">
        <v>919</v>
      </c>
      <c r="C10" s="454">
        <v>0</v>
      </c>
      <c r="D10" s="454">
        <v>0</v>
      </c>
      <c r="E10" s="454">
        <v>0</v>
      </c>
      <c r="F10" s="454">
        <v>0</v>
      </c>
      <c r="G10" s="454">
        <v>0</v>
      </c>
      <c r="H10" s="454">
        <v>0</v>
      </c>
      <c r="I10" s="454">
        <v>0</v>
      </c>
      <c r="J10" s="454">
        <v>0</v>
      </c>
      <c r="K10" s="454">
        <v>0</v>
      </c>
      <c r="L10" s="454">
        <v>0</v>
      </c>
      <c r="M10" s="454">
        <v>0</v>
      </c>
      <c r="N10" s="454"/>
      <c r="O10" s="454">
        <v>0</v>
      </c>
      <c r="P10" s="454">
        <v>0</v>
      </c>
      <c r="Q10" s="454">
        <v>0</v>
      </c>
      <c r="R10" s="454">
        <v>0</v>
      </c>
      <c r="S10" s="454">
        <v>0</v>
      </c>
    </row>
    <row r="11" spans="1:19" x14ac:dyDescent="0.2">
      <c r="A11" s="452" t="s">
        <v>920</v>
      </c>
      <c r="B11" s="453" t="s">
        <v>921</v>
      </c>
      <c r="C11" s="454">
        <v>602000</v>
      </c>
      <c r="D11" s="454">
        <v>115000</v>
      </c>
      <c r="E11" s="454">
        <v>0</v>
      </c>
      <c r="F11" s="454">
        <v>0</v>
      </c>
      <c r="G11" s="454">
        <v>0</v>
      </c>
      <c r="H11" s="454">
        <v>40000</v>
      </c>
      <c r="I11" s="454">
        <v>0</v>
      </c>
      <c r="J11" s="454">
        <v>0</v>
      </c>
      <c r="K11" s="454">
        <v>156000</v>
      </c>
      <c r="L11" s="454">
        <v>0</v>
      </c>
      <c r="M11" s="454">
        <v>85000</v>
      </c>
      <c r="N11" s="454"/>
      <c r="O11" s="454">
        <v>0</v>
      </c>
      <c r="P11" s="454">
        <v>0</v>
      </c>
      <c r="Q11" s="454">
        <v>0</v>
      </c>
      <c r="R11" s="454">
        <v>206000</v>
      </c>
      <c r="S11" s="454">
        <v>0</v>
      </c>
    </row>
    <row r="12" spans="1:19" x14ac:dyDescent="0.2">
      <c r="A12" s="452" t="s">
        <v>922</v>
      </c>
      <c r="B12" s="453" t="s">
        <v>923</v>
      </c>
      <c r="C12" s="454">
        <v>0</v>
      </c>
      <c r="D12" s="454">
        <v>0</v>
      </c>
      <c r="E12" s="454">
        <v>0</v>
      </c>
      <c r="F12" s="454">
        <v>0</v>
      </c>
      <c r="G12" s="454">
        <v>0</v>
      </c>
      <c r="H12" s="454">
        <v>0</v>
      </c>
      <c r="I12" s="454">
        <v>0</v>
      </c>
      <c r="J12" s="454">
        <v>0</v>
      </c>
      <c r="K12" s="454">
        <v>0</v>
      </c>
      <c r="L12" s="454">
        <v>0</v>
      </c>
      <c r="M12" s="454">
        <v>0</v>
      </c>
      <c r="N12" s="454"/>
      <c r="O12" s="454">
        <v>0</v>
      </c>
      <c r="P12" s="454">
        <v>0</v>
      </c>
      <c r="Q12" s="454">
        <v>0</v>
      </c>
      <c r="R12" s="454">
        <v>0</v>
      </c>
      <c r="S12" s="454">
        <v>0</v>
      </c>
    </row>
    <row r="13" spans="1:19" x14ac:dyDescent="0.2">
      <c r="A13" s="452" t="s">
        <v>924</v>
      </c>
      <c r="B13" s="453" t="s">
        <v>925</v>
      </c>
      <c r="C13" s="454">
        <v>0</v>
      </c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4">
        <v>0</v>
      </c>
      <c r="L13" s="454">
        <v>0</v>
      </c>
      <c r="M13" s="454">
        <v>0</v>
      </c>
      <c r="N13" s="454"/>
      <c r="O13" s="454">
        <v>0</v>
      </c>
      <c r="P13" s="454">
        <v>0</v>
      </c>
      <c r="Q13" s="454">
        <v>0</v>
      </c>
      <c r="R13" s="454">
        <v>0</v>
      </c>
      <c r="S13" s="454">
        <v>0</v>
      </c>
    </row>
    <row r="14" spans="1:19" x14ac:dyDescent="0.2">
      <c r="A14" s="452" t="s">
        <v>926</v>
      </c>
      <c r="B14" s="453" t="s">
        <v>927</v>
      </c>
      <c r="C14" s="454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4">
        <v>0</v>
      </c>
      <c r="N14" s="454"/>
      <c r="O14" s="454">
        <v>0</v>
      </c>
      <c r="P14" s="454">
        <v>0</v>
      </c>
      <c r="Q14" s="454">
        <v>0</v>
      </c>
      <c r="R14" s="454">
        <v>0</v>
      </c>
      <c r="S14" s="454">
        <v>0</v>
      </c>
    </row>
    <row r="15" spans="1:19" x14ac:dyDescent="0.2">
      <c r="A15" s="452" t="s">
        <v>928</v>
      </c>
      <c r="B15" s="453" t="s">
        <v>929</v>
      </c>
      <c r="C15" s="454">
        <v>0</v>
      </c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4">
        <v>0</v>
      </c>
      <c r="K15" s="454">
        <v>0</v>
      </c>
      <c r="L15" s="454">
        <v>0</v>
      </c>
      <c r="M15" s="454">
        <v>0</v>
      </c>
      <c r="N15" s="454"/>
      <c r="O15" s="454">
        <v>0</v>
      </c>
      <c r="P15" s="454">
        <v>0</v>
      </c>
      <c r="Q15" s="454">
        <v>0</v>
      </c>
      <c r="R15" s="454">
        <v>0</v>
      </c>
      <c r="S15" s="454">
        <v>0</v>
      </c>
    </row>
    <row r="16" spans="1:19" x14ac:dyDescent="0.2">
      <c r="A16" s="452" t="s">
        <v>930</v>
      </c>
      <c r="B16" s="453" t="s">
        <v>931</v>
      </c>
      <c r="C16" s="454">
        <v>0</v>
      </c>
      <c r="D16" s="454">
        <v>0</v>
      </c>
      <c r="E16" s="454">
        <v>0</v>
      </c>
      <c r="F16" s="454">
        <v>0</v>
      </c>
      <c r="G16" s="454">
        <v>0</v>
      </c>
      <c r="H16" s="454">
        <v>0</v>
      </c>
      <c r="I16" s="454">
        <v>0</v>
      </c>
      <c r="J16" s="454">
        <v>0</v>
      </c>
      <c r="K16" s="454">
        <v>0</v>
      </c>
      <c r="L16" s="454">
        <v>0</v>
      </c>
      <c r="M16" s="454">
        <v>0</v>
      </c>
      <c r="N16" s="454"/>
      <c r="O16" s="454">
        <v>0</v>
      </c>
      <c r="P16" s="454">
        <v>0</v>
      </c>
      <c r="Q16" s="454">
        <v>0</v>
      </c>
      <c r="R16" s="454">
        <v>0</v>
      </c>
      <c r="S16" s="454">
        <v>0</v>
      </c>
    </row>
    <row r="17" spans="1:19" ht="25.5" x14ac:dyDescent="0.2">
      <c r="A17" s="452" t="s">
        <v>932</v>
      </c>
      <c r="B17" s="453" t="s">
        <v>933</v>
      </c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4">
        <v>0</v>
      </c>
      <c r="I17" s="454">
        <v>0</v>
      </c>
      <c r="J17" s="454">
        <v>0</v>
      </c>
      <c r="K17" s="454">
        <v>0</v>
      </c>
      <c r="L17" s="454">
        <v>0</v>
      </c>
      <c r="M17" s="454">
        <v>0</v>
      </c>
      <c r="N17" s="454"/>
      <c r="O17" s="454">
        <v>0</v>
      </c>
      <c r="P17" s="454">
        <v>0</v>
      </c>
      <c r="Q17" s="454">
        <v>0</v>
      </c>
      <c r="R17" s="454">
        <v>0</v>
      </c>
      <c r="S17" s="454">
        <v>0</v>
      </c>
    </row>
    <row r="18" spans="1:19" x14ac:dyDescent="0.2">
      <c r="A18" s="452" t="s">
        <v>934</v>
      </c>
      <c r="B18" s="453" t="s">
        <v>935</v>
      </c>
      <c r="C18" s="454">
        <v>0</v>
      </c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4">
        <v>0</v>
      </c>
      <c r="K18" s="454">
        <v>0</v>
      </c>
      <c r="L18" s="454">
        <v>0</v>
      </c>
      <c r="M18" s="454">
        <v>0</v>
      </c>
      <c r="N18" s="454"/>
      <c r="O18" s="454">
        <v>0</v>
      </c>
      <c r="P18" s="454">
        <v>0</v>
      </c>
      <c r="Q18" s="454">
        <v>0</v>
      </c>
      <c r="R18" s="454">
        <v>0</v>
      </c>
      <c r="S18" s="454">
        <v>0</v>
      </c>
    </row>
    <row r="19" spans="1:19" ht="25.5" x14ac:dyDescent="0.2">
      <c r="A19" s="452" t="s">
        <v>936</v>
      </c>
      <c r="B19" s="453" t="s">
        <v>937</v>
      </c>
      <c r="C19" s="454">
        <f>SUM(C5:C18)</f>
        <v>5601432</v>
      </c>
      <c r="D19" s="454">
        <f t="shared" ref="D19:S19" si="0">SUM(D5:D18)</f>
        <v>225500</v>
      </c>
      <c r="E19" s="454">
        <f t="shared" si="0"/>
        <v>0</v>
      </c>
      <c r="F19" s="454">
        <f t="shared" si="0"/>
        <v>0</v>
      </c>
      <c r="G19" s="454">
        <f t="shared" si="0"/>
        <v>0</v>
      </c>
      <c r="H19" s="454">
        <f t="shared" si="0"/>
        <v>1046529</v>
      </c>
      <c r="I19" s="454">
        <f t="shared" si="0"/>
        <v>0</v>
      </c>
      <c r="J19" s="454">
        <f t="shared" si="0"/>
        <v>0</v>
      </c>
      <c r="K19" s="454">
        <f t="shared" si="0"/>
        <v>2056004</v>
      </c>
      <c r="L19" s="454">
        <f t="shared" si="0"/>
        <v>0</v>
      </c>
      <c r="M19" s="454">
        <f t="shared" si="0"/>
        <v>85000</v>
      </c>
      <c r="N19" s="454">
        <f t="shared" si="0"/>
        <v>0</v>
      </c>
      <c r="O19" s="454">
        <f t="shared" si="0"/>
        <v>0</v>
      </c>
      <c r="P19" s="454">
        <f t="shared" si="0"/>
        <v>0</v>
      </c>
      <c r="Q19" s="454">
        <f t="shared" si="0"/>
        <v>0</v>
      </c>
      <c r="R19" s="454">
        <f t="shared" si="0"/>
        <v>2188399</v>
      </c>
      <c r="S19" s="454">
        <f t="shared" si="0"/>
        <v>0</v>
      </c>
    </row>
    <row r="20" spans="1:19" ht="25.5" x14ac:dyDescent="0.2">
      <c r="A20" s="452" t="s">
        <v>938</v>
      </c>
      <c r="B20" s="453" t="s">
        <v>939</v>
      </c>
      <c r="C20" s="454">
        <v>2914075</v>
      </c>
      <c r="D20" s="454">
        <v>2914075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  <c r="L20" s="454">
        <v>0</v>
      </c>
      <c r="M20" s="454">
        <v>0</v>
      </c>
      <c r="N20" s="454"/>
      <c r="O20" s="454">
        <v>0</v>
      </c>
      <c r="P20" s="454">
        <v>0</v>
      </c>
      <c r="Q20" s="454">
        <v>0</v>
      </c>
      <c r="R20" s="454">
        <v>0</v>
      </c>
      <c r="S20" s="454">
        <v>0</v>
      </c>
    </row>
    <row r="21" spans="1:19" ht="51" x14ac:dyDescent="0.2">
      <c r="A21" s="452" t="s">
        <v>940</v>
      </c>
      <c r="B21" s="453" t="s">
        <v>941</v>
      </c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/>
      <c r="O21" s="454">
        <v>0</v>
      </c>
      <c r="P21" s="454">
        <v>0</v>
      </c>
      <c r="Q21" s="454">
        <v>0</v>
      </c>
      <c r="R21" s="454">
        <v>0</v>
      </c>
      <c r="S21" s="454">
        <v>0</v>
      </c>
    </row>
    <row r="22" spans="1:19" x14ac:dyDescent="0.2">
      <c r="A22" s="452" t="s">
        <v>942</v>
      </c>
      <c r="B22" s="453" t="s">
        <v>943</v>
      </c>
      <c r="C22" s="454">
        <v>750878</v>
      </c>
      <c r="D22" s="454">
        <v>119248</v>
      </c>
      <c r="E22" s="454">
        <v>0</v>
      </c>
      <c r="F22" s="454">
        <v>0</v>
      </c>
      <c r="G22" s="454">
        <v>0</v>
      </c>
      <c r="H22" s="454">
        <v>0</v>
      </c>
      <c r="I22" s="454">
        <v>0</v>
      </c>
      <c r="J22" s="454">
        <v>0</v>
      </c>
      <c r="K22" s="454">
        <v>0</v>
      </c>
      <c r="L22" s="454">
        <v>0</v>
      </c>
      <c r="M22" s="454">
        <v>600000</v>
      </c>
      <c r="N22" s="454">
        <v>31630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</row>
    <row r="23" spans="1:19" ht="25.5" x14ac:dyDescent="0.2">
      <c r="A23" s="452" t="s">
        <v>944</v>
      </c>
      <c r="B23" s="453" t="s">
        <v>945</v>
      </c>
      <c r="C23" s="454">
        <v>3664953</v>
      </c>
      <c r="D23" s="454">
        <v>3033323</v>
      </c>
      <c r="E23" s="454">
        <v>0</v>
      </c>
      <c r="F23" s="454">
        <v>0</v>
      </c>
      <c r="G23" s="454">
        <v>0</v>
      </c>
      <c r="H23" s="454">
        <v>0</v>
      </c>
      <c r="I23" s="454">
        <v>0</v>
      </c>
      <c r="J23" s="454">
        <v>0</v>
      </c>
      <c r="K23" s="454">
        <v>0</v>
      </c>
      <c r="L23" s="454">
        <v>0</v>
      </c>
      <c r="M23" s="454">
        <v>600000</v>
      </c>
      <c r="N23" s="454">
        <v>31630</v>
      </c>
      <c r="O23" s="454">
        <v>0</v>
      </c>
      <c r="P23" s="454">
        <v>0</v>
      </c>
      <c r="Q23" s="454">
        <v>0</v>
      </c>
      <c r="R23" s="454">
        <v>0</v>
      </c>
      <c r="S23" s="454">
        <v>0</v>
      </c>
    </row>
    <row r="24" spans="1:19" x14ac:dyDescent="0.2">
      <c r="A24" s="455" t="s">
        <v>946</v>
      </c>
      <c r="B24" s="456" t="s">
        <v>947</v>
      </c>
      <c r="C24" s="457">
        <v>9266385</v>
      </c>
      <c r="D24" s="457">
        <v>3258823</v>
      </c>
      <c r="E24" s="457">
        <v>0</v>
      </c>
      <c r="F24" s="457">
        <v>0</v>
      </c>
      <c r="G24" s="457">
        <v>0</v>
      </c>
      <c r="H24" s="457">
        <v>1046529</v>
      </c>
      <c r="I24" s="457">
        <v>0</v>
      </c>
      <c r="J24" s="457">
        <v>0</v>
      </c>
      <c r="K24" s="457">
        <v>2056004</v>
      </c>
      <c r="L24" s="457">
        <v>0</v>
      </c>
      <c r="M24" s="457">
        <v>685000</v>
      </c>
      <c r="N24" s="457">
        <v>31630</v>
      </c>
      <c r="O24" s="457">
        <v>0</v>
      </c>
      <c r="P24" s="457">
        <v>0</v>
      </c>
      <c r="Q24" s="457">
        <v>0</v>
      </c>
      <c r="R24" s="457">
        <v>2188399</v>
      </c>
      <c r="S24" s="457">
        <v>0</v>
      </c>
    </row>
    <row r="25" spans="1:19" ht="36" x14ac:dyDescent="0.2">
      <c r="A25" s="455" t="s">
        <v>948</v>
      </c>
      <c r="B25" s="456" t="s">
        <v>949</v>
      </c>
      <c r="C25" s="457">
        <v>2026600</v>
      </c>
      <c r="D25" s="457">
        <v>739914</v>
      </c>
      <c r="E25" s="457">
        <v>0</v>
      </c>
      <c r="F25" s="457">
        <v>0</v>
      </c>
      <c r="G25" s="457">
        <v>0</v>
      </c>
      <c r="H25" s="457">
        <v>136016</v>
      </c>
      <c r="I25" s="457">
        <v>0</v>
      </c>
      <c r="J25" s="457">
        <v>0</v>
      </c>
      <c r="K25" s="457">
        <v>469157</v>
      </c>
      <c r="L25" s="457">
        <v>0</v>
      </c>
      <c r="M25" s="457">
        <v>160057</v>
      </c>
      <c r="N25" s="457"/>
      <c r="O25" s="457">
        <v>0</v>
      </c>
      <c r="P25" s="457">
        <v>0</v>
      </c>
      <c r="Q25" s="457">
        <v>0</v>
      </c>
      <c r="R25" s="457">
        <v>521456</v>
      </c>
      <c r="S25" s="457">
        <v>0</v>
      </c>
    </row>
    <row r="26" spans="1:19" x14ac:dyDescent="0.2">
      <c r="A26" s="452" t="s">
        <v>950</v>
      </c>
      <c r="B26" s="453" t="s">
        <v>951</v>
      </c>
      <c r="C26" s="454">
        <v>1756110</v>
      </c>
      <c r="D26" s="454">
        <v>650063</v>
      </c>
      <c r="E26" s="454">
        <v>0</v>
      </c>
      <c r="F26" s="454">
        <v>0</v>
      </c>
      <c r="G26" s="454">
        <v>0</v>
      </c>
      <c r="H26" s="454">
        <v>116656</v>
      </c>
      <c r="I26" s="454">
        <v>0</v>
      </c>
      <c r="J26" s="454">
        <v>0</v>
      </c>
      <c r="K26" s="454">
        <v>425438</v>
      </c>
      <c r="L26" s="454">
        <v>0</v>
      </c>
      <c r="M26" s="454">
        <v>121050</v>
      </c>
      <c r="N26" s="454"/>
      <c r="O26" s="454">
        <v>0</v>
      </c>
      <c r="P26" s="454">
        <v>0</v>
      </c>
      <c r="Q26" s="454">
        <v>0</v>
      </c>
      <c r="R26" s="454">
        <v>442903</v>
      </c>
      <c r="S26" s="454">
        <v>0</v>
      </c>
    </row>
    <row r="27" spans="1:19" x14ac:dyDescent="0.2">
      <c r="A27" s="452" t="s">
        <v>952</v>
      </c>
      <c r="B27" s="453" t="s">
        <v>953</v>
      </c>
      <c r="C27" s="454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  <c r="L27" s="454">
        <v>0</v>
      </c>
      <c r="M27" s="454">
        <v>0</v>
      </c>
      <c r="N27" s="454"/>
      <c r="O27" s="454">
        <v>0</v>
      </c>
      <c r="P27" s="454">
        <v>0</v>
      </c>
      <c r="Q27" s="454">
        <v>0</v>
      </c>
      <c r="R27" s="454">
        <v>0</v>
      </c>
      <c r="S27" s="454">
        <v>0</v>
      </c>
    </row>
    <row r="28" spans="1:19" ht="25.5" x14ac:dyDescent="0.2">
      <c r="A28" s="452" t="s">
        <v>954</v>
      </c>
      <c r="B28" s="453" t="s">
        <v>955</v>
      </c>
      <c r="C28" s="454">
        <v>0</v>
      </c>
      <c r="D28" s="454">
        <v>0</v>
      </c>
      <c r="E28" s="454">
        <v>0</v>
      </c>
      <c r="F28" s="454">
        <v>0</v>
      </c>
      <c r="G28" s="454">
        <v>0</v>
      </c>
      <c r="H28" s="454">
        <v>0</v>
      </c>
      <c r="I28" s="454">
        <v>0</v>
      </c>
      <c r="J28" s="454">
        <v>0</v>
      </c>
      <c r="K28" s="454">
        <v>0</v>
      </c>
      <c r="L28" s="454">
        <v>0</v>
      </c>
      <c r="M28" s="454">
        <v>0</v>
      </c>
      <c r="N28" s="454"/>
      <c r="O28" s="454">
        <v>0</v>
      </c>
      <c r="P28" s="454">
        <v>0</v>
      </c>
      <c r="Q28" s="454">
        <v>0</v>
      </c>
      <c r="R28" s="454">
        <v>0</v>
      </c>
      <c r="S28" s="454">
        <v>0</v>
      </c>
    </row>
    <row r="29" spans="1:19" x14ac:dyDescent="0.2">
      <c r="A29" s="452" t="s">
        <v>956</v>
      </c>
      <c r="B29" s="453" t="s">
        <v>957</v>
      </c>
      <c r="C29" s="454">
        <v>156454</v>
      </c>
      <c r="D29" s="454">
        <v>49828</v>
      </c>
      <c r="E29" s="454">
        <v>0</v>
      </c>
      <c r="F29" s="454">
        <v>0</v>
      </c>
      <c r="G29" s="454">
        <v>0</v>
      </c>
      <c r="H29" s="454">
        <v>12235</v>
      </c>
      <c r="I29" s="454">
        <v>0</v>
      </c>
      <c r="J29" s="454">
        <v>0</v>
      </c>
      <c r="K29" s="454">
        <v>24192</v>
      </c>
      <c r="L29" s="454">
        <v>0</v>
      </c>
      <c r="M29" s="454">
        <v>23917</v>
      </c>
      <c r="N29" s="454"/>
      <c r="O29" s="454">
        <v>0</v>
      </c>
      <c r="P29" s="454">
        <v>0</v>
      </c>
      <c r="Q29" s="454">
        <v>0</v>
      </c>
      <c r="R29" s="454">
        <v>46282</v>
      </c>
      <c r="S29" s="454">
        <v>0</v>
      </c>
    </row>
    <row r="30" spans="1:19" x14ac:dyDescent="0.2">
      <c r="A30" s="452" t="s">
        <v>958</v>
      </c>
      <c r="B30" s="453" t="s">
        <v>959</v>
      </c>
      <c r="C30" s="454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/>
      <c r="O30" s="454">
        <v>0</v>
      </c>
      <c r="P30" s="454">
        <v>0</v>
      </c>
      <c r="Q30" s="454">
        <v>0</v>
      </c>
      <c r="R30" s="454">
        <v>0</v>
      </c>
      <c r="S30" s="454">
        <v>0</v>
      </c>
    </row>
    <row r="31" spans="1:19" ht="51" x14ac:dyDescent="0.2">
      <c r="A31" s="452" t="s">
        <v>960</v>
      </c>
      <c r="B31" s="453" t="s">
        <v>961</v>
      </c>
      <c r="C31" s="454">
        <v>0</v>
      </c>
      <c r="D31" s="454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/>
      <c r="O31" s="454">
        <v>0</v>
      </c>
      <c r="P31" s="454">
        <v>0</v>
      </c>
      <c r="Q31" s="454">
        <v>0</v>
      </c>
      <c r="R31" s="454">
        <v>0</v>
      </c>
      <c r="S31" s="454">
        <v>0</v>
      </c>
    </row>
    <row r="32" spans="1:19" ht="25.5" x14ac:dyDescent="0.2">
      <c r="A32" s="452" t="s">
        <v>962</v>
      </c>
      <c r="B32" s="453" t="s">
        <v>963</v>
      </c>
      <c r="C32" s="454">
        <v>114036</v>
      </c>
      <c r="D32" s="454">
        <v>40023</v>
      </c>
      <c r="E32" s="454">
        <v>0</v>
      </c>
      <c r="F32" s="454">
        <v>0</v>
      </c>
      <c r="G32" s="454">
        <v>0</v>
      </c>
      <c r="H32" s="454">
        <v>7125</v>
      </c>
      <c r="I32" s="454">
        <v>0</v>
      </c>
      <c r="J32" s="454">
        <v>0</v>
      </c>
      <c r="K32" s="454">
        <v>19527</v>
      </c>
      <c r="L32" s="454">
        <v>0</v>
      </c>
      <c r="M32" s="454">
        <v>15090</v>
      </c>
      <c r="N32" s="454"/>
      <c r="O32" s="454">
        <v>0</v>
      </c>
      <c r="P32" s="454">
        <v>0</v>
      </c>
      <c r="Q32" s="454">
        <v>0</v>
      </c>
      <c r="R32" s="454">
        <v>32271</v>
      </c>
      <c r="S32" s="454">
        <v>0</v>
      </c>
    </row>
    <row r="33" spans="1:19" x14ac:dyDescent="0.2">
      <c r="A33" s="452" t="s">
        <v>964</v>
      </c>
      <c r="B33" s="453" t="s">
        <v>965</v>
      </c>
      <c r="C33" s="454">
        <v>2133</v>
      </c>
      <c r="D33" s="454">
        <v>2133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/>
      <c r="O33" s="454">
        <v>0</v>
      </c>
      <c r="P33" s="454">
        <v>0</v>
      </c>
      <c r="Q33" s="454">
        <v>0</v>
      </c>
      <c r="R33" s="454">
        <v>0</v>
      </c>
      <c r="S33" s="454">
        <v>0</v>
      </c>
    </row>
    <row r="34" spans="1:19" x14ac:dyDescent="0.2">
      <c r="A34" s="452" t="s">
        <v>966</v>
      </c>
      <c r="B34" s="453" t="s">
        <v>967</v>
      </c>
      <c r="C34" s="454">
        <v>1302292</v>
      </c>
      <c r="D34" s="454">
        <v>166508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623596</v>
      </c>
      <c r="L34" s="454">
        <v>0</v>
      </c>
      <c r="M34" s="454">
        <v>44740</v>
      </c>
      <c r="N34" s="454">
        <v>47035</v>
      </c>
      <c r="O34" s="454">
        <v>0</v>
      </c>
      <c r="P34" s="454">
        <v>0</v>
      </c>
      <c r="Q34" s="454">
        <v>0</v>
      </c>
      <c r="R34" s="454">
        <v>420413</v>
      </c>
      <c r="S34" s="454">
        <v>0</v>
      </c>
    </row>
    <row r="35" spans="1:19" x14ac:dyDescent="0.2">
      <c r="A35" s="452" t="s">
        <v>968</v>
      </c>
      <c r="B35" s="453" t="s">
        <v>969</v>
      </c>
      <c r="C35" s="454">
        <v>0</v>
      </c>
      <c r="D35" s="454">
        <v>0</v>
      </c>
      <c r="E35" s="454">
        <v>0</v>
      </c>
      <c r="F35" s="454">
        <v>0</v>
      </c>
      <c r="G35" s="454">
        <v>0</v>
      </c>
      <c r="H35" s="454">
        <v>0</v>
      </c>
      <c r="I35" s="454">
        <v>0</v>
      </c>
      <c r="J35" s="454">
        <v>0</v>
      </c>
      <c r="K35" s="454">
        <v>0</v>
      </c>
      <c r="L35" s="454">
        <v>0</v>
      </c>
      <c r="M35" s="454">
        <v>0</v>
      </c>
      <c r="N35" s="454"/>
      <c r="O35" s="454">
        <v>0</v>
      </c>
      <c r="P35" s="454">
        <v>0</v>
      </c>
      <c r="Q35" s="454">
        <v>0</v>
      </c>
      <c r="R35" s="454">
        <v>0</v>
      </c>
      <c r="S35" s="454">
        <v>0</v>
      </c>
    </row>
    <row r="36" spans="1:19" x14ac:dyDescent="0.2">
      <c r="A36" s="452" t="s">
        <v>970</v>
      </c>
      <c r="B36" s="453" t="s">
        <v>971</v>
      </c>
      <c r="C36" s="454">
        <v>1304425</v>
      </c>
      <c r="D36" s="454">
        <v>168641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623596</v>
      </c>
      <c r="L36" s="454">
        <v>0</v>
      </c>
      <c r="M36" s="454">
        <v>44740</v>
      </c>
      <c r="N36" s="454"/>
      <c r="O36" s="454">
        <v>0</v>
      </c>
      <c r="P36" s="454">
        <v>0</v>
      </c>
      <c r="Q36" s="454">
        <v>0</v>
      </c>
      <c r="R36" s="454">
        <v>420413</v>
      </c>
      <c r="S36" s="454">
        <v>0</v>
      </c>
    </row>
    <row r="37" spans="1:19" ht="25.5" x14ac:dyDescent="0.2">
      <c r="A37" s="452" t="s">
        <v>972</v>
      </c>
      <c r="B37" s="453" t="s">
        <v>973</v>
      </c>
      <c r="C37" s="454">
        <v>84990</v>
      </c>
      <c r="D37" s="454">
        <v>84990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/>
      <c r="O37" s="454">
        <v>0</v>
      </c>
      <c r="P37" s="454">
        <v>0</v>
      </c>
      <c r="Q37" s="454">
        <v>0</v>
      </c>
      <c r="R37" s="454">
        <v>0</v>
      </c>
      <c r="S37" s="454">
        <v>0</v>
      </c>
    </row>
    <row r="38" spans="1:19" ht="25.5" x14ac:dyDescent="0.2">
      <c r="A38" s="452" t="s">
        <v>974</v>
      </c>
      <c r="B38" s="453" t="s">
        <v>975</v>
      </c>
      <c r="C38" s="454">
        <v>150042</v>
      </c>
      <c r="D38" s="454">
        <v>150042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/>
      <c r="O38" s="454">
        <v>0</v>
      </c>
      <c r="P38" s="454">
        <v>0</v>
      </c>
      <c r="Q38" s="454">
        <v>0</v>
      </c>
      <c r="R38" s="454">
        <v>0</v>
      </c>
      <c r="S38" s="454">
        <v>0</v>
      </c>
    </row>
    <row r="39" spans="1:19" ht="25.5" x14ac:dyDescent="0.2">
      <c r="A39" s="452" t="s">
        <v>976</v>
      </c>
      <c r="B39" s="453" t="s">
        <v>977</v>
      </c>
      <c r="C39" s="454">
        <v>235032</v>
      </c>
      <c r="D39" s="454">
        <v>235032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/>
      <c r="O39" s="454">
        <v>0</v>
      </c>
      <c r="P39" s="454">
        <v>0</v>
      </c>
      <c r="Q39" s="454">
        <v>0</v>
      </c>
      <c r="R39" s="454">
        <v>0</v>
      </c>
      <c r="S39" s="454">
        <v>0</v>
      </c>
    </row>
    <row r="40" spans="1:19" x14ac:dyDescent="0.2">
      <c r="A40" s="452" t="s">
        <v>978</v>
      </c>
      <c r="B40" s="453" t="s">
        <v>979</v>
      </c>
      <c r="C40" s="454">
        <v>1453456</v>
      </c>
      <c r="D40" s="454">
        <v>1155365</v>
      </c>
      <c r="E40" s="454">
        <v>144593</v>
      </c>
      <c r="F40" s="454">
        <v>0</v>
      </c>
      <c r="G40" s="454">
        <v>0</v>
      </c>
      <c r="H40" s="454">
        <v>0</v>
      </c>
      <c r="I40" s="454">
        <v>0</v>
      </c>
      <c r="J40" s="454">
        <v>111616</v>
      </c>
      <c r="K40" s="454">
        <v>41882</v>
      </c>
      <c r="L40" s="454">
        <v>0</v>
      </c>
      <c r="M40" s="454">
        <v>0</v>
      </c>
      <c r="N40" s="454"/>
      <c r="O40" s="454">
        <v>0</v>
      </c>
      <c r="P40" s="454">
        <v>0</v>
      </c>
      <c r="Q40" s="454">
        <v>0</v>
      </c>
      <c r="R40" s="454">
        <v>0</v>
      </c>
      <c r="S40" s="454">
        <v>0</v>
      </c>
    </row>
    <row r="41" spans="1:19" x14ac:dyDescent="0.2">
      <c r="A41" s="452" t="s">
        <v>980</v>
      </c>
      <c r="B41" s="453" t="s">
        <v>981</v>
      </c>
      <c r="C41" s="454">
        <v>8776</v>
      </c>
      <c r="D41" s="454">
        <v>8776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4">
        <v>0</v>
      </c>
      <c r="L41" s="454">
        <v>0</v>
      </c>
      <c r="M41" s="454">
        <v>0</v>
      </c>
      <c r="N41" s="454"/>
      <c r="O41" s="454">
        <v>0</v>
      </c>
      <c r="P41" s="454">
        <v>0</v>
      </c>
      <c r="Q41" s="454">
        <v>0</v>
      </c>
      <c r="R41" s="454">
        <v>0</v>
      </c>
      <c r="S41" s="454">
        <v>0</v>
      </c>
    </row>
    <row r="42" spans="1:19" x14ac:dyDescent="0.2">
      <c r="A42" s="452" t="s">
        <v>982</v>
      </c>
      <c r="B42" s="453" t="s">
        <v>983</v>
      </c>
      <c r="C42" s="454">
        <v>0</v>
      </c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4">
        <v>0</v>
      </c>
      <c r="L42" s="454">
        <v>0</v>
      </c>
      <c r="M42" s="454">
        <v>0</v>
      </c>
      <c r="N42" s="454"/>
      <c r="O42" s="454">
        <v>0</v>
      </c>
      <c r="P42" s="454">
        <v>0</v>
      </c>
      <c r="Q42" s="454">
        <v>0</v>
      </c>
      <c r="R42" s="454">
        <v>0</v>
      </c>
      <c r="S42" s="454">
        <v>0</v>
      </c>
    </row>
    <row r="43" spans="1:19" ht="38.25" x14ac:dyDescent="0.2">
      <c r="A43" s="452" t="s">
        <v>984</v>
      </c>
      <c r="B43" s="453" t="s">
        <v>985</v>
      </c>
      <c r="C43" s="454">
        <v>0</v>
      </c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4">
        <v>0</v>
      </c>
      <c r="L43" s="454">
        <v>0</v>
      </c>
      <c r="M43" s="454">
        <v>0</v>
      </c>
      <c r="N43" s="454"/>
      <c r="O43" s="454">
        <v>0</v>
      </c>
      <c r="P43" s="454">
        <v>0</v>
      </c>
      <c r="Q43" s="454">
        <v>0</v>
      </c>
      <c r="R43" s="454">
        <v>0</v>
      </c>
      <c r="S43" s="454">
        <v>0</v>
      </c>
    </row>
    <row r="44" spans="1:19" ht="25.5" x14ac:dyDescent="0.2">
      <c r="A44" s="452" t="s">
        <v>986</v>
      </c>
      <c r="B44" s="453" t="s">
        <v>987</v>
      </c>
      <c r="C44" s="454">
        <v>378655</v>
      </c>
      <c r="D44" s="454">
        <v>250706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127949</v>
      </c>
      <c r="K44" s="454">
        <v>0</v>
      </c>
      <c r="L44" s="454">
        <v>0</v>
      </c>
      <c r="M44" s="454">
        <v>0</v>
      </c>
      <c r="N44" s="454"/>
      <c r="O44" s="454">
        <v>0</v>
      </c>
      <c r="P44" s="454">
        <v>0</v>
      </c>
      <c r="Q44" s="454">
        <v>0</v>
      </c>
      <c r="R44" s="454">
        <v>0</v>
      </c>
      <c r="S44" s="454">
        <v>0</v>
      </c>
    </row>
    <row r="45" spans="1:19" x14ac:dyDescent="0.2">
      <c r="A45" s="452" t="s">
        <v>988</v>
      </c>
      <c r="B45" s="453" t="s">
        <v>989</v>
      </c>
      <c r="C45" s="454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  <c r="L45" s="454">
        <v>0</v>
      </c>
      <c r="M45" s="454">
        <v>0</v>
      </c>
      <c r="N45" s="454"/>
      <c r="O45" s="454">
        <v>0</v>
      </c>
      <c r="P45" s="454">
        <v>0</v>
      </c>
      <c r="Q45" s="454">
        <v>0</v>
      </c>
      <c r="R45" s="454">
        <v>0</v>
      </c>
      <c r="S45" s="454">
        <v>0</v>
      </c>
    </row>
    <row r="46" spans="1:19" x14ac:dyDescent="0.2">
      <c r="A46" s="452" t="s">
        <v>990</v>
      </c>
      <c r="B46" s="453" t="s">
        <v>991</v>
      </c>
      <c r="C46" s="454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/>
      <c r="O46" s="454">
        <v>0</v>
      </c>
      <c r="P46" s="454">
        <v>0</v>
      </c>
      <c r="Q46" s="454">
        <v>0</v>
      </c>
      <c r="R46" s="454">
        <v>0</v>
      </c>
      <c r="S46" s="454">
        <v>0</v>
      </c>
    </row>
    <row r="47" spans="1:19" ht="25.5" x14ac:dyDescent="0.2">
      <c r="A47" s="452" t="s">
        <v>992</v>
      </c>
      <c r="B47" s="453" t="s">
        <v>993</v>
      </c>
      <c r="C47" s="454">
        <v>100600</v>
      </c>
      <c r="D47" s="454">
        <v>90000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10600</v>
      </c>
      <c r="M47" s="454">
        <v>0</v>
      </c>
      <c r="N47" s="454"/>
      <c r="O47" s="454">
        <v>0</v>
      </c>
      <c r="P47" s="454">
        <v>0</v>
      </c>
      <c r="Q47" s="454">
        <v>0</v>
      </c>
      <c r="R47" s="454">
        <v>0</v>
      </c>
      <c r="S47" s="454">
        <v>0</v>
      </c>
    </row>
    <row r="48" spans="1:19" x14ac:dyDescent="0.2">
      <c r="A48" s="452" t="s">
        <v>994</v>
      </c>
      <c r="B48" s="453" t="s">
        <v>995</v>
      </c>
      <c r="C48" s="454">
        <v>2888682</v>
      </c>
      <c r="D48" s="454">
        <v>2491097</v>
      </c>
      <c r="E48" s="454">
        <v>0</v>
      </c>
      <c r="F48" s="454">
        <v>0</v>
      </c>
      <c r="G48" s="454">
        <v>0</v>
      </c>
      <c r="H48" s="454">
        <v>0</v>
      </c>
      <c r="I48" s="454">
        <v>12000</v>
      </c>
      <c r="J48" s="454">
        <v>0</v>
      </c>
      <c r="K48" s="454">
        <v>100506</v>
      </c>
      <c r="L48" s="454">
        <v>0</v>
      </c>
      <c r="M48" s="454">
        <v>168060</v>
      </c>
      <c r="N48" s="454"/>
      <c r="O48" s="454">
        <v>0</v>
      </c>
      <c r="P48" s="454">
        <v>0</v>
      </c>
      <c r="Q48" s="454">
        <v>0</v>
      </c>
      <c r="R48" s="454">
        <v>117019</v>
      </c>
      <c r="S48" s="454">
        <v>0</v>
      </c>
    </row>
    <row r="49" spans="1:19" x14ac:dyDescent="0.2">
      <c r="A49" s="452" t="s">
        <v>996</v>
      </c>
      <c r="B49" s="453" t="s">
        <v>997</v>
      </c>
      <c r="C49" s="454">
        <v>199894</v>
      </c>
      <c r="D49" s="454">
        <v>85000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/>
      <c r="O49" s="454">
        <v>0</v>
      </c>
      <c r="P49" s="454">
        <v>0</v>
      </c>
      <c r="Q49" s="454">
        <v>0</v>
      </c>
      <c r="R49" s="454">
        <v>114894</v>
      </c>
      <c r="S49" s="454">
        <v>0</v>
      </c>
    </row>
    <row r="50" spans="1:19" ht="25.5" x14ac:dyDescent="0.2">
      <c r="A50" s="452" t="s">
        <v>998</v>
      </c>
      <c r="B50" s="453" t="s">
        <v>999</v>
      </c>
      <c r="C50" s="454">
        <v>4830169</v>
      </c>
      <c r="D50" s="454">
        <v>3995944</v>
      </c>
      <c r="E50" s="454">
        <v>144593</v>
      </c>
      <c r="F50" s="454">
        <v>0</v>
      </c>
      <c r="G50" s="454">
        <v>0</v>
      </c>
      <c r="H50" s="454">
        <v>0</v>
      </c>
      <c r="I50" s="454">
        <v>12000</v>
      </c>
      <c r="J50" s="454">
        <v>239565</v>
      </c>
      <c r="K50" s="454">
        <v>142388</v>
      </c>
      <c r="L50" s="454">
        <v>10600</v>
      </c>
      <c r="M50" s="454">
        <v>168060</v>
      </c>
      <c r="N50" s="454"/>
      <c r="O50" s="454">
        <v>0</v>
      </c>
      <c r="P50" s="454">
        <v>0</v>
      </c>
      <c r="Q50" s="454">
        <v>0</v>
      </c>
      <c r="R50" s="454">
        <v>117019</v>
      </c>
      <c r="S50" s="454">
        <v>0</v>
      </c>
    </row>
    <row r="51" spans="1:19" x14ac:dyDescent="0.2">
      <c r="A51" s="452" t="s">
        <v>1000</v>
      </c>
      <c r="B51" s="453" t="s">
        <v>1001</v>
      </c>
      <c r="C51" s="454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/>
      <c r="O51" s="454">
        <v>0</v>
      </c>
      <c r="P51" s="454">
        <v>0</v>
      </c>
      <c r="Q51" s="454">
        <v>0</v>
      </c>
      <c r="R51" s="454">
        <v>0</v>
      </c>
      <c r="S51" s="454">
        <v>0</v>
      </c>
    </row>
    <row r="52" spans="1:19" x14ac:dyDescent="0.2">
      <c r="A52" s="452" t="s">
        <v>1002</v>
      </c>
      <c r="B52" s="453" t="s">
        <v>1003</v>
      </c>
      <c r="C52" s="454">
        <v>0</v>
      </c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4">
        <v>0</v>
      </c>
      <c r="K52" s="454">
        <v>0</v>
      </c>
      <c r="L52" s="454">
        <v>0</v>
      </c>
      <c r="M52" s="454">
        <v>0</v>
      </c>
      <c r="N52" s="454"/>
      <c r="O52" s="454">
        <v>0</v>
      </c>
      <c r="P52" s="454">
        <v>0</v>
      </c>
      <c r="Q52" s="454">
        <v>0</v>
      </c>
      <c r="R52" s="454">
        <v>0</v>
      </c>
      <c r="S52" s="454">
        <v>0</v>
      </c>
    </row>
    <row r="53" spans="1:19" ht="25.5" x14ac:dyDescent="0.2">
      <c r="A53" s="452" t="s">
        <v>1004</v>
      </c>
      <c r="B53" s="453" t="s">
        <v>1005</v>
      </c>
      <c r="C53" s="454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0</v>
      </c>
      <c r="L53" s="454">
        <v>0</v>
      </c>
      <c r="M53" s="454">
        <v>0</v>
      </c>
      <c r="N53" s="454"/>
      <c r="O53" s="454">
        <v>0</v>
      </c>
      <c r="P53" s="454">
        <v>0</v>
      </c>
      <c r="Q53" s="454">
        <v>0</v>
      </c>
      <c r="R53" s="454">
        <v>0</v>
      </c>
      <c r="S53" s="454">
        <v>0</v>
      </c>
    </row>
    <row r="54" spans="1:19" ht="25.5" x14ac:dyDescent="0.2">
      <c r="A54" s="452" t="s">
        <v>1006</v>
      </c>
      <c r="B54" s="453" t="s">
        <v>1007</v>
      </c>
      <c r="C54" s="454">
        <v>1458191</v>
      </c>
      <c r="D54" s="454">
        <v>981755</v>
      </c>
      <c r="E54" s="454">
        <v>36931</v>
      </c>
      <c r="F54" s="454">
        <v>0</v>
      </c>
      <c r="G54" s="454">
        <v>0</v>
      </c>
      <c r="H54" s="454"/>
      <c r="I54" s="454">
        <v>0</v>
      </c>
      <c r="J54" s="454">
        <v>64685</v>
      </c>
      <c r="K54" s="454">
        <v>182171</v>
      </c>
      <c r="L54" s="454">
        <v>0</v>
      </c>
      <c r="M54" s="454">
        <v>57326</v>
      </c>
      <c r="N54" s="454">
        <v>21240</v>
      </c>
      <c r="O54" s="454">
        <v>0</v>
      </c>
      <c r="P54" s="454">
        <v>0</v>
      </c>
      <c r="Q54" s="454">
        <v>0</v>
      </c>
      <c r="R54" s="454">
        <v>114083</v>
      </c>
      <c r="S54" s="454">
        <v>0</v>
      </c>
    </row>
    <row r="55" spans="1:19" x14ac:dyDescent="0.2">
      <c r="A55" s="452" t="s">
        <v>1008</v>
      </c>
      <c r="B55" s="453" t="s">
        <v>1009</v>
      </c>
      <c r="C55" s="454">
        <v>0</v>
      </c>
      <c r="D55" s="454">
        <v>0</v>
      </c>
      <c r="E55" s="454">
        <v>0</v>
      </c>
      <c r="F55" s="454">
        <v>0</v>
      </c>
      <c r="G55" s="454">
        <v>0</v>
      </c>
      <c r="H55" s="454">
        <v>0</v>
      </c>
      <c r="I55" s="454">
        <v>0</v>
      </c>
      <c r="J55" s="454">
        <v>0</v>
      </c>
      <c r="K55" s="454">
        <v>0</v>
      </c>
      <c r="L55" s="454">
        <v>0</v>
      </c>
      <c r="M55" s="454">
        <v>0</v>
      </c>
      <c r="N55" s="454"/>
      <c r="O55" s="454">
        <v>0</v>
      </c>
      <c r="P55" s="454">
        <v>0</v>
      </c>
      <c r="Q55" s="454">
        <v>0</v>
      </c>
      <c r="R55" s="454">
        <v>0</v>
      </c>
      <c r="S55" s="454">
        <v>0</v>
      </c>
    </row>
    <row r="56" spans="1:19" x14ac:dyDescent="0.2">
      <c r="A56" s="452" t="s">
        <v>1010</v>
      </c>
      <c r="B56" s="453" t="s">
        <v>1011</v>
      </c>
      <c r="C56" s="454">
        <v>0</v>
      </c>
      <c r="D56" s="454">
        <v>0</v>
      </c>
      <c r="E56" s="454">
        <v>0</v>
      </c>
      <c r="F56" s="454">
        <v>0</v>
      </c>
      <c r="G56" s="454">
        <v>0</v>
      </c>
      <c r="H56" s="454">
        <v>0</v>
      </c>
      <c r="I56" s="454">
        <v>0</v>
      </c>
      <c r="J56" s="454">
        <v>0</v>
      </c>
      <c r="K56" s="454">
        <v>0</v>
      </c>
      <c r="L56" s="454">
        <v>0</v>
      </c>
      <c r="M56" s="454">
        <v>0</v>
      </c>
      <c r="N56" s="454"/>
      <c r="O56" s="454">
        <v>0</v>
      </c>
      <c r="P56" s="454">
        <v>0</v>
      </c>
      <c r="Q56" s="454">
        <v>0</v>
      </c>
      <c r="R56" s="454">
        <v>0</v>
      </c>
      <c r="S56" s="454">
        <v>0</v>
      </c>
    </row>
    <row r="57" spans="1:19" x14ac:dyDescent="0.2">
      <c r="A57" s="452" t="s">
        <v>1012</v>
      </c>
      <c r="B57" s="453" t="s">
        <v>1013</v>
      </c>
      <c r="C57" s="454">
        <v>0</v>
      </c>
      <c r="D57" s="454">
        <v>0</v>
      </c>
      <c r="E57" s="454">
        <v>0</v>
      </c>
      <c r="F57" s="454">
        <v>0</v>
      </c>
      <c r="G57" s="454">
        <v>0</v>
      </c>
      <c r="H57" s="454">
        <v>0</v>
      </c>
      <c r="I57" s="454">
        <v>0</v>
      </c>
      <c r="J57" s="454">
        <v>0</v>
      </c>
      <c r="K57" s="454">
        <v>0</v>
      </c>
      <c r="L57" s="454">
        <v>0</v>
      </c>
      <c r="M57" s="454">
        <v>0</v>
      </c>
      <c r="N57" s="454"/>
      <c r="O57" s="454">
        <v>0</v>
      </c>
      <c r="P57" s="454">
        <v>0</v>
      </c>
      <c r="Q57" s="454">
        <v>0</v>
      </c>
      <c r="R57" s="454">
        <v>0</v>
      </c>
      <c r="S57" s="454">
        <v>0</v>
      </c>
    </row>
    <row r="58" spans="1:19" ht="25.5" x14ac:dyDescent="0.2">
      <c r="A58" s="452" t="s">
        <v>1014</v>
      </c>
      <c r="B58" s="453" t="s">
        <v>1015</v>
      </c>
      <c r="C58" s="454">
        <v>0</v>
      </c>
      <c r="D58" s="454">
        <v>0</v>
      </c>
      <c r="E58" s="454">
        <v>0</v>
      </c>
      <c r="F58" s="454">
        <v>0</v>
      </c>
      <c r="G58" s="454">
        <v>0</v>
      </c>
      <c r="H58" s="454">
        <v>0</v>
      </c>
      <c r="I58" s="454">
        <v>0</v>
      </c>
      <c r="J58" s="454">
        <v>0</v>
      </c>
      <c r="K58" s="454">
        <v>0</v>
      </c>
      <c r="L58" s="454">
        <v>0</v>
      </c>
      <c r="M58" s="454">
        <v>0</v>
      </c>
      <c r="N58" s="454"/>
      <c r="O58" s="454">
        <v>0</v>
      </c>
      <c r="P58" s="454">
        <v>0</v>
      </c>
      <c r="Q58" s="454">
        <v>0</v>
      </c>
      <c r="R58" s="454">
        <v>0</v>
      </c>
      <c r="S58" s="454">
        <v>0</v>
      </c>
    </row>
    <row r="59" spans="1:19" ht="25.5" x14ac:dyDescent="0.2">
      <c r="A59" s="452" t="s">
        <v>1016</v>
      </c>
      <c r="B59" s="453" t="s">
        <v>1017</v>
      </c>
      <c r="C59" s="454">
        <v>0</v>
      </c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4">
        <v>0</v>
      </c>
      <c r="K59" s="454">
        <v>0</v>
      </c>
      <c r="L59" s="454">
        <v>0</v>
      </c>
      <c r="M59" s="454">
        <v>0</v>
      </c>
      <c r="N59" s="454"/>
      <c r="O59" s="454">
        <v>0</v>
      </c>
      <c r="P59" s="454">
        <v>0</v>
      </c>
      <c r="Q59" s="454">
        <v>0</v>
      </c>
      <c r="R59" s="454">
        <v>0</v>
      </c>
      <c r="S59" s="454">
        <v>0</v>
      </c>
    </row>
    <row r="60" spans="1:19" ht="25.5" x14ac:dyDescent="0.2">
      <c r="A60" s="452" t="s">
        <v>1018</v>
      </c>
      <c r="B60" s="453" t="s">
        <v>1019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0</v>
      </c>
      <c r="I60" s="454">
        <v>0</v>
      </c>
      <c r="J60" s="454">
        <v>0</v>
      </c>
      <c r="K60" s="454">
        <v>0</v>
      </c>
      <c r="L60" s="454">
        <v>0</v>
      </c>
      <c r="M60" s="454">
        <v>0</v>
      </c>
      <c r="N60" s="454"/>
      <c r="O60" s="454">
        <v>0</v>
      </c>
      <c r="P60" s="454">
        <v>0</v>
      </c>
      <c r="Q60" s="454">
        <v>0</v>
      </c>
      <c r="R60" s="454">
        <v>0</v>
      </c>
      <c r="S60" s="454">
        <v>0</v>
      </c>
    </row>
    <row r="61" spans="1:19" ht="25.5" x14ac:dyDescent="0.2">
      <c r="A61" s="452" t="s">
        <v>1020</v>
      </c>
      <c r="B61" s="453" t="s">
        <v>1021</v>
      </c>
      <c r="C61" s="454">
        <v>0</v>
      </c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4">
        <v>0</v>
      </c>
      <c r="K61" s="454">
        <v>0</v>
      </c>
      <c r="L61" s="454">
        <v>0</v>
      </c>
      <c r="M61" s="454">
        <v>0</v>
      </c>
      <c r="N61" s="454"/>
      <c r="O61" s="454">
        <v>0</v>
      </c>
      <c r="P61" s="454">
        <v>0</v>
      </c>
      <c r="Q61" s="454">
        <v>0</v>
      </c>
      <c r="R61" s="454">
        <v>0</v>
      </c>
      <c r="S61" s="454">
        <v>0</v>
      </c>
    </row>
    <row r="62" spans="1:19" ht="25.5" x14ac:dyDescent="0.2">
      <c r="A62" s="452" t="s">
        <v>1022</v>
      </c>
      <c r="B62" s="453" t="s">
        <v>1023</v>
      </c>
      <c r="C62" s="454">
        <v>0</v>
      </c>
      <c r="D62" s="454">
        <v>0</v>
      </c>
      <c r="E62" s="454">
        <v>0</v>
      </c>
      <c r="F62" s="454">
        <v>0</v>
      </c>
      <c r="G62" s="454">
        <v>0</v>
      </c>
      <c r="H62" s="454">
        <v>0</v>
      </c>
      <c r="I62" s="454">
        <v>0</v>
      </c>
      <c r="J62" s="454">
        <v>0</v>
      </c>
      <c r="K62" s="454">
        <v>0</v>
      </c>
      <c r="L62" s="454">
        <v>0</v>
      </c>
      <c r="M62" s="454">
        <v>0</v>
      </c>
      <c r="N62" s="454"/>
      <c r="O62" s="454">
        <v>0</v>
      </c>
      <c r="P62" s="454">
        <v>0</v>
      </c>
      <c r="Q62" s="454">
        <v>0</v>
      </c>
      <c r="R62" s="454">
        <v>0</v>
      </c>
      <c r="S62" s="454">
        <v>0</v>
      </c>
    </row>
    <row r="63" spans="1:19" x14ac:dyDescent="0.2">
      <c r="A63" s="452" t="s">
        <v>1024</v>
      </c>
      <c r="B63" s="453" t="s">
        <v>1025</v>
      </c>
      <c r="C63" s="454">
        <v>222</v>
      </c>
      <c r="D63" s="454">
        <v>222</v>
      </c>
      <c r="E63" s="454">
        <v>0</v>
      </c>
      <c r="F63" s="454">
        <v>0</v>
      </c>
      <c r="G63" s="454">
        <v>0</v>
      </c>
      <c r="H63" s="454">
        <v>0</v>
      </c>
      <c r="I63" s="454">
        <v>0</v>
      </c>
      <c r="J63" s="454">
        <v>0</v>
      </c>
      <c r="K63" s="454">
        <v>0</v>
      </c>
      <c r="L63" s="454">
        <v>0</v>
      </c>
      <c r="M63" s="454">
        <v>0</v>
      </c>
      <c r="N63" s="454"/>
      <c r="O63" s="454">
        <v>0</v>
      </c>
      <c r="P63" s="454">
        <v>0</v>
      </c>
      <c r="Q63" s="454">
        <v>0</v>
      </c>
      <c r="R63" s="454">
        <v>0</v>
      </c>
      <c r="S63" s="454">
        <v>0</v>
      </c>
    </row>
    <row r="64" spans="1:19" ht="25.5" x14ac:dyDescent="0.2">
      <c r="A64" s="452" t="s">
        <v>1026</v>
      </c>
      <c r="B64" s="453" t="s">
        <v>1027</v>
      </c>
      <c r="C64" s="454">
        <v>1458413</v>
      </c>
      <c r="D64" s="454">
        <v>981977</v>
      </c>
      <c r="E64" s="454">
        <v>36931</v>
      </c>
      <c r="F64" s="454">
        <v>0</v>
      </c>
      <c r="G64" s="454">
        <v>0</v>
      </c>
      <c r="H64" s="454">
        <v>0</v>
      </c>
      <c r="I64" s="454">
        <v>0</v>
      </c>
      <c r="J64" s="454">
        <v>64685</v>
      </c>
      <c r="K64" s="454">
        <v>182171</v>
      </c>
      <c r="L64" s="454">
        <v>0</v>
      </c>
      <c r="M64" s="454">
        <v>57326</v>
      </c>
      <c r="N64" s="454">
        <v>21240</v>
      </c>
      <c r="O64" s="454">
        <v>0</v>
      </c>
      <c r="P64" s="454">
        <v>0</v>
      </c>
      <c r="Q64" s="454">
        <v>0</v>
      </c>
      <c r="R64" s="454">
        <v>114083</v>
      </c>
      <c r="S64" s="454">
        <v>0</v>
      </c>
    </row>
    <row r="65" spans="1:19" ht="24" x14ac:dyDescent="0.2">
      <c r="A65" s="455" t="s">
        <v>1028</v>
      </c>
      <c r="B65" s="456" t="s">
        <v>1029</v>
      </c>
      <c r="C65" s="457">
        <v>7828039</v>
      </c>
      <c r="D65" s="457">
        <v>5381594</v>
      </c>
      <c r="E65" s="457">
        <v>181524</v>
      </c>
      <c r="F65" s="457">
        <v>0</v>
      </c>
      <c r="G65" s="457">
        <v>0</v>
      </c>
      <c r="H65" s="457">
        <v>0</v>
      </c>
      <c r="I65" s="457">
        <v>12000</v>
      </c>
      <c r="J65" s="457">
        <v>304250</v>
      </c>
      <c r="K65" s="457">
        <v>948155</v>
      </c>
      <c r="L65" s="457">
        <v>10600</v>
      </c>
      <c r="M65" s="457">
        <v>270126</v>
      </c>
      <c r="N65" s="457">
        <v>68275</v>
      </c>
      <c r="O65" s="457">
        <v>0</v>
      </c>
      <c r="P65" s="457">
        <v>0</v>
      </c>
      <c r="Q65" s="457">
        <v>0</v>
      </c>
      <c r="R65" s="457">
        <v>651515</v>
      </c>
      <c r="S65" s="457">
        <v>0</v>
      </c>
    </row>
    <row r="66" spans="1:19" x14ac:dyDescent="0.2">
      <c r="A66" s="452" t="s">
        <v>1030</v>
      </c>
      <c r="B66" s="453" t="s">
        <v>1031</v>
      </c>
      <c r="C66" s="454">
        <v>0</v>
      </c>
      <c r="D66" s="454">
        <v>0</v>
      </c>
      <c r="E66" s="454">
        <v>0</v>
      </c>
      <c r="F66" s="454">
        <v>0</v>
      </c>
      <c r="G66" s="454">
        <v>0</v>
      </c>
      <c r="H66" s="454">
        <v>0</v>
      </c>
      <c r="I66" s="454">
        <v>0</v>
      </c>
      <c r="J66" s="454">
        <v>0</v>
      </c>
      <c r="K66" s="454">
        <v>0</v>
      </c>
      <c r="L66" s="454">
        <v>0</v>
      </c>
      <c r="M66" s="454">
        <v>0</v>
      </c>
      <c r="N66" s="454"/>
      <c r="O66" s="454">
        <v>0</v>
      </c>
      <c r="P66" s="454">
        <v>0</v>
      </c>
      <c r="Q66" s="454">
        <v>0</v>
      </c>
      <c r="R66" s="454">
        <v>0</v>
      </c>
      <c r="S66" s="454">
        <v>0</v>
      </c>
    </row>
    <row r="67" spans="1:19" x14ac:dyDescent="0.2">
      <c r="A67" s="452" t="s">
        <v>1032</v>
      </c>
      <c r="B67" s="453" t="s">
        <v>1033</v>
      </c>
      <c r="C67" s="454"/>
      <c r="D67" s="454">
        <v>0</v>
      </c>
      <c r="E67" s="454">
        <v>0</v>
      </c>
      <c r="F67" s="454">
        <v>0</v>
      </c>
      <c r="G67" s="454">
        <v>0</v>
      </c>
      <c r="H67" s="454">
        <v>0</v>
      </c>
      <c r="I67" s="454">
        <v>0</v>
      </c>
      <c r="J67" s="454">
        <v>0</v>
      </c>
      <c r="K67" s="454">
        <v>0</v>
      </c>
      <c r="L67" s="454">
        <v>0</v>
      </c>
      <c r="M67" s="454">
        <v>0</v>
      </c>
      <c r="N67" s="454"/>
      <c r="O67" s="454">
        <v>0</v>
      </c>
      <c r="P67" s="454">
        <v>0</v>
      </c>
      <c r="Q67" s="454"/>
      <c r="R67" s="454">
        <v>0</v>
      </c>
      <c r="S67" s="454">
        <v>0</v>
      </c>
    </row>
    <row r="68" spans="1:19" x14ac:dyDescent="0.2">
      <c r="A68" s="452" t="s">
        <v>1034</v>
      </c>
      <c r="B68" s="453" t="s">
        <v>1035</v>
      </c>
      <c r="C68" s="454">
        <v>0</v>
      </c>
      <c r="D68" s="454">
        <v>0</v>
      </c>
      <c r="E68" s="454">
        <v>0</v>
      </c>
      <c r="F68" s="454">
        <v>0</v>
      </c>
      <c r="G68" s="454">
        <v>0</v>
      </c>
      <c r="H68" s="454">
        <v>0</v>
      </c>
      <c r="I68" s="454">
        <v>0</v>
      </c>
      <c r="J68" s="454">
        <v>0</v>
      </c>
      <c r="K68" s="454">
        <v>0</v>
      </c>
      <c r="L68" s="454">
        <v>0</v>
      </c>
      <c r="M68" s="454">
        <v>0</v>
      </c>
      <c r="N68" s="454"/>
      <c r="O68" s="454">
        <v>0</v>
      </c>
      <c r="P68" s="454">
        <v>0</v>
      </c>
      <c r="Q68" s="454">
        <v>0</v>
      </c>
      <c r="R68" s="454">
        <v>0</v>
      </c>
      <c r="S68" s="454">
        <v>0</v>
      </c>
    </row>
    <row r="69" spans="1:19" x14ac:dyDescent="0.2">
      <c r="A69" s="452" t="s">
        <v>1036</v>
      </c>
      <c r="B69" s="453" t="s">
        <v>1037</v>
      </c>
      <c r="C69" s="454">
        <v>0</v>
      </c>
      <c r="D69" s="454">
        <v>0</v>
      </c>
      <c r="E69" s="454">
        <v>0</v>
      </c>
      <c r="F69" s="454">
        <v>0</v>
      </c>
      <c r="G69" s="454">
        <v>0</v>
      </c>
      <c r="H69" s="454">
        <v>0</v>
      </c>
      <c r="I69" s="454">
        <v>0</v>
      </c>
      <c r="J69" s="454">
        <v>0</v>
      </c>
      <c r="K69" s="454">
        <v>0</v>
      </c>
      <c r="L69" s="454">
        <v>0</v>
      </c>
      <c r="M69" s="454">
        <v>0</v>
      </c>
      <c r="N69" s="454"/>
      <c r="O69" s="454">
        <v>0</v>
      </c>
      <c r="P69" s="454">
        <v>0</v>
      </c>
      <c r="Q69" s="454">
        <v>0</v>
      </c>
      <c r="R69" s="454">
        <v>0</v>
      </c>
      <c r="S69" s="454">
        <v>0</v>
      </c>
    </row>
    <row r="70" spans="1:19" ht="25.5" x14ac:dyDescent="0.2">
      <c r="A70" s="452" t="s">
        <v>1038</v>
      </c>
      <c r="B70" s="453" t="s">
        <v>1039</v>
      </c>
      <c r="C70" s="454">
        <v>0</v>
      </c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4">
        <v>0</v>
      </c>
      <c r="K70" s="454">
        <v>0</v>
      </c>
      <c r="L70" s="454">
        <v>0</v>
      </c>
      <c r="M70" s="454">
        <v>0</v>
      </c>
      <c r="N70" s="454"/>
      <c r="O70" s="454">
        <v>0</v>
      </c>
      <c r="P70" s="454">
        <v>0</v>
      </c>
      <c r="Q70" s="454">
        <v>0</v>
      </c>
      <c r="R70" s="454">
        <v>0</v>
      </c>
      <c r="S70" s="454">
        <v>0</v>
      </c>
    </row>
    <row r="71" spans="1:19" x14ac:dyDescent="0.2">
      <c r="A71" s="452" t="s">
        <v>1040</v>
      </c>
      <c r="B71" s="453" t="s">
        <v>1041</v>
      </c>
      <c r="C71" s="454">
        <v>0</v>
      </c>
      <c r="D71" s="454">
        <v>0</v>
      </c>
      <c r="E71" s="454">
        <v>0</v>
      </c>
      <c r="F71" s="454">
        <v>0</v>
      </c>
      <c r="G71" s="454">
        <v>0</v>
      </c>
      <c r="H71" s="454">
        <v>0</v>
      </c>
      <c r="I71" s="454">
        <v>0</v>
      </c>
      <c r="J71" s="454">
        <v>0</v>
      </c>
      <c r="K71" s="454">
        <v>0</v>
      </c>
      <c r="L71" s="454">
        <v>0</v>
      </c>
      <c r="M71" s="454">
        <v>0</v>
      </c>
      <c r="N71" s="454"/>
      <c r="O71" s="454">
        <v>0</v>
      </c>
      <c r="P71" s="454">
        <v>0</v>
      </c>
      <c r="Q71" s="454">
        <v>0</v>
      </c>
      <c r="R71" s="454">
        <v>0</v>
      </c>
      <c r="S71" s="454">
        <v>0</v>
      </c>
    </row>
    <row r="72" spans="1:19" ht="25.5" x14ac:dyDescent="0.2">
      <c r="A72" s="452" t="s">
        <v>1042</v>
      </c>
      <c r="B72" s="453" t="s">
        <v>1043</v>
      </c>
      <c r="C72" s="454">
        <v>0</v>
      </c>
      <c r="D72" s="454">
        <v>0</v>
      </c>
      <c r="E72" s="454">
        <v>0</v>
      </c>
      <c r="F72" s="454">
        <v>0</v>
      </c>
      <c r="G72" s="454">
        <v>0</v>
      </c>
      <c r="H72" s="454">
        <v>0</v>
      </c>
      <c r="I72" s="454">
        <v>0</v>
      </c>
      <c r="J72" s="454">
        <v>0</v>
      </c>
      <c r="K72" s="454">
        <v>0</v>
      </c>
      <c r="L72" s="454">
        <v>0</v>
      </c>
      <c r="M72" s="454">
        <v>0</v>
      </c>
      <c r="N72" s="454"/>
      <c r="O72" s="454">
        <v>0</v>
      </c>
      <c r="P72" s="454">
        <v>0</v>
      </c>
      <c r="Q72" s="454">
        <v>0</v>
      </c>
      <c r="R72" s="454">
        <v>0</v>
      </c>
      <c r="S72" s="454">
        <v>0</v>
      </c>
    </row>
    <row r="73" spans="1:19" x14ac:dyDescent="0.2">
      <c r="A73" s="452" t="s">
        <v>1044</v>
      </c>
      <c r="B73" s="453" t="s">
        <v>1045</v>
      </c>
      <c r="C73" s="454">
        <v>0</v>
      </c>
      <c r="D73" s="454">
        <v>0</v>
      </c>
      <c r="E73" s="454">
        <v>0</v>
      </c>
      <c r="F73" s="454">
        <v>0</v>
      </c>
      <c r="G73" s="454">
        <v>0</v>
      </c>
      <c r="H73" s="454">
        <v>0</v>
      </c>
      <c r="I73" s="454">
        <v>0</v>
      </c>
      <c r="J73" s="454">
        <v>0</v>
      </c>
      <c r="K73" s="454">
        <v>0</v>
      </c>
      <c r="L73" s="454">
        <v>0</v>
      </c>
      <c r="M73" s="454">
        <v>0</v>
      </c>
      <c r="N73" s="454"/>
      <c r="O73" s="454">
        <v>0</v>
      </c>
      <c r="P73" s="454">
        <v>0</v>
      </c>
      <c r="Q73" s="454">
        <v>0</v>
      </c>
      <c r="R73" s="454">
        <v>0</v>
      </c>
      <c r="S73" s="454">
        <v>0</v>
      </c>
    </row>
    <row r="74" spans="1:19" x14ac:dyDescent="0.2">
      <c r="A74" s="452" t="s">
        <v>1046</v>
      </c>
      <c r="B74" s="453" t="s">
        <v>1047</v>
      </c>
      <c r="C74" s="454">
        <v>0</v>
      </c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4">
        <v>0</v>
      </c>
      <c r="K74" s="454">
        <v>0</v>
      </c>
      <c r="L74" s="454">
        <v>0</v>
      </c>
      <c r="M74" s="454">
        <v>0</v>
      </c>
      <c r="N74" s="454"/>
      <c r="O74" s="454">
        <v>0</v>
      </c>
      <c r="P74" s="454">
        <v>0</v>
      </c>
      <c r="Q74" s="454">
        <v>0</v>
      </c>
      <c r="R74" s="454">
        <v>0</v>
      </c>
      <c r="S74" s="454">
        <v>0</v>
      </c>
    </row>
    <row r="75" spans="1:19" ht="25.5" x14ac:dyDescent="0.2">
      <c r="A75" s="452" t="s">
        <v>1048</v>
      </c>
      <c r="B75" s="453" t="s">
        <v>1049</v>
      </c>
      <c r="C75" s="454">
        <v>0</v>
      </c>
      <c r="D75" s="454">
        <v>0</v>
      </c>
      <c r="E75" s="454">
        <v>0</v>
      </c>
      <c r="F75" s="454">
        <v>0</v>
      </c>
      <c r="G75" s="454">
        <v>0</v>
      </c>
      <c r="H75" s="454">
        <v>0</v>
      </c>
      <c r="I75" s="454">
        <v>0</v>
      </c>
      <c r="J75" s="454">
        <v>0</v>
      </c>
      <c r="K75" s="454">
        <v>0</v>
      </c>
      <c r="L75" s="454">
        <v>0</v>
      </c>
      <c r="M75" s="454">
        <v>0</v>
      </c>
      <c r="N75" s="454"/>
      <c r="O75" s="454">
        <v>0</v>
      </c>
      <c r="P75" s="454">
        <v>0</v>
      </c>
      <c r="Q75" s="454">
        <v>0</v>
      </c>
      <c r="R75" s="454">
        <v>0</v>
      </c>
      <c r="S75" s="454">
        <v>0</v>
      </c>
    </row>
    <row r="76" spans="1:19" ht="51" x14ac:dyDescent="0.2">
      <c r="A76" s="452" t="s">
        <v>1050</v>
      </c>
      <c r="B76" s="453" t="s">
        <v>1051</v>
      </c>
      <c r="C76" s="454">
        <v>0</v>
      </c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4">
        <v>0</v>
      </c>
      <c r="K76" s="454">
        <v>0</v>
      </c>
      <c r="L76" s="454">
        <v>0</v>
      </c>
      <c r="M76" s="454">
        <v>0</v>
      </c>
      <c r="N76" s="454"/>
      <c r="O76" s="454">
        <v>0</v>
      </c>
      <c r="P76" s="454">
        <v>0</v>
      </c>
      <c r="Q76" s="454">
        <v>0</v>
      </c>
      <c r="R76" s="454">
        <v>0</v>
      </c>
      <c r="S76" s="454">
        <v>0</v>
      </c>
    </row>
    <row r="77" spans="1:19" ht="25.5" x14ac:dyDescent="0.2">
      <c r="A77" s="452" t="s">
        <v>1052</v>
      </c>
      <c r="B77" s="453" t="s">
        <v>1053</v>
      </c>
      <c r="C77" s="454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4">
        <v>0</v>
      </c>
      <c r="K77" s="454">
        <v>0</v>
      </c>
      <c r="L77" s="454">
        <v>0</v>
      </c>
      <c r="M77" s="454">
        <v>0</v>
      </c>
      <c r="N77" s="454"/>
      <c r="O77" s="454">
        <v>0</v>
      </c>
      <c r="P77" s="454">
        <v>0</v>
      </c>
      <c r="Q77" s="454"/>
      <c r="R77" s="454">
        <v>0</v>
      </c>
      <c r="S77" s="454">
        <v>0</v>
      </c>
    </row>
    <row r="78" spans="1:19" x14ac:dyDescent="0.2">
      <c r="A78" s="452" t="s">
        <v>1054</v>
      </c>
      <c r="B78" s="453" t="s">
        <v>1055</v>
      </c>
      <c r="C78" s="454">
        <v>0</v>
      </c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4">
        <v>0</v>
      </c>
      <c r="K78" s="454">
        <v>0</v>
      </c>
      <c r="L78" s="454">
        <v>0</v>
      </c>
      <c r="M78" s="454">
        <v>0</v>
      </c>
      <c r="N78" s="454"/>
      <c r="O78" s="454">
        <v>0</v>
      </c>
      <c r="P78" s="454">
        <v>0</v>
      </c>
      <c r="Q78" s="454">
        <v>0</v>
      </c>
      <c r="R78" s="454">
        <v>0</v>
      </c>
      <c r="S78" s="454">
        <v>0</v>
      </c>
    </row>
    <row r="79" spans="1:19" ht="38.25" x14ac:dyDescent="0.2">
      <c r="A79" s="452" t="s">
        <v>1056</v>
      </c>
      <c r="B79" s="453" t="s">
        <v>1057</v>
      </c>
      <c r="C79" s="454">
        <v>0</v>
      </c>
      <c r="D79" s="454">
        <v>0</v>
      </c>
      <c r="E79" s="454">
        <v>0</v>
      </c>
      <c r="F79" s="454">
        <v>0</v>
      </c>
      <c r="G79" s="454">
        <v>0</v>
      </c>
      <c r="H79" s="454">
        <v>0</v>
      </c>
      <c r="I79" s="454">
        <v>0</v>
      </c>
      <c r="J79" s="454">
        <v>0</v>
      </c>
      <c r="K79" s="454">
        <v>0</v>
      </c>
      <c r="L79" s="454">
        <v>0</v>
      </c>
      <c r="M79" s="454">
        <v>0</v>
      </c>
      <c r="N79" s="454"/>
      <c r="O79" s="454">
        <v>0</v>
      </c>
      <c r="P79" s="454">
        <v>0</v>
      </c>
      <c r="Q79" s="454">
        <v>0</v>
      </c>
      <c r="R79" s="454">
        <v>0</v>
      </c>
      <c r="S79" s="454">
        <v>0</v>
      </c>
    </row>
    <row r="80" spans="1:19" x14ac:dyDescent="0.2">
      <c r="A80" s="452" t="s">
        <v>1058</v>
      </c>
      <c r="B80" s="453" t="s">
        <v>1059</v>
      </c>
      <c r="C80" s="454">
        <v>0</v>
      </c>
      <c r="D80" s="454">
        <v>0</v>
      </c>
      <c r="E80" s="454">
        <v>0</v>
      </c>
      <c r="F80" s="454">
        <v>0</v>
      </c>
      <c r="G80" s="454">
        <v>0</v>
      </c>
      <c r="H80" s="454">
        <v>0</v>
      </c>
      <c r="I80" s="454">
        <v>0</v>
      </c>
      <c r="J80" s="454">
        <v>0</v>
      </c>
      <c r="K80" s="454">
        <v>0</v>
      </c>
      <c r="L80" s="454">
        <v>0</v>
      </c>
      <c r="M80" s="454">
        <v>0</v>
      </c>
      <c r="N80" s="454"/>
      <c r="O80" s="454">
        <v>0</v>
      </c>
      <c r="P80" s="454">
        <v>0</v>
      </c>
      <c r="Q80" s="454">
        <v>0</v>
      </c>
      <c r="R80" s="454">
        <v>0</v>
      </c>
      <c r="S80" s="454">
        <v>0</v>
      </c>
    </row>
    <row r="81" spans="1:19" ht="25.5" x14ac:dyDescent="0.2">
      <c r="A81" s="452" t="s">
        <v>1060</v>
      </c>
      <c r="B81" s="453" t="s">
        <v>1061</v>
      </c>
      <c r="C81" s="454">
        <v>0</v>
      </c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4">
        <v>0</v>
      </c>
      <c r="K81" s="454">
        <v>0</v>
      </c>
      <c r="L81" s="454">
        <v>0</v>
      </c>
      <c r="M81" s="454">
        <v>0</v>
      </c>
      <c r="N81" s="454"/>
      <c r="O81" s="454">
        <v>0</v>
      </c>
      <c r="P81" s="454">
        <v>0</v>
      </c>
      <c r="Q81" s="454">
        <v>0</v>
      </c>
      <c r="R81" s="454">
        <v>0</v>
      </c>
      <c r="S81" s="454">
        <v>0</v>
      </c>
    </row>
    <row r="82" spans="1:19" ht="25.5" x14ac:dyDescent="0.2">
      <c r="A82" s="452" t="s">
        <v>1062</v>
      </c>
      <c r="B82" s="453" t="s">
        <v>1063</v>
      </c>
      <c r="C82" s="454">
        <v>0</v>
      </c>
      <c r="D82" s="454">
        <v>0</v>
      </c>
      <c r="E82" s="454">
        <v>0</v>
      </c>
      <c r="F82" s="454">
        <v>0</v>
      </c>
      <c r="G82" s="454">
        <v>0</v>
      </c>
      <c r="H82" s="454">
        <v>0</v>
      </c>
      <c r="I82" s="454">
        <v>0</v>
      </c>
      <c r="J82" s="454">
        <v>0</v>
      </c>
      <c r="K82" s="454">
        <v>0</v>
      </c>
      <c r="L82" s="454">
        <v>0</v>
      </c>
      <c r="M82" s="454">
        <v>0</v>
      </c>
      <c r="N82" s="454"/>
      <c r="O82" s="454">
        <v>0</v>
      </c>
      <c r="P82" s="454">
        <v>0</v>
      </c>
      <c r="Q82" s="454">
        <v>0</v>
      </c>
      <c r="R82" s="454">
        <v>0</v>
      </c>
      <c r="S82" s="454">
        <v>0</v>
      </c>
    </row>
    <row r="83" spans="1:19" ht="38.25" x14ac:dyDescent="0.2">
      <c r="A83" s="452" t="s">
        <v>1064</v>
      </c>
      <c r="B83" s="453" t="s">
        <v>1065</v>
      </c>
      <c r="C83" s="454">
        <v>0</v>
      </c>
      <c r="D83" s="454">
        <v>0</v>
      </c>
      <c r="E83" s="454">
        <v>0</v>
      </c>
      <c r="F83" s="454">
        <v>0</v>
      </c>
      <c r="G83" s="454">
        <v>0</v>
      </c>
      <c r="H83" s="454">
        <v>0</v>
      </c>
      <c r="I83" s="454">
        <v>0</v>
      </c>
      <c r="J83" s="454">
        <v>0</v>
      </c>
      <c r="K83" s="454">
        <v>0</v>
      </c>
      <c r="L83" s="454">
        <v>0</v>
      </c>
      <c r="M83" s="454">
        <v>0</v>
      </c>
      <c r="N83" s="454"/>
      <c r="O83" s="454">
        <v>0</v>
      </c>
      <c r="P83" s="454">
        <v>0</v>
      </c>
      <c r="Q83" s="454">
        <v>0</v>
      </c>
      <c r="R83" s="454">
        <v>0</v>
      </c>
      <c r="S83" s="454">
        <v>0</v>
      </c>
    </row>
    <row r="84" spans="1:19" ht="25.5" x14ac:dyDescent="0.2">
      <c r="A84" s="452" t="s">
        <v>1066</v>
      </c>
      <c r="B84" s="453" t="s">
        <v>1067</v>
      </c>
      <c r="C84" s="454">
        <v>0</v>
      </c>
      <c r="D84" s="454">
        <v>0</v>
      </c>
      <c r="E84" s="454">
        <v>0</v>
      </c>
      <c r="F84" s="454">
        <v>0</v>
      </c>
      <c r="G84" s="454">
        <v>0</v>
      </c>
      <c r="H84" s="454">
        <v>0</v>
      </c>
      <c r="I84" s="454">
        <v>0</v>
      </c>
      <c r="J84" s="454">
        <v>0</v>
      </c>
      <c r="K84" s="454">
        <v>0</v>
      </c>
      <c r="L84" s="454">
        <v>0</v>
      </c>
      <c r="M84" s="454">
        <v>0</v>
      </c>
      <c r="N84" s="454"/>
      <c r="O84" s="454">
        <v>0</v>
      </c>
      <c r="P84" s="454">
        <v>0</v>
      </c>
      <c r="Q84" s="454">
        <v>0</v>
      </c>
      <c r="R84" s="454">
        <v>0</v>
      </c>
      <c r="S84" s="454">
        <v>0</v>
      </c>
    </row>
    <row r="85" spans="1:19" x14ac:dyDescent="0.2">
      <c r="A85" s="452" t="s">
        <v>1068</v>
      </c>
      <c r="B85" s="453" t="s">
        <v>1069</v>
      </c>
      <c r="C85" s="454">
        <v>0</v>
      </c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4">
        <v>0</v>
      </c>
      <c r="K85" s="454">
        <v>0</v>
      </c>
      <c r="L85" s="454">
        <v>0</v>
      </c>
      <c r="M85" s="454">
        <v>0</v>
      </c>
      <c r="N85" s="454"/>
      <c r="O85" s="454">
        <v>0</v>
      </c>
      <c r="P85" s="454">
        <v>0</v>
      </c>
      <c r="Q85" s="454">
        <v>0</v>
      </c>
      <c r="R85" s="454">
        <v>0</v>
      </c>
      <c r="S85" s="454">
        <v>0</v>
      </c>
    </row>
    <row r="86" spans="1:19" ht="38.25" x14ac:dyDescent="0.2">
      <c r="A86" s="452" t="s">
        <v>1070</v>
      </c>
      <c r="B86" s="453" t="s">
        <v>1071</v>
      </c>
      <c r="C86" s="454">
        <v>0</v>
      </c>
      <c r="D86" s="454">
        <v>0</v>
      </c>
      <c r="E86" s="454">
        <v>0</v>
      </c>
      <c r="F86" s="454">
        <v>0</v>
      </c>
      <c r="G86" s="454">
        <v>0</v>
      </c>
      <c r="H86" s="454">
        <v>0</v>
      </c>
      <c r="I86" s="454">
        <v>0</v>
      </c>
      <c r="J86" s="454">
        <v>0</v>
      </c>
      <c r="K86" s="454">
        <v>0</v>
      </c>
      <c r="L86" s="454">
        <v>0</v>
      </c>
      <c r="M86" s="454">
        <v>0</v>
      </c>
      <c r="N86" s="454"/>
      <c r="O86" s="454">
        <v>0</v>
      </c>
      <c r="P86" s="454">
        <v>0</v>
      </c>
      <c r="Q86" s="454">
        <v>0</v>
      </c>
      <c r="R86" s="454">
        <v>0</v>
      </c>
      <c r="S86" s="454">
        <v>0</v>
      </c>
    </row>
    <row r="87" spans="1:19" ht="25.5" x14ac:dyDescent="0.2">
      <c r="A87" s="452" t="s">
        <v>1072</v>
      </c>
      <c r="B87" s="453" t="s">
        <v>1073</v>
      </c>
      <c r="C87" s="454">
        <v>0</v>
      </c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4">
        <v>0</v>
      </c>
      <c r="L87" s="454">
        <v>0</v>
      </c>
      <c r="M87" s="454">
        <v>0</v>
      </c>
      <c r="N87" s="454"/>
      <c r="O87" s="454">
        <v>0</v>
      </c>
      <c r="P87" s="454">
        <v>0</v>
      </c>
      <c r="Q87" s="454">
        <v>0</v>
      </c>
      <c r="R87" s="454">
        <v>0</v>
      </c>
      <c r="S87" s="454">
        <v>0</v>
      </c>
    </row>
    <row r="88" spans="1:19" ht="89.25" x14ac:dyDescent="0.2">
      <c r="A88" s="452" t="s">
        <v>1074</v>
      </c>
      <c r="B88" s="453" t="s">
        <v>1075</v>
      </c>
      <c r="C88" s="454">
        <v>0</v>
      </c>
      <c r="D88" s="454">
        <v>0</v>
      </c>
      <c r="E88" s="454">
        <v>0</v>
      </c>
      <c r="F88" s="454">
        <v>0</v>
      </c>
      <c r="G88" s="454">
        <v>0</v>
      </c>
      <c r="H88" s="454">
        <v>0</v>
      </c>
      <c r="I88" s="454">
        <v>0</v>
      </c>
      <c r="J88" s="454">
        <v>0</v>
      </c>
      <c r="K88" s="454">
        <v>0</v>
      </c>
      <c r="L88" s="454">
        <v>0</v>
      </c>
      <c r="M88" s="454">
        <v>0</v>
      </c>
      <c r="N88" s="454"/>
      <c r="O88" s="454">
        <v>0</v>
      </c>
      <c r="P88" s="454">
        <v>0</v>
      </c>
      <c r="Q88" s="454">
        <v>0</v>
      </c>
      <c r="R88" s="454">
        <v>0</v>
      </c>
      <c r="S88" s="454">
        <v>0</v>
      </c>
    </row>
    <row r="89" spans="1:19" ht="38.25" x14ac:dyDescent="0.2">
      <c r="A89" s="452" t="s">
        <v>1076</v>
      </c>
      <c r="B89" s="453" t="s">
        <v>1077</v>
      </c>
      <c r="C89" s="454">
        <v>0</v>
      </c>
      <c r="D89" s="454">
        <v>0</v>
      </c>
      <c r="E89" s="454">
        <v>0</v>
      </c>
      <c r="F89" s="454">
        <v>0</v>
      </c>
      <c r="G89" s="454">
        <v>0</v>
      </c>
      <c r="H89" s="454">
        <v>0</v>
      </c>
      <c r="I89" s="454">
        <v>0</v>
      </c>
      <c r="J89" s="454">
        <v>0</v>
      </c>
      <c r="K89" s="454">
        <v>0</v>
      </c>
      <c r="L89" s="454">
        <v>0</v>
      </c>
      <c r="M89" s="454">
        <v>0</v>
      </c>
      <c r="N89" s="454"/>
      <c r="O89" s="454">
        <v>0</v>
      </c>
      <c r="P89" s="454">
        <v>0</v>
      </c>
      <c r="Q89" s="454">
        <v>0</v>
      </c>
      <c r="R89" s="454">
        <v>0</v>
      </c>
      <c r="S89" s="454">
        <v>0</v>
      </c>
    </row>
    <row r="90" spans="1:19" ht="38.25" x14ac:dyDescent="0.2">
      <c r="A90" s="452" t="s">
        <v>1078</v>
      </c>
      <c r="B90" s="453" t="s">
        <v>1079</v>
      </c>
      <c r="C90" s="454">
        <v>0</v>
      </c>
      <c r="D90" s="454">
        <v>0</v>
      </c>
      <c r="E90" s="454">
        <v>0</v>
      </c>
      <c r="F90" s="454">
        <v>0</v>
      </c>
      <c r="G90" s="454">
        <v>0</v>
      </c>
      <c r="H90" s="454">
        <v>0</v>
      </c>
      <c r="I90" s="454">
        <v>0</v>
      </c>
      <c r="J90" s="454">
        <v>0</v>
      </c>
      <c r="K90" s="454">
        <v>0</v>
      </c>
      <c r="L90" s="454">
        <v>0</v>
      </c>
      <c r="M90" s="454">
        <v>0</v>
      </c>
      <c r="N90" s="454"/>
      <c r="O90" s="454">
        <v>0</v>
      </c>
      <c r="P90" s="454">
        <v>0</v>
      </c>
      <c r="Q90" s="454">
        <v>0</v>
      </c>
      <c r="R90" s="454">
        <v>0</v>
      </c>
      <c r="S90" s="454">
        <v>0</v>
      </c>
    </row>
    <row r="91" spans="1:19" x14ac:dyDescent="0.2">
      <c r="A91" s="452" t="s">
        <v>1080</v>
      </c>
      <c r="B91" s="453" t="s">
        <v>1081</v>
      </c>
      <c r="C91" s="454">
        <v>0</v>
      </c>
      <c r="D91" s="454">
        <v>0</v>
      </c>
      <c r="E91" s="454">
        <v>0</v>
      </c>
      <c r="F91" s="454">
        <v>0</v>
      </c>
      <c r="G91" s="454">
        <v>0</v>
      </c>
      <c r="H91" s="454">
        <v>0</v>
      </c>
      <c r="I91" s="454">
        <v>0</v>
      </c>
      <c r="J91" s="454">
        <v>0</v>
      </c>
      <c r="K91" s="454">
        <v>0</v>
      </c>
      <c r="L91" s="454">
        <v>0</v>
      </c>
      <c r="M91" s="454">
        <v>0</v>
      </c>
      <c r="N91" s="454"/>
      <c r="O91" s="454">
        <v>0</v>
      </c>
      <c r="P91" s="454">
        <v>0</v>
      </c>
      <c r="Q91" s="454">
        <v>0</v>
      </c>
      <c r="R91" s="454">
        <v>0</v>
      </c>
      <c r="S91" s="454">
        <v>0</v>
      </c>
    </row>
    <row r="92" spans="1:19" ht="25.5" x14ac:dyDescent="0.2">
      <c r="A92" s="452" t="s">
        <v>1082</v>
      </c>
      <c r="B92" s="453" t="s">
        <v>1083</v>
      </c>
      <c r="C92" s="454">
        <v>0</v>
      </c>
      <c r="D92" s="454">
        <v>0</v>
      </c>
      <c r="E92" s="454">
        <v>0</v>
      </c>
      <c r="F92" s="454">
        <v>0</v>
      </c>
      <c r="G92" s="454">
        <v>0</v>
      </c>
      <c r="H92" s="454">
        <v>0</v>
      </c>
      <c r="I92" s="454">
        <v>0</v>
      </c>
      <c r="J92" s="454">
        <v>0</v>
      </c>
      <c r="K92" s="454">
        <v>0</v>
      </c>
      <c r="L92" s="454">
        <v>0</v>
      </c>
      <c r="M92" s="454">
        <v>0</v>
      </c>
      <c r="N92" s="454"/>
      <c r="O92" s="454">
        <v>0</v>
      </c>
      <c r="P92" s="454">
        <v>0</v>
      </c>
      <c r="Q92" s="454">
        <v>0</v>
      </c>
      <c r="R92" s="454">
        <v>0</v>
      </c>
      <c r="S92" s="454">
        <v>0</v>
      </c>
    </row>
    <row r="93" spans="1:19" ht="38.25" x14ac:dyDescent="0.2">
      <c r="A93" s="452" t="s">
        <v>1084</v>
      </c>
      <c r="B93" s="453" t="s">
        <v>1085</v>
      </c>
      <c r="C93" s="454">
        <v>0</v>
      </c>
      <c r="D93" s="454">
        <v>0</v>
      </c>
      <c r="E93" s="454">
        <v>0</v>
      </c>
      <c r="F93" s="454">
        <v>0</v>
      </c>
      <c r="G93" s="454">
        <v>0</v>
      </c>
      <c r="H93" s="454">
        <v>0</v>
      </c>
      <c r="I93" s="454">
        <v>0</v>
      </c>
      <c r="J93" s="454">
        <v>0</v>
      </c>
      <c r="K93" s="454">
        <v>0</v>
      </c>
      <c r="L93" s="454">
        <v>0</v>
      </c>
      <c r="M93" s="454">
        <v>0</v>
      </c>
      <c r="N93" s="454"/>
      <c r="O93" s="454">
        <v>0</v>
      </c>
      <c r="P93" s="454">
        <v>0</v>
      </c>
      <c r="Q93" s="454">
        <v>0</v>
      </c>
      <c r="R93" s="454">
        <v>0</v>
      </c>
      <c r="S93" s="454">
        <v>0</v>
      </c>
    </row>
    <row r="94" spans="1:19" x14ac:dyDescent="0.2">
      <c r="A94" s="452" t="s">
        <v>1086</v>
      </c>
      <c r="B94" s="453" t="s">
        <v>1087</v>
      </c>
      <c r="C94" s="454">
        <v>0</v>
      </c>
      <c r="D94" s="454">
        <v>0</v>
      </c>
      <c r="E94" s="454">
        <v>0</v>
      </c>
      <c r="F94" s="454">
        <v>0</v>
      </c>
      <c r="G94" s="454">
        <v>0</v>
      </c>
      <c r="H94" s="454">
        <v>0</v>
      </c>
      <c r="I94" s="454">
        <v>0</v>
      </c>
      <c r="J94" s="454">
        <v>0</v>
      </c>
      <c r="K94" s="454">
        <v>0</v>
      </c>
      <c r="L94" s="454">
        <v>0</v>
      </c>
      <c r="M94" s="454">
        <v>0</v>
      </c>
      <c r="N94" s="454"/>
      <c r="O94" s="454">
        <v>0</v>
      </c>
      <c r="P94" s="454">
        <v>0</v>
      </c>
      <c r="Q94" s="454">
        <v>0</v>
      </c>
      <c r="R94" s="454">
        <v>0</v>
      </c>
      <c r="S94" s="454">
        <v>0</v>
      </c>
    </row>
    <row r="95" spans="1:19" ht="25.5" x14ac:dyDescent="0.2">
      <c r="A95" s="452" t="s">
        <v>1088</v>
      </c>
      <c r="B95" s="453" t="s">
        <v>1089</v>
      </c>
      <c r="C95" s="454">
        <v>0</v>
      </c>
      <c r="D95" s="454">
        <v>0</v>
      </c>
      <c r="E95" s="454">
        <v>0</v>
      </c>
      <c r="F95" s="454">
        <v>0</v>
      </c>
      <c r="G95" s="454">
        <v>0</v>
      </c>
      <c r="H95" s="454">
        <v>0</v>
      </c>
      <c r="I95" s="454">
        <v>0</v>
      </c>
      <c r="J95" s="454">
        <v>0</v>
      </c>
      <c r="K95" s="454">
        <v>0</v>
      </c>
      <c r="L95" s="454">
        <v>0</v>
      </c>
      <c r="M95" s="454">
        <v>0</v>
      </c>
      <c r="N95" s="454"/>
      <c r="O95" s="454">
        <v>0</v>
      </c>
      <c r="P95" s="454">
        <v>0</v>
      </c>
      <c r="Q95" s="454">
        <v>0</v>
      </c>
      <c r="R95" s="454">
        <v>0</v>
      </c>
      <c r="S95" s="454">
        <v>0</v>
      </c>
    </row>
    <row r="96" spans="1:19" ht="25.5" x14ac:dyDescent="0.2">
      <c r="A96" s="452" t="s">
        <v>1090</v>
      </c>
      <c r="B96" s="453" t="s">
        <v>1091</v>
      </c>
      <c r="C96" s="454">
        <v>0</v>
      </c>
      <c r="D96" s="454">
        <v>0</v>
      </c>
      <c r="E96" s="454">
        <v>0</v>
      </c>
      <c r="F96" s="454">
        <v>0</v>
      </c>
      <c r="G96" s="454">
        <v>0</v>
      </c>
      <c r="H96" s="454">
        <v>0</v>
      </c>
      <c r="I96" s="454">
        <v>0</v>
      </c>
      <c r="J96" s="454">
        <v>0</v>
      </c>
      <c r="K96" s="454">
        <v>0</v>
      </c>
      <c r="L96" s="454">
        <v>0</v>
      </c>
      <c r="M96" s="454">
        <v>0</v>
      </c>
      <c r="N96" s="454"/>
      <c r="O96" s="454">
        <v>0</v>
      </c>
      <c r="P96" s="454">
        <v>0</v>
      </c>
      <c r="Q96" s="454">
        <v>0</v>
      </c>
      <c r="R96" s="454">
        <v>0</v>
      </c>
      <c r="S96" s="454">
        <v>0</v>
      </c>
    </row>
    <row r="97" spans="1:19" ht="25.5" x14ac:dyDescent="0.2">
      <c r="A97" s="452" t="s">
        <v>1092</v>
      </c>
      <c r="B97" s="453" t="s">
        <v>1093</v>
      </c>
      <c r="C97" s="454">
        <v>0</v>
      </c>
      <c r="D97" s="454">
        <v>0</v>
      </c>
      <c r="E97" s="454">
        <v>0</v>
      </c>
      <c r="F97" s="454">
        <v>0</v>
      </c>
      <c r="G97" s="454">
        <v>0</v>
      </c>
      <c r="H97" s="454">
        <v>0</v>
      </c>
      <c r="I97" s="454">
        <v>0</v>
      </c>
      <c r="J97" s="454">
        <v>0</v>
      </c>
      <c r="K97" s="454">
        <v>0</v>
      </c>
      <c r="L97" s="454">
        <v>0</v>
      </c>
      <c r="M97" s="454">
        <v>0</v>
      </c>
      <c r="N97" s="454"/>
      <c r="O97" s="454">
        <v>0</v>
      </c>
      <c r="P97" s="454">
        <v>0</v>
      </c>
      <c r="Q97" s="454">
        <v>0</v>
      </c>
      <c r="R97" s="454">
        <v>0</v>
      </c>
      <c r="S97" s="454">
        <v>0</v>
      </c>
    </row>
    <row r="98" spans="1:19" ht="25.5" x14ac:dyDescent="0.2">
      <c r="A98" s="452" t="s">
        <v>1094</v>
      </c>
      <c r="B98" s="453" t="s">
        <v>1095</v>
      </c>
      <c r="C98" s="454">
        <v>0</v>
      </c>
      <c r="D98" s="454">
        <v>0</v>
      </c>
      <c r="E98" s="454">
        <v>0</v>
      </c>
      <c r="F98" s="454">
        <v>0</v>
      </c>
      <c r="G98" s="454">
        <v>0</v>
      </c>
      <c r="H98" s="454">
        <v>0</v>
      </c>
      <c r="I98" s="454">
        <v>0</v>
      </c>
      <c r="J98" s="454">
        <v>0</v>
      </c>
      <c r="K98" s="454">
        <v>0</v>
      </c>
      <c r="L98" s="454">
        <v>0</v>
      </c>
      <c r="M98" s="454">
        <v>0</v>
      </c>
      <c r="N98" s="454"/>
      <c r="O98" s="454">
        <v>0</v>
      </c>
      <c r="P98" s="454">
        <v>0</v>
      </c>
      <c r="Q98" s="454">
        <v>0</v>
      </c>
      <c r="R98" s="454">
        <v>0</v>
      </c>
      <c r="S98" s="454">
        <v>0</v>
      </c>
    </row>
    <row r="99" spans="1:19" x14ac:dyDescent="0.2">
      <c r="A99" s="452" t="s">
        <v>1096</v>
      </c>
      <c r="B99" s="453" t="s">
        <v>1097</v>
      </c>
      <c r="C99" s="454">
        <v>0</v>
      </c>
      <c r="D99" s="454">
        <v>0</v>
      </c>
      <c r="E99" s="454">
        <v>0</v>
      </c>
      <c r="F99" s="454">
        <v>0</v>
      </c>
      <c r="G99" s="454">
        <v>0</v>
      </c>
      <c r="H99" s="454">
        <v>0</v>
      </c>
      <c r="I99" s="454">
        <v>0</v>
      </c>
      <c r="J99" s="454">
        <v>0</v>
      </c>
      <c r="K99" s="454">
        <v>0</v>
      </c>
      <c r="L99" s="454">
        <v>0</v>
      </c>
      <c r="M99" s="454">
        <v>0</v>
      </c>
      <c r="N99" s="454"/>
      <c r="O99" s="454">
        <v>0</v>
      </c>
      <c r="P99" s="454">
        <v>0</v>
      </c>
      <c r="Q99" s="454">
        <v>0</v>
      </c>
      <c r="R99" s="454">
        <v>0</v>
      </c>
      <c r="S99" s="454">
        <v>0</v>
      </c>
    </row>
    <row r="100" spans="1:19" ht="25.5" x14ac:dyDescent="0.2">
      <c r="A100" s="452" t="s">
        <v>1098</v>
      </c>
      <c r="B100" s="453" t="s">
        <v>1099</v>
      </c>
      <c r="C100" s="454">
        <v>0</v>
      </c>
      <c r="D100" s="454">
        <v>0</v>
      </c>
      <c r="E100" s="454">
        <v>0</v>
      </c>
      <c r="F100" s="454">
        <v>0</v>
      </c>
      <c r="G100" s="454">
        <v>0</v>
      </c>
      <c r="H100" s="454">
        <v>0</v>
      </c>
      <c r="I100" s="454">
        <v>0</v>
      </c>
      <c r="J100" s="454">
        <v>0</v>
      </c>
      <c r="K100" s="454">
        <v>0</v>
      </c>
      <c r="L100" s="454">
        <v>0</v>
      </c>
      <c r="M100" s="454">
        <v>0</v>
      </c>
      <c r="N100" s="454"/>
      <c r="O100" s="454">
        <v>0</v>
      </c>
      <c r="P100" s="454">
        <v>0</v>
      </c>
      <c r="Q100" s="454">
        <v>0</v>
      </c>
      <c r="R100" s="454">
        <v>0</v>
      </c>
      <c r="S100" s="454">
        <v>0</v>
      </c>
    </row>
    <row r="101" spans="1:19" ht="25.5" x14ac:dyDescent="0.2">
      <c r="A101" s="452" t="s">
        <v>1100</v>
      </c>
      <c r="B101" s="453" t="s">
        <v>1101</v>
      </c>
      <c r="C101" s="454">
        <v>0</v>
      </c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4">
        <v>0</v>
      </c>
      <c r="K101" s="454">
        <v>0</v>
      </c>
      <c r="L101" s="454">
        <v>0</v>
      </c>
      <c r="M101" s="454">
        <v>0</v>
      </c>
      <c r="N101" s="454"/>
      <c r="O101" s="454">
        <v>0</v>
      </c>
      <c r="P101" s="454">
        <v>0</v>
      </c>
      <c r="Q101" s="454">
        <v>0</v>
      </c>
      <c r="R101" s="454">
        <v>0</v>
      </c>
      <c r="S101" s="454">
        <v>0</v>
      </c>
    </row>
    <row r="102" spans="1:19" ht="25.5" x14ac:dyDescent="0.2">
      <c r="A102" s="452" t="s">
        <v>1102</v>
      </c>
      <c r="B102" s="453" t="s">
        <v>1103</v>
      </c>
      <c r="C102" s="454"/>
      <c r="D102" s="454">
        <v>0</v>
      </c>
      <c r="E102" s="454">
        <v>0</v>
      </c>
      <c r="F102" s="454">
        <v>0</v>
      </c>
      <c r="G102" s="454">
        <v>0</v>
      </c>
      <c r="H102" s="454">
        <v>0</v>
      </c>
      <c r="I102" s="454">
        <v>0</v>
      </c>
      <c r="J102" s="454">
        <v>0</v>
      </c>
      <c r="K102" s="454">
        <v>0</v>
      </c>
      <c r="L102" s="454">
        <v>0</v>
      </c>
      <c r="M102" s="454">
        <v>0</v>
      </c>
      <c r="N102" s="454"/>
      <c r="O102" s="454">
        <v>0</v>
      </c>
      <c r="P102" s="454"/>
      <c r="Q102" s="454">
        <v>0</v>
      </c>
      <c r="R102" s="454">
        <v>0</v>
      </c>
      <c r="S102" s="454">
        <v>0</v>
      </c>
    </row>
    <row r="103" spans="1:19" ht="25.5" x14ac:dyDescent="0.2">
      <c r="A103" s="452" t="s">
        <v>1104</v>
      </c>
      <c r="B103" s="453" t="s">
        <v>1105</v>
      </c>
      <c r="C103" s="454">
        <v>0</v>
      </c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4">
        <v>0</v>
      </c>
      <c r="K103" s="454">
        <v>0</v>
      </c>
      <c r="L103" s="454">
        <v>0</v>
      </c>
      <c r="M103" s="454">
        <v>0</v>
      </c>
      <c r="N103" s="454"/>
      <c r="O103" s="454">
        <v>0</v>
      </c>
      <c r="P103" s="454">
        <v>0</v>
      </c>
      <c r="Q103" s="454">
        <v>0</v>
      </c>
      <c r="R103" s="454">
        <v>0</v>
      </c>
      <c r="S103" s="454">
        <v>0</v>
      </c>
    </row>
    <row r="104" spans="1:19" ht="25.5" x14ac:dyDescent="0.2">
      <c r="A104" s="452" t="s">
        <v>1106</v>
      </c>
      <c r="B104" s="453" t="s">
        <v>1107</v>
      </c>
      <c r="C104" s="454"/>
      <c r="D104" s="454">
        <v>0</v>
      </c>
      <c r="E104" s="454">
        <v>0</v>
      </c>
      <c r="F104" s="454">
        <v>0</v>
      </c>
      <c r="G104" s="454">
        <v>0</v>
      </c>
      <c r="H104" s="454">
        <v>0</v>
      </c>
      <c r="I104" s="454">
        <v>0</v>
      </c>
      <c r="J104" s="454">
        <v>0</v>
      </c>
      <c r="K104" s="454">
        <v>0</v>
      </c>
      <c r="L104" s="454">
        <v>0</v>
      </c>
      <c r="M104" s="454">
        <v>0</v>
      </c>
      <c r="N104" s="454"/>
      <c r="O104" s="454">
        <v>0</v>
      </c>
      <c r="P104" s="454"/>
      <c r="Q104" s="454">
        <v>0</v>
      </c>
      <c r="R104" s="454">
        <v>0</v>
      </c>
      <c r="S104" s="454">
        <v>0</v>
      </c>
    </row>
    <row r="105" spans="1:19" ht="25.5" x14ac:dyDescent="0.2">
      <c r="A105" s="452" t="s">
        <v>1108</v>
      </c>
      <c r="B105" s="453" t="s">
        <v>1109</v>
      </c>
      <c r="C105" s="454">
        <v>1635600</v>
      </c>
      <c r="D105" s="454">
        <v>0</v>
      </c>
      <c r="E105" s="454">
        <v>0</v>
      </c>
      <c r="F105" s="454">
        <v>0</v>
      </c>
      <c r="G105" s="454">
        <v>0</v>
      </c>
      <c r="H105" s="454">
        <v>0</v>
      </c>
      <c r="I105" s="454">
        <v>0</v>
      </c>
      <c r="J105" s="454">
        <v>0</v>
      </c>
      <c r="K105" s="454">
        <v>0</v>
      </c>
      <c r="L105" s="454">
        <v>0</v>
      </c>
      <c r="M105" s="454">
        <v>0</v>
      </c>
      <c r="N105" s="454"/>
      <c r="O105" s="454">
        <v>0</v>
      </c>
      <c r="P105" s="454">
        <v>0</v>
      </c>
      <c r="Q105" s="454">
        <v>0</v>
      </c>
      <c r="R105" s="454">
        <v>0</v>
      </c>
      <c r="S105" s="454">
        <v>1635600</v>
      </c>
    </row>
    <row r="106" spans="1:19" x14ac:dyDescent="0.2">
      <c r="A106" s="452" t="s">
        <v>1110</v>
      </c>
      <c r="B106" s="453" t="s">
        <v>1111</v>
      </c>
      <c r="C106" s="454">
        <v>0</v>
      </c>
      <c r="D106" s="454">
        <v>0</v>
      </c>
      <c r="E106" s="454">
        <v>0</v>
      </c>
      <c r="F106" s="454">
        <v>0</v>
      </c>
      <c r="G106" s="454">
        <v>0</v>
      </c>
      <c r="H106" s="454">
        <v>0</v>
      </c>
      <c r="I106" s="454">
        <v>0</v>
      </c>
      <c r="J106" s="454">
        <v>0</v>
      </c>
      <c r="K106" s="454">
        <v>0</v>
      </c>
      <c r="L106" s="454">
        <v>0</v>
      </c>
      <c r="M106" s="454">
        <v>0</v>
      </c>
      <c r="N106" s="454"/>
      <c r="O106" s="454">
        <v>0</v>
      </c>
      <c r="P106" s="454">
        <v>0</v>
      </c>
      <c r="Q106" s="454">
        <v>0</v>
      </c>
      <c r="R106" s="454">
        <v>0</v>
      </c>
      <c r="S106" s="454">
        <v>0</v>
      </c>
    </row>
    <row r="107" spans="1:19" ht="25.5" x14ac:dyDescent="0.2">
      <c r="A107" s="452" t="s">
        <v>1112</v>
      </c>
      <c r="B107" s="453" t="s">
        <v>1113</v>
      </c>
      <c r="C107" s="454">
        <v>0</v>
      </c>
      <c r="D107" s="454">
        <v>0</v>
      </c>
      <c r="E107" s="454">
        <v>0</v>
      </c>
      <c r="F107" s="454">
        <v>0</v>
      </c>
      <c r="G107" s="454">
        <v>0</v>
      </c>
      <c r="H107" s="454">
        <v>0</v>
      </c>
      <c r="I107" s="454">
        <v>0</v>
      </c>
      <c r="J107" s="454">
        <v>0</v>
      </c>
      <c r="K107" s="454">
        <v>0</v>
      </c>
      <c r="L107" s="454">
        <v>0</v>
      </c>
      <c r="M107" s="454">
        <v>0</v>
      </c>
      <c r="N107" s="454"/>
      <c r="O107" s="454">
        <v>0</v>
      </c>
      <c r="P107" s="454">
        <v>0</v>
      </c>
      <c r="Q107" s="454">
        <v>0</v>
      </c>
      <c r="R107" s="454">
        <v>0</v>
      </c>
      <c r="S107" s="454">
        <v>0</v>
      </c>
    </row>
    <row r="108" spans="1:19" ht="25.5" x14ac:dyDescent="0.2">
      <c r="A108" s="452" t="s">
        <v>1114</v>
      </c>
      <c r="B108" s="453" t="s">
        <v>1115</v>
      </c>
      <c r="C108" s="454">
        <v>0</v>
      </c>
      <c r="D108" s="454">
        <v>0</v>
      </c>
      <c r="E108" s="454">
        <v>0</v>
      </c>
      <c r="F108" s="454">
        <v>0</v>
      </c>
      <c r="G108" s="454">
        <v>0</v>
      </c>
      <c r="H108" s="454">
        <v>0</v>
      </c>
      <c r="I108" s="454">
        <v>0</v>
      </c>
      <c r="J108" s="454">
        <v>0</v>
      </c>
      <c r="K108" s="454">
        <v>0</v>
      </c>
      <c r="L108" s="454">
        <v>0</v>
      </c>
      <c r="M108" s="454">
        <v>0</v>
      </c>
      <c r="N108" s="454"/>
      <c r="O108" s="454">
        <v>0</v>
      </c>
      <c r="P108" s="454">
        <v>0</v>
      </c>
      <c r="Q108" s="454">
        <v>0</v>
      </c>
      <c r="R108" s="454">
        <v>0</v>
      </c>
      <c r="S108" s="454">
        <v>0</v>
      </c>
    </row>
    <row r="109" spans="1:19" x14ac:dyDescent="0.2">
      <c r="A109" s="452" t="s">
        <v>1116</v>
      </c>
      <c r="B109" s="453" t="s">
        <v>1117</v>
      </c>
      <c r="C109" s="454">
        <v>0</v>
      </c>
      <c r="D109" s="454">
        <v>0</v>
      </c>
      <c r="E109" s="454">
        <v>0</v>
      </c>
      <c r="F109" s="454">
        <v>0</v>
      </c>
      <c r="G109" s="454">
        <v>0</v>
      </c>
      <c r="H109" s="454">
        <v>0</v>
      </c>
      <c r="I109" s="454">
        <v>0</v>
      </c>
      <c r="J109" s="454">
        <v>0</v>
      </c>
      <c r="K109" s="454">
        <v>0</v>
      </c>
      <c r="L109" s="454">
        <v>0</v>
      </c>
      <c r="M109" s="454">
        <v>0</v>
      </c>
      <c r="N109" s="454"/>
      <c r="O109" s="454">
        <v>0</v>
      </c>
      <c r="P109" s="454">
        <v>0</v>
      </c>
      <c r="Q109" s="454">
        <v>0</v>
      </c>
      <c r="R109" s="454">
        <v>0</v>
      </c>
      <c r="S109" s="454">
        <v>0</v>
      </c>
    </row>
    <row r="110" spans="1:19" x14ac:dyDescent="0.2">
      <c r="A110" s="452" t="s">
        <v>1118</v>
      </c>
      <c r="B110" s="453" t="s">
        <v>1119</v>
      </c>
      <c r="C110" s="454">
        <v>0</v>
      </c>
      <c r="D110" s="454">
        <v>0</v>
      </c>
      <c r="E110" s="454">
        <v>0</v>
      </c>
      <c r="F110" s="454">
        <v>0</v>
      </c>
      <c r="G110" s="454">
        <v>0</v>
      </c>
      <c r="H110" s="454">
        <v>0</v>
      </c>
      <c r="I110" s="454">
        <v>0</v>
      </c>
      <c r="J110" s="454">
        <v>0</v>
      </c>
      <c r="K110" s="454">
        <v>0</v>
      </c>
      <c r="L110" s="454">
        <v>0</v>
      </c>
      <c r="M110" s="454">
        <v>0</v>
      </c>
      <c r="N110" s="454"/>
      <c r="O110" s="454">
        <v>0</v>
      </c>
      <c r="P110" s="454">
        <v>0</v>
      </c>
      <c r="Q110" s="454">
        <v>0</v>
      </c>
      <c r="R110" s="454">
        <v>0</v>
      </c>
      <c r="S110" s="454">
        <v>0</v>
      </c>
    </row>
    <row r="111" spans="1:19" ht="38.25" x14ac:dyDescent="0.2">
      <c r="A111" s="452" t="s">
        <v>1120</v>
      </c>
      <c r="B111" s="453" t="s">
        <v>1121</v>
      </c>
      <c r="C111" s="454">
        <v>0</v>
      </c>
      <c r="D111" s="454">
        <v>0</v>
      </c>
      <c r="E111" s="454">
        <v>0</v>
      </c>
      <c r="F111" s="454">
        <v>0</v>
      </c>
      <c r="G111" s="454">
        <v>0</v>
      </c>
      <c r="H111" s="454">
        <v>0</v>
      </c>
      <c r="I111" s="454">
        <v>0</v>
      </c>
      <c r="J111" s="454">
        <v>0</v>
      </c>
      <c r="K111" s="454">
        <v>0</v>
      </c>
      <c r="L111" s="454">
        <v>0</v>
      </c>
      <c r="M111" s="454">
        <v>0</v>
      </c>
      <c r="N111" s="454"/>
      <c r="O111" s="454">
        <v>0</v>
      </c>
      <c r="P111" s="454">
        <v>0</v>
      </c>
      <c r="Q111" s="454">
        <v>0</v>
      </c>
      <c r="R111" s="454">
        <v>0</v>
      </c>
      <c r="S111" s="454">
        <v>0</v>
      </c>
    </row>
    <row r="112" spans="1:19" ht="38.25" x14ac:dyDescent="0.2">
      <c r="A112" s="452" t="s">
        <v>1122</v>
      </c>
      <c r="B112" s="453" t="s">
        <v>1123</v>
      </c>
      <c r="C112" s="454">
        <v>0</v>
      </c>
      <c r="D112" s="454">
        <v>0</v>
      </c>
      <c r="E112" s="454">
        <v>0</v>
      </c>
      <c r="F112" s="454">
        <v>0</v>
      </c>
      <c r="G112" s="454">
        <v>0</v>
      </c>
      <c r="H112" s="454">
        <v>0</v>
      </c>
      <c r="I112" s="454">
        <v>0</v>
      </c>
      <c r="J112" s="454">
        <v>0</v>
      </c>
      <c r="K112" s="454">
        <v>0</v>
      </c>
      <c r="L112" s="454">
        <v>0</v>
      </c>
      <c r="M112" s="454">
        <v>0</v>
      </c>
      <c r="N112" s="454"/>
      <c r="O112" s="454">
        <v>0</v>
      </c>
      <c r="P112" s="454">
        <v>0</v>
      </c>
      <c r="Q112" s="454">
        <v>0</v>
      </c>
      <c r="R112" s="454">
        <v>0</v>
      </c>
      <c r="S112" s="454">
        <v>0</v>
      </c>
    </row>
    <row r="113" spans="1:19" ht="51" x14ac:dyDescent="0.2">
      <c r="A113" s="452" t="s">
        <v>1124</v>
      </c>
      <c r="B113" s="453" t="s">
        <v>1125</v>
      </c>
      <c r="C113" s="454">
        <v>0</v>
      </c>
      <c r="D113" s="454">
        <v>0</v>
      </c>
      <c r="E113" s="454">
        <v>0</v>
      </c>
      <c r="F113" s="454">
        <v>0</v>
      </c>
      <c r="G113" s="454">
        <v>0</v>
      </c>
      <c r="H113" s="454">
        <v>0</v>
      </c>
      <c r="I113" s="454">
        <v>0</v>
      </c>
      <c r="J113" s="454">
        <v>0</v>
      </c>
      <c r="K113" s="454">
        <v>0</v>
      </c>
      <c r="L113" s="454">
        <v>0</v>
      </c>
      <c r="M113" s="454">
        <v>0</v>
      </c>
      <c r="N113" s="454"/>
      <c r="O113" s="454">
        <v>0</v>
      </c>
      <c r="P113" s="454">
        <v>0</v>
      </c>
      <c r="Q113" s="454">
        <v>0</v>
      </c>
      <c r="R113" s="454">
        <v>0</v>
      </c>
      <c r="S113" s="454">
        <v>0</v>
      </c>
    </row>
    <row r="114" spans="1:19" ht="38.25" x14ac:dyDescent="0.2">
      <c r="A114" s="452" t="s">
        <v>1126</v>
      </c>
      <c r="B114" s="453" t="s">
        <v>1127</v>
      </c>
      <c r="C114" s="454">
        <v>0</v>
      </c>
      <c r="D114" s="454">
        <v>0</v>
      </c>
      <c r="E114" s="454">
        <v>0</v>
      </c>
      <c r="F114" s="454">
        <v>0</v>
      </c>
      <c r="G114" s="454">
        <v>0</v>
      </c>
      <c r="H114" s="454">
        <v>0</v>
      </c>
      <c r="I114" s="454">
        <v>0</v>
      </c>
      <c r="J114" s="454">
        <v>0</v>
      </c>
      <c r="K114" s="454">
        <v>0</v>
      </c>
      <c r="L114" s="454">
        <v>0</v>
      </c>
      <c r="M114" s="454">
        <v>0</v>
      </c>
      <c r="N114" s="454"/>
      <c r="O114" s="454">
        <v>0</v>
      </c>
      <c r="P114" s="454">
        <v>0</v>
      </c>
      <c r="Q114" s="454">
        <v>0</v>
      </c>
      <c r="R114" s="454">
        <v>0</v>
      </c>
      <c r="S114" s="454">
        <v>0</v>
      </c>
    </row>
    <row r="115" spans="1:19" ht="38.25" x14ac:dyDescent="0.2">
      <c r="A115" s="452" t="s">
        <v>1128</v>
      </c>
      <c r="B115" s="453" t="s">
        <v>1129</v>
      </c>
      <c r="C115" s="454">
        <v>0</v>
      </c>
      <c r="D115" s="454">
        <v>0</v>
      </c>
      <c r="E115" s="454">
        <v>0</v>
      </c>
      <c r="F115" s="454">
        <v>0</v>
      </c>
      <c r="G115" s="454">
        <v>0</v>
      </c>
      <c r="H115" s="454">
        <v>0</v>
      </c>
      <c r="I115" s="454">
        <v>0</v>
      </c>
      <c r="J115" s="454">
        <v>0</v>
      </c>
      <c r="K115" s="454">
        <v>0</v>
      </c>
      <c r="L115" s="454">
        <v>0</v>
      </c>
      <c r="M115" s="454">
        <v>0</v>
      </c>
      <c r="N115" s="454"/>
      <c r="O115" s="454">
        <v>0</v>
      </c>
      <c r="P115" s="454">
        <v>0</v>
      </c>
      <c r="Q115" s="454">
        <v>0</v>
      </c>
      <c r="R115" s="454">
        <v>0</v>
      </c>
      <c r="S115" s="454">
        <v>0</v>
      </c>
    </row>
    <row r="116" spans="1:19" x14ac:dyDescent="0.2">
      <c r="A116" s="452" t="s">
        <v>1130</v>
      </c>
      <c r="B116" s="453" t="s">
        <v>1131</v>
      </c>
      <c r="C116" s="454">
        <v>0</v>
      </c>
      <c r="D116" s="454">
        <v>0</v>
      </c>
      <c r="E116" s="454">
        <v>0</v>
      </c>
      <c r="F116" s="454">
        <v>0</v>
      </c>
      <c r="G116" s="454">
        <v>0</v>
      </c>
      <c r="H116" s="454">
        <v>0</v>
      </c>
      <c r="I116" s="454">
        <v>0</v>
      </c>
      <c r="J116" s="454">
        <v>0</v>
      </c>
      <c r="K116" s="454">
        <v>0</v>
      </c>
      <c r="L116" s="454">
        <v>0</v>
      </c>
      <c r="M116" s="454">
        <v>0</v>
      </c>
      <c r="N116" s="454"/>
      <c r="O116" s="454">
        <v>0</v>
      </c>
      <c r="P116" s="454">
        <v>0</v>
      </c>
      <c r="Q116" s="454">
        <v>0</v>
      </c>
      <c r="R116" s="454">
        <v>0</v>
      </c>
      <c r="S116" s="454">
        <v>0</v>
      </c>
    </row>
    <row r="117" spans="1:19" ht="25.5" x14ac:dyDescent="0.2">
      <c r="A117" s="452" t="s">
        <v>1132</v>
      </c>
      <c r="B117" s="453" t="s">
        <v>1133</v>
      </c>
      <c r="C117" s="454">
        <v>0</v>
      </c>
      <c r="D117" s="454">
        <v>0</v>
      </c>
      <c r="E117" s="454">
        <v>0</v>
      </c>
      <c r="F117" s="454">
        <v>0</v>
      </c>
      <c r="G117" s="454">
        <v>0</v>
      </c>
      <c r="H117" s="454">
        <v>0</v>
      </c>
      <c r="I117" s="454">
        <v>0</v>
      </c>
      <c r="J117" s="454">
        <v>0</v>
      </c>
      <c r="K117" s="454">
        <v>0</v>
      </c>
      <c r="L117" s="454">
        <v>0</v>
      </c>
      <c r="M117" s="454">
        <v>0</v>
      </c>
      <c r="N117" s="454"/>
      <c r="O117" s="454">
        <v>0</v>
      </c>
      <c r="P117" s="454">
        <v>0</v>
      </c>
      <c r="Q117" s="454">
        <v>0</v>
      </c>
      <c r="R117" s="454">
        <v>0</v>
      </c>
      <c r="S117" s="454">
        <v>0</v>
      </c>
    </row>
    <row r="118" spans="1:19" ht="25.5" x14ac:dyDescent="0.2">
      <c r="A118" s="452" t="s">
        <v>1134</v>
      </c>
      <c r="B118" s="453" t="s">
        <v>1135</v>
      </c>
      <c r="C118" s="454">
        <v>0</v>
      </c>
      <c r="D118" s="454">
        <v>0</v>
      </c>
      <c r="E118" s="454">
        <v>0</v>
      </c>
      <c r="F118" s="454">
        <v>0</v>
      </c>
      <c r="G118" s="454">
        <v>0</v>
      </c>
      <c r="H118" s="454">
        <v>0</v>
      </c>
      <c r="I118" s="454">
        <v>0</v>
      </c>
      <c r="J118" s="454">
        <v>0</v>
      </c>
      <c r="K118" s="454">
        <v>0</v>
      </c>
      <c r="L118" s="454">
        <v>0</v>
      </c>
      <c r="M118" s="454">
        <v>0</v>
      </c>
      <c r="N118" s="454"/>
      <c r="O118" s="454">
        <v>0</v>
      </c>
      <c r="P118" s="454">
        <v>0</v>
      </c>
      <c r="Q118" s="454">
        <v>0</v>
      </c>
      <c r="R118" s="454">
        <v>0</v>
      </c>
      <c r="S118" s="454">
        <v>0</v>
      </c>
    </row>
    <row r="119" spans="1:19" ht="25.5" x14ac:dyDescent="0.2">
      <c r="A119" s="452" t="s">
        <v>1136</v>
      </c>
      <c r="B119" s="453" t="s">
        <v>1137</v>
      </c>
      <c r="C119" s="454">
        <v>0</v>
      </c>
      <c r="D119" s="454">
        <v>0</v>
      </c>
      <c r="E119" s="454">
        <v>0</v>
      </c>
      <c r="F119" s="454">
        <v>0</v>
      </c>
      <c r="G119" s="454">
        <v>0</v>
      </c>
      <c r="H119" s="454">
        <v>0</v>
      </c>
      <c r="I119" s="454">
        <v>0</v>
      </c>
      <c r="J119" s="454">
        <v>0</v>
      </c>
      <c r="K119" s="454">
        <v>0</v>
      </c>
      <c r="L119" s="454">
        <v>0</v>
      </c>
      <c r="M119" s="454">
        <v>0</v>
      </c>
      <c r="N119" s="454"/>
      <c r="O119" s="454">
        <v>0</v>
      </c>
      <c r="P119" s="454">
        <v>0</v>
      </c>
      <c r="Q119" s="454">
        <v>0</v>
      </c>
      <c r="R119" s="454">
        <v>0</v>
      </c>
      <c r="S119" s="454">
        <v>0</v>
      </c>
    </row>
    <row r="120" spans="1:19" ht="25.5" x14ac:dyDescent="0.2">
      <c r="A120" s="452" t="s">
        <v>1138</v>
      </c>
      <c r="B120" s="453" t="s">
        <v>1139</v>
      </c>
      <c r="C120" s="454">
        <v>0</v>
      </c>
      <c r="D120" s="454">
        <v>0</v>
      </c>
      <c r="E120" s="454">
        <v>0</v>
      </c>
      <c r="F120" s="454">
        <v>0</v>
      </c>
      <c r="G120" s="454">
        <v>0</v>
      </c>
      <c r="H120" s="454">
        <v>0</v>
      </c>
      <c r="I120" s="454">
        <v>0</v>
      </c>
      <c r="J120" s="454">
        <v>0</v>
      </c>
      <c r="K120" s="454">
        <v>0</v>
      </c>
      <c r="L120" s="454">
        <v>0</v>
      </c>
      <c r="M120" s="454">
        <v>0</v>
      </c>
      <c r="N120" s="454"/>
      <c r="O120" s="454">
        <v>0</v>
      </c>
      <c r="P120" s="454">
        <v>0</v>
      </c>
      <c r="Q120" s="454">
        <v>0</v>
      </c>
      <c r="R120" s="454">
        <v>0</v>
      </c>
      <c r="S120" s="454">
        <v>0</v>
      </c>
    </row>
    <row r="121" spans="1:19" x14ac:dyDescent="0.2">
      <c r="A121" s="452" t="s">
        <v>1140</v>
      </c>
      <c r="B121" s="453" t="s">
        <v>1141</v>
      </c>
      <c r="C121" s="454">
        <v>0</v>
      </c>
      <c r="D121" s="454">
        <v>0</v>
      </c>
      <c r="E121" s="454">
        <v>0</v>
      </c>
      <c r="F121" s="454">
        <v>0</v>
      </c>
      <c r="G121" s="454">
        <v>0</v>
      </c>
      <c r="H121" s="454">
        <v>0</v>
      </c>
      <c r="I121" s="454">
        <v>0</v>
      </c>
      <c r="J121" s="454">
        <v>0</v>
      </c>
      <c r="K121" s="454">
        <v>0</v>
      </c>
      <c r="L121" s="454">
        <v>0</v>
      </c>
      <c r="M121" s="454">
        <v>0</v>
      </c>
      <c r="N121" s="454"/>
      <c r="O121" s="454">
        <v>0</v>
      </c>
      <c r="P121" s="454">
        <v>0</v>
      </c>
      <c r="Q121" s="454">
        <v>0</v>
      </c>
      <c r="R121" s="454">
        <v>0</v>
      </c>
      <c r="S121" s="454">
        <v>0</v>
      </c>
    </row>
    <row r="122" spans="1:19" ht="25.5" x14ac:dyDescent="0.2">
      <c r="A122" s="452" t="s">
        <v>1142</v>
      </c>
      <c r="B122" s="453" t="s">
        <v>1143</v>
      </c>
      <c r="C122" s="454">
        <v>0</v>
      </c>
      <c r="D122" s="454">
        <v>0</v>
      </c>
      <c r="E122" s="454">
        <v>0</v>
      </c>
      <c r="F122" s="454">
        <v>0</v>
      </c>
      <c r="G122" s="454">
        <v>0</v>
      </c>
      <c r="H122" s="454">
        <v>0</v>
      </c>
      <c r="I122" s="454">
        <v>0</v>
      </c>
      <c r="J122" s="454">
        <v>0</v>
      </c>
      <c r="K122" s="454">
        <v>0</v>
      </c>
      <c r="L122" s="454">
        <v>0</v>
      </c>
      <c r="M122" s="454">
        <v>0</v>
      </c>
      <c r="N122" s="454"/>
      <c r="O122" s="454">
        <v>0</v>
      </c>
      <c r="P122" s="454">
        <v>0</v>
      </c>
      <c r="Q122" s="454">
        <v>0</v>
      </c>
      <c r="R122" s="454">
        <v>0</v>
      </c>
      <c r="S122" s="454">
        <v>0</v>
      </c>
    </row>
    <row r="123" spans="1:19" ht="38.25" x14ac:dyDescent="0.2">
      <c r="A123" s="452" t="s">
        <v>1144</v>
      </c>
      <c r="B123" s="453" t="s">
        <v>1145</v>
      </c>
      <c r="C123" s="454">
        <v>0</v>
      </c>
      <c r="D123" s="454">
        <v>0</v>
      </c>
      <c r="E123" s="454">
        <v>0</v>
      </c>
      <c r="F123" s="454">
        <v>0</v>
      </c>
      <c r="G123" s="454">
        <v>0</v>
      </c>
      <c r="H123" s="454">
        <v>0</v>
      </c>
      <c r="I123" s="454">
        <v>0</v>
      </c>
      <c r="J123" s="454">
        <v>0</v>
      </c>
      <c r="K123" s="454">
        <v>0</v>
      </c>
      <c r="L123" s="454">
        <v>0</v>
      </c>
      <c r="M123" s="454">
        <v>0</v>
      </c>
      <c r="N123" s="454"/>
      <c r="O123" s="454">
        <v>0</v>
      </c>
      <c r="P123" s="454">
        <v>0</v>
      </c>
      <c r="Q123" s="454">
        <v>0</v>
      </c>
      <c r="R123" s="454">
        <v>0</v>
      </c>
      <c r="S123" s="454">
        <v>0</v>
      </c>
    </row>
    <row r="124" spans="1:19" ht="51" x14ac:dyDescent="0.2">
      <c r="A124" s="452" t="s">
        <v>1146</v>
      </c>
      <c r="B124" s="453" t="s">
        <v>1147</v>
      </c>
      <c r="C124" s="454">
        <v>1635600</v>
      </c>
      <c r="D124" s="454">
        <v>0</v>
      </c>
      <c r="E124" s="454">
        <v>0</v>
      </c>
      <c r="F124" s="454">
        <v>0</v>
      </c>
      <c r="G124" s="454">
        <v>0</v>
      </c>
      <c r="H124" s="454">
        <v>0</v>
      </c>
      <c r="I124" s="454">
        <v>0</v>
      </c>
      <c r="J124" s="454">
        <v>0</v>
      </c>
      <c r="K124" s="454">
        <v>0</v>
      </c>
      <c r="L124" s="454">
        <v>0</v>
      </c>
      <c r="M124" s="454">
        <v>0</v>
      </c>
      <c r="N124" s="454"/>
      <c r="O124" s="454">
        <v>0</v>
      </c>
      <c r="P124" s="454">
        <v>0</v>
      </c>
      <c r="Q124" s="454">
        <v>0</v>
      </c>
      <c r="R124" s="454">
        <v>0</v>
      </c>
      <c r="S124" s="454">
        <v>1635600</v>
      </c>
    </row>
    <row r="125" spans="1:19" ht="24" x14ac:dyDescent="0.2">
      <c r="A125" s="455" t="s">
        <v>1148</v>
      </c>
      <c r="B125" s="456" t="s">
        <v>1149</v>
      </c>
      <c r="C125" s="457">
        <v>1635600</v>
      </c>
      <c r="D125" s="457">
        <v>0</v>
      </c>
      <c r="E125" s="457">
        <v>0</v>
      </c>
      <c r="F125" s="457">
        <v>0</v>
      </c>
      <c r="G125" s="457">
        <v>0</v>
      </c>
      <c r="H125" s="457">
        <v>0</v>
      </c>
      <c r="I125" s="457">
        <v>0</v>
      </c>
      <c r="J125" s="457">
        <v>0</v>
      </c>
      <c r="K125" s="457">
        <v>0</v>
      </c>
      <c r="L125" s="457">
        <v>0</v>
      </c>
      <c r="M125" s="457">
        <v>0</v>
      </c>
      <c r="N125" s="457"/>
      <c r="O125" s="457">
        <v>0</v>
      </c>
      <c r="P125" s="457">
        <v>0</v>
      </c>
      <c r="Q125" s="457">
        <v>0</v>
      </c>
      <c r="R125" s="457">
        <v>0</v>
      </c>
      <c r="S125" s="457">
        <v>1635600</v>
      </c>
    </row>
    <row r="126" spans="1:19" x14ac:dyDescent="0.2">
      <c r="A126" s="452" t="s">
        <v>1150</v>
      </c>
      <c r="B126" s="453" t="s">
        <v>1151</v>
      </c>
      <c r="C126" s="454">
        <v>0</v>
      </c>
      <c r="D126" s="454">
        <v>0</v>
      </c>
      <c r="E126" s="454">
        <v>0</v>
      </c>
      <c r="F126" s="454">
        <v>0</v>
      </c>
      <c r="G126" s="454">
        <v>0</v>
      </c>
      <c r="H126" s="454">
        <v>0</v>
      </c>
      <c r="I126" s="454">
        <v>0</v>
      </c>
      <c r="J126" s="454">
        <v>0</v>
      </c>
      <c r="K126" s="454">
        <v>0</v>
      </c>
      <c r="L126" s="454">
        <v>0</v>
      </c>
      <c r="M126" s="454">
        <v>0</v>
      </c>
      <c r="N126" s="454"/>
      <c r="O126" s="454">
        <v>0</v>
      </c>
      <c r="P126" s="454">
        <v>0</v>
      </c>
      <c r="Q126" s="454">
        <v>0</v>
      </c>
      <c r="R126" s="454">
        <v>0</v>
      </c>
      <c r="S126" s="454">
        <v>0</v>
      </c>
    </row>
    <row r="127" spans="1:19" x14ac:dyDescent="0.2">
      <c r="A127" s="452" t="s">
        <v>1152</v>
      </c>
      <c r="B127" s="453" t="s">
        <v>1153</v>
      </c>
      <c r="C127" s="454">
        <v>0</v>
      </c>
      <c r="D127" s="454">
        <v>0</v>
      </c>
      <c r="E127" s="454">
        <v>0</v>
      </c>
      <c r="F127" s="454">
        <v>0</v>
      </c>
      <c r="G127" s="454">
        <v>0</v>
      </c>
      <c r="H127" s="454">
        <v>0</v>
      </c>
      <c r="I127" s="454">
        <v>0</v>
      </c>
      <c r="J127" s="454">
        <v>0</v>
      </c>
      <c r="K127" s="454">
        <v>0</v>
      </c>
      <c r="L127" s="454">
        <v>0</v>
      </c>
      <c r="M127" s="454">
        <v>0</v>
      </c>
      <c r="N127" s="454"/>
      <c r="O127" s="454">
        <v>0</v>
      </c>
      <c r="P127" s="454">
        <v>0</v>
      </c>
      <c r="Q127" s="454">
        <v>0</v>
      </c>
      <c r="R127" s="454">
        <v>0</v>
      </c>
      <c r="S127" s="454">
        <v>0</v>
      </c>
    </row>
    <row r="128" spans="1:19" ht="25.5" x14ac:dyDescent="0.2">
      <c r="A128" s="452" t="s">
        <v>1154</v>
      </c>
      <c r="B128" s="453" t="s">
        <v>1155</v>
      </c>
      <c r="C128" s="454">
        <v>36193</v>
      </c>
      <c r="D128" s="454">
        <v>0</v>
      </c>
      <c r="E128" s="454">
        <v>0</v>
      </c>
      <c r="F128" s="454">
        <v>0</v>
      </c>
      <c r="G128" s="454">
        <v>36193</v>
      </c>
      <c r="H128" s="454">
        <v>0</v>
      </c>
      <c r="I128" s="454">
        <v>0</v>
      </c>
      <c r="J128" s="454">
        <v>0</v>
      </c>
      <c r="K128" s="454">
        <v>0</v>
      </c>
      <c r="L128" s="454">
        <v>0</v>
      </c>
      <c r="M128" s="454">
        <v>0</v>
      </c>
      <c r="N128" s="454"/>
      <c r="O128" s="454">
        <v>0</v>
      </c>
      <c r="P128" s="454">
        <v>0</v>
      </c>
      <c r="Q128" s="454">
        <v>0</v>
      </c>
      <c r="R128" s="454">
        <v>0</v>
      </c>
      <c r="S128" s="454">
        <v>0</v>
      </c>
    </row>
    <row r="129" spans="1:19" ht="25.5" x14ac:dyDescent="0.2">
      <c r="A129" s="452" t="s">
        <v>1156</v>
      </c>
      <c r="B129" s="453" t="s">
        <v>1157</v>
      </c>
      <c r="C129" s="454">
        <v>0</v>
      </c>
      <c r="D129" s="454">
        <v>0</v>
      </c>
      <c r="E129" s="454">
        <v>0</v>
      </c>
      <c r="F129" s="454">
        <v>0</v>
      </c>
      <c r="G129" s="454">
        <v>0</v>
      </c>
      <c r="H129" s="454">
        <v>0</v>
      </c>
      <c r="I129" s="454">
        <v>0</v>
      </c>
      <c r="J129" s="454">
        <v>0</v>
      </c>
      <c r="K129" s="454">
        <v>0</v>
      </c>
      <c r="L129" s="454">
        <v>0</v>
      </c>
      <c r="M129" s="454">
        <v>0</v>
      </c>
      <c r="N129" s="454"/>
      <c r="O129" s="454">
        <v>0</v>
      </c>
      <c r="P129" s="454">
        <v>0</v>
      </c>
      <c r="Q129" s="454">
        <v>0</v>
      </c>
      <c r="R129" s="454">
        <v>0</v>
      </c>
      <c r="S129" s="454">
        <v>0</v>
      </c>
    </row>
    <row r="130" spans="1:19" x14ac:dyDescent="0.2">
      <c r="A130" s="452" t="s">
        <v>1158</v>
      </c>
      <c r="B130" s="453" t="s">
        <v>1159</v>
      </c>
      <c r="C130" s="454">
        <v>0</v>
      </c>
      <c r="D130" s="454">
        <v>0</v>
      </c>
      <c r="E130" s="454">
        <v>0</v>
      </c>
      <c r="F130" s="454">
        <v>0</v>
      </c>
      <c r="G130" s="454">
        <v>0</v>
      </c>
      <c r="H130" s="454">
        <v>0</v>
      </c>
      <c r="I130" s="454">
        <v>0</v>
      </c>
      <c r="J130" s="454">
        <v>0</v>
      </c>
      <c r="K130" s="454">
        <v>0</v>
      </c>
      <c r="L130" s="454">
        <v>0</v>
      </c>
      <c r="M130" s="454">
        <v>0</v>
      </c>
      <c r="N130" s="454"/>
      <c r="O130" s="454">
        <v>0</v>
      </c>
      <c r="P130" s="454">
        <v>0</v>
      </c>
      <c r="Q130" s="454">
        <v>0</v>
      </c>
      <c r="R130" s="454">
        <v>0</v>
      </c>
      <c r="S130" s="454">
        <v>0</v>
      </c>
    </row>
    <row r="131" spans="1:19" ht="25.5" x14ac:dyDescent="0.2">
      <c r="A131" s="452" t="s">
        <v>1160</v>
      </c>
      <c r="B131" s="453" t="s">
        <v>1161</v>
      </c>
      <c r="C131" s="454">
        <v>36193</v>
      </c>
      <c r="D131" s="454">
        <v>0</v>
      </c>
      <c r="E131" s="454">
        <v>0</v>
      </c>
      <c r="F131" s="454">
        <v>0</v>
      </c>
      <c r="G131" s="454">
        <v>36193</v>
      </c>
      <c r="H131" s="454">
        <v>0</v>
      </c>
      <c r="I131" s="454">
        <v>0</v>
      </c>
      <c r="J131" s="454">
        <v>0</v>
      </c>
      <c r="K131" s="454">
        <v>0</v>
      </c>
      <c r="L131" s="454">
        <v>0</v>
      </c>
      <c r="M131" s="454">
        <v>0</v>
      </c>
      <c r="N131" s="454"/>
      <c r="O131" s="454">
        <v>0</v>
      </c>
      <c r="P131" s="454">
        <v>0</v>
      </c>
      <c r="Q131" s="454">
        <v>0</v>
      </c>
      <c r="R131" s="454">
        <v>0</v>
      </c>
      <c r="S131" s="454">
        <v>0</v>
      </c>
    </row>
    <row r="132" spans="1:19" ht="38.25" x14ac:dyDescent="0.2">
      <c r="A132" s="452" t="s">
        <v>1162</v>
      </c>
      <c r="B132" s="453" t="s">
        <v>1163</v>
      </c>
      <c r="C132" s="454">
        <v>0</v>
      </c>
      <c r="D132" s="454">
        <v>0</v>
      </c>
      <c r="E132" s="454">
        <v>0</v>
      </c>
      <c r="F132" s="454">
        <v>0</v>
      </c>
      <c r="G132" s="454">
        <v>0</v>
      </c>
      <c r="H132" s="454">
        <v>0</v>
      </c>
      <c r="I132" s="454">
        <v>0</v>
      </c>
      <c r="J132" s="454">
        <v>0</v>
      </c>
      <c r="K132" s="454">
        <v>0</v>
      </c>
      <c r="L132" s="454">
        <v>0</v>
      </c>
      <c r="M132" s="454">
        <v>0</v>
      </c>
      <c r="N132" s="454"/>
      <c r="O132" s="454">
        <v>0</v>
      </c>
      <c r="P132" s="454">
        <v>0</v>
      </c>
      <c r="Q132" s="454">
        <v>0</v>
      </c>
      <c r="R132" s="454">
        <v>0</v>
      </c>
      <c r="S132" s="454">
        <v>0</v>
      </c>
    </row>
    <row r="133" spans="1:19" ht="51" x14ac:dyDescent="0.2">
      <c r="A133" s="452" t="s">
        <v>1164</v>
      </c>
      <c r="B133" s="453" t="s">
        <v>1165</v>
      </c>
      <c r="C133" s="454">
        <v>0</v>
      </c>
      <c r="D133" s="454">
        <v>0</v>
      </c>
      <c r="E133" s="454">
        <v>0</v>
      </c>
      <c r="F133" s="454">
        <v>0</v>
      </c>
      <c r="G133" s="454">
        <v>0</v>
      </c>
      <c r="H133" s="454">
        <v>0</v>
      </c>
      <c r="I133" s="454">
        <v>0</v>
      </c>
      <c r="J133" s="454">
        <v>0</v>
      </c>
      <c r="K133" s="454">
        <v>0</v>
      </c>
      <c r="L133" s="454">
        <v>0</v>
      </c>
      <c r="M133" s="454">
        <v>0</v>
      </c>
      <c r="N133" s="454"/>
      <c r="O133" s="454">
        <v>0</v>
      </c>
      <c r="P133" s="454">
        <v>0</v>
      </c>
      <c r="Q133" s="454">
        <v>0</v>
      </c>
      <c r="R133" s="454">
        <v>0</v>
      </c>
      <c r="S133" s="454">
        <v>0</v>
      </c>
    </row>
    <row r="134" spans="1:19" ht="25.5" x14ac:dyDescent="0.2">
      <c r="A134" s="452" t="s">
        <v>1166</v>
      </c>
      <c r="B134" s="453" t="s">
        <v>1167</v>
      </c>
      <c r="C134" s="454">
        <v>0</v>
      </c>
      <c r="D134" s="454">
        <v>0</v>
      </c>
      <c r="E134" s="454">
        <v>0</v>
      </c>
      <c r="F134" s="454">
        <v>0</v>
      </c>
      <c r="G134" s="454">
        <v>0</v>
      </c>
      <c r="H134" s="454">
        <v>0</v>
      </c>
      <c r="I134" s="454">
        <v>0</v>
      </c>
      <c r="J134" s="454">
        <v>0</v>
      </c>
      <c r="K134" s="454">
        <v>0</v>
      </c>
      <c r="L134" s="454">
        <v>0</v>
      </c>
      <c r="M134" s="454">
        <v>0</v>
      </c>
      <c r="N134" s="454"/>
      <c r="O134" s="454">
        <v>0</v>
      </c>
      <c r="P134" s="454">
        <v>0</v>
      </c>
      <c r="Q134" s="454">
        <v>0</v>
      </c>
      <c r="R134" s="454">
        <v>0</v>
      </c>
      <c r="S134" s="454">
        <v>0</v>
      </c>
    </row>
    <row r="135" spans="1:19" ht="25.5" x14ac:dyDescent="0.2">
      <c r="A135" s="452" t="s">
        <v>1168</v>
      </c>
      <c r="B135" s="453" t="s">
        <v>1169</v>
      </c>
      <c r="C135" s="454">
        <v>0</v>
      </c>
      <c r="D135" s="454">
        <v>0</v>
      </c>
      <c r="E135" s="454">
        <v>0</v>
      </c>
      <c r="F135" s="454">
        <v>0</v>
      </c>
      <c r="G135" s="454">
        <v>0</v>
      </c>
      <c r="H135" s="454">
        <v>0</v>
      </c>
      <c r="I135" s="454">
        <v>0</v>
      </c>
      <c r="J135" s="454">
        <v>0</v>
      </c>
      <c r="K135" s="454">
        <v>0</v>
      </c>
      <c r="L135" s="454">
        <v>0</v>
      </c>
      <c r="M135" s="454">
        <v>0</v>
      </c>
      <c r="N135" s="454"/>
      <c r="O135" s="454">
        <v>0</v>
      </c>
      <c r="P135" s="454">
        <v>0</v>
      </c>
      <c r="Q135" s="454">
        <v>0</v>
      </c>
      <c r="R135" s="454">
        <v>0</v>
      </c>
      <c r="S135" s="454">
        <v>0</v>
      </c>
    </row>
    <row r="136" spans="1:19" ht="38.25" x14ac:dyDescent="0.2">
      <c r="A136" s="452" t="s">
        <v>1170</v>
      </c>
      <c r="B136" s="453" t="s">
        <v>1171</v>
      </c>
      <c r="C136" s="454">
        <v>0</v>
      </c>
      <c r="D136" s="454">
        <v>0</v>
      </c>
      <c r="E136" s="454">
        <v>0</v>
      </c>
      <c r="F136" s="454">
        <v>0</v>
      </c>
      <c r="G136" s="454">
        <v>0</v>
      </c>
      <c r="H136" s="454">
        <v>0</v>
      </c>
      <c r="I136" s="454">
        <v>0</v>
      </c>
      <c r="J136" s="454">
        <v>0</v>
      </c>
      <c r="K136" s="454">
        <v>0</v>
      </c>
      <c r="L136" s="454">
        <v>0</v>
      </c>
      <c r="M136" s="454">
        <v>0</v>
      </c>
      <c r="N136" s="454"/>
      <c r="O136" s="454">
        <v>0</v>
      </c>
      <c r="P136" s="454">
        <v>0</v>
      </c>
      <c r="Q136" s="454">
        <v>0</v>
      </c>
      <c r="R136" s="454">
        <v>0</v>
      </c>
      <c r="S136" s="454">
        <v>0</v>
      </c>
    </row>
    <row r="137" spans="1:19" ht="25.5" x14ac:dyDescent="0.2">
      <c r="A137" s="452" t="s">
        <v>1172</v>
      </c>
      <c r="B137" s="453" t="s">
        <v>1173</v>
      </c>
      <c r="C137" s="454">
        <v>0</v>
      </c>
      <c r="D137" s="454">
        <v>0</v>
      </c>
      <c r="E137" s="454">
        <v>0</v>
      </c>
      <c r="F137" s="454">
        <v>0</v>
      </c>
      <c r="G137" s="454">
        <v>0</v>
      </c>
      <c r="H137" s="454">
        <v>0</v>
      </c>
      <c r="I137" s="454">
        <v>0</v>
      </c>
      <c r="J137" s="454">
        <v>0</v>
      </c>
      <c r="K137" s="454">
        <v>0</v>
      </c>
      <c r="L137" s="454">
        <v>0</v>
      </c>
      <c r="M137" s="454">
        <v>0</v>
      </c>
      <c r="N137" s="454"/>
      <c r="O137" s="454">
        <v>0</v>
      </c>
      <c r="P137" s="454">
        <v>0</v>
      </c>
      <c r="Q137" s="454">
        <v>0</v>
      </c>
      <c r="R137" s="454">
        <v>0</v>
      </c>
      <c r="S137" s="454">
        <v>0</v>
      </c>
    </row>
    <row r="138" spans="1:19" ht="25.5" x14ac:dyDescent="0.2">
      <c r="A138" s="452" t="s">
        <v>1174</v>
      </c>
      <c r="B138" s="453" t="s">
        <v>1175</v>
      </c>
      <c r="C138" s="454">
        <v>0</v>
      </c>
      <c r="D138" s="454">
        <v>0</v>
      </c>
      <c r="E138" s="454">
        <v>0</v>
      </c>
      <c r="F138" s="454">
        <v>0</v>
      </c>
      <c r="G138" s="454">
        <v>0</v>
      </c>
      <c r="H138" s="454">
        <v>0</v>
      </c>
      <c r="I138" s="454">
        <v>0</v>
      </c>
      <c r="J138" s="454">
        <v>0</v>
      </c>
      <c r="K138" s="454">
        <v>0</v>
      </c>
      <c r="L138" s="454">
        <v>0</v>
      </c>
      <c r="M138" s="454">
        <v>0</v>
      </c>
      <c r="N138" s="454"/>
      <c r="O138" s="454">
        <v>0</v>
      </c>
      <c r="P138" s="454">
        <v>0</v>
      </c>
      <c r="Q138" s="454">
        <v>0</v>
      </c>
      <c r="R138" s="454">
        <v>0</v>
      </c>
      <c r="S138" s="454">
        <v>0</v>
      </c>
    </row>
    <row r="139" spans="1:19" ht="25.5" x14ac:dyDescent="0.2">
      <c r="A139" s="452" t="s">
        <v>1176</v>
      </c>
      <c r="B139" s="453" t="s">
        <v>1177</v>
      </c>
      <c r="C139" s="454">
        <v>0</v>
      </c>
      <c r="D139" s="454">
        <v>0</v>
      </c>
      <c r="E139" s="454">
        <v>0</v>
      </c>
      <c r="F139" s="454">
        <v>0</v>
      </c>
      <c r="G139" s="454">
        <v>0</v>
      </c>
      <c r="H139" s="454">
        <v>0</v>
      </c>
      <c r="I139" s="454">
        <v>0</v>
      </c>
      <c r="J139" s="454">
        <v>0</v>
      </c>
      <c r="K139" s="454">
        <v>0</v>
      </c>
      <c r="L139" s="454">
        <v>0</v>
      </c>
      <c r="M139" s="454">
        <v>0</v>
      </c>
      <c r="N139" s="454"/>
      <c r="O139" s="454">
        <v>0</v>
      </c>
      <c r="P139" s="454">
        <v>0</v>
      </c>
      <c r="Q139" s="454">
        <v>0</v>
      </c>
      <c r="R139" s="454">
        <v>0</v>
      </c>
      <c r="S139" s="454">
        <v>0</v>
      </c>
    </row>
    <row r="140" spans="1:19" ht="25.5" x14ac:dyDescent="0.2">
      <c r="A140" s="452" t="s">
        <v>1178</v>
      </c>
      <c r="B140" s="453" t="s">
        <v>1179</v>
      </c>
      <c r="C140" s="454">
        <v>0</v>
      </c>
      <c r="D140" s="454">
        <v>0</v>
      </c>
      <c r="E140" s="454">
        <v>0</v>
      </c>
      <c r="F140" s="454">
        <v>0</v>
      </c>
      <c r="G140" s="454">
        <v>0</v>
      </c>
      <c r="H140" s="454">
        <v>0</v>
      </c>
      <c r="I140" s="454">
        <v>0</v>
      </c>
      <c r="J140" s="454">
        <v>0</v>
      </c>
      <c r="K140" s="454">
        <v>0</v>
      </c>
      <c r="L140" s="454">
        <v>0</v>
      </c>
      <c r="M140" s="454">
        <v>0</v>
      </c>
      <c r="N140" s="454"/>
      <c r="O140" s="454">
        <v>0</v>
      </c>
      <c r="P140" s="454">
        <v>0</v>
      </c>
      <c r="Q140" s="454">
        <v>0</v>
      </c>
      <c r="R140" s="454">
        <v>0</v>
      </c>
      <c r="S140" s="454">
        <v>0</v>
      </c>
    </row>
    <row r="141" spans="1:19" ht="25.5" x14ac:dyDescent="0.2">
      <c r="A141" s="452" t="s">
        <v>1180</v>
      </c>
      <c r="B141" s="453" t="s">
        <v>1181</v>
      </c>
      <c r="C141" s="454">
        <v>0</v>
      </c>
      <c r="D141" s="454">
        <v>0</v>
      </c>
      <c r="E141" s="454">
        <v>0</v>
      </c>
      <c r="F141" s="454">
        <v>0</v>
      </c>
      <c r="G141" s="454">
        <v>0</v>
      </c>
      <c r="H141" s="454">
        <v>0</v>
      </c>
      <c r="I141" s="454">
        <v>0</v>
      </c>
      <c r="J141" s="454">
        <v>0</v>
      </c>
      <c r="K141" s="454">
        <v>0</v>
      </c>
      <c r="L141" s="454">
        <v>0</v>
      </c>
      <c r="M141" s="454">
        <v>0</v>
      </c>
      <c r="N141" s="454"/>
      <c r="O141" s="454">
        <v>0</v>
      </c>
      <c r="P141" s="454">
        <v>0</v>
      </c>
      <c r="Q141" s="454">
        <v>0</v>
      </c>
      <c r="R141" s="454">
        <v>0</v>
      </c>
      <c r="S141" s="454">
        <v>0</v>
      </c>
    </row>
    <row r="142" spans="1:19" ht="25.5" x14ac:dyDescent="0.2">
      <c r="A142" s="452" t="s">
        <v>1182</v>
      </c>
      <c r="B142" s="453" t="s">
        <v>1183</v>
      </c>
      <c r="C142" s="454">
        <v>0</v>
      </c>
      <c r="D142" s="454">
        <v>0</v>
      </c>
      <c r="E142" s="454">
        <v>0</v>
      </c>
      <c r="F142" s="454">
        <v>0</v>
      </c>
      <c r="G142" s="454">
        <v>0</v>
      </c>
      <c r="H142" s="454">
        <v>0</v>
      </c>
      <c r="I142" s="454">
        <v>0</v>
      </c>
      <c r="J142" s="454">
        <v>0</v>
      </c>
      <c r="K142" s="454">
        <v>0</v>
      </c>
      <c r="L142" s="454">
        <v>0</v>
      </c>
      <c r="M142" s="454">
        <v>0</v>
      </c>
      <c r="N142" s="454"/>
      <c r="O142" s="454">
        <v>0</v>
      </c>
      <c r="P142" s="454">
        <v>0</v>
      </c>
      <c r="Q142" s="454">
        <v>0</v>
      </c>
      <c r="R142" s="454">
        <v>0</v>
      </c>
      <c r="S142" s="454">
        <v>0</v>
      </c>
    </row>
    <row r="143" spans="1:19" ht="25.5" x14ac:dyDescent="0.2">
      <c r="A143" s="452" t="s">
        <v>1184</v>
      </c>
      <c r="B143" s="453" t="s">
        <v>1185</v>
      </c>
      <c r="C143" s="454">
        <v>0</v>
      </c>
      <c r="D143" s="454">
        <v>0</v>
      </c>
      <c r="E143" s="454">
        <v>0</v>
      </c>
      <c r="F143" s="454">
        <v>0</v>
      </c>
      <c r="G143" s="454">
        <v>0</v>
      </c>
      <c r="H143" s="454">
        <v>0</v>
      </c>
      <c r="I143" s="454">
        <v>0</v>
      </c>
      <c r="J143" s="454">
        <v>0</v>
      </c>
      <c r="K143" s="454">
        <v>0</v>
      </c>
      <c r="L143" s="454">
        <v>0</v>
      </c>
      <c r="M143" s="454">
        <v>0</v>
      </c>
      <c r="N143" s="454"/>
      <c r="O143" s="454">
        <v>0</v>
      </c>
      <c r="P143" s="454">
        <v>0</v>
      </c>
      <c r="Q143" s="454">
        <v>0</v>
      </c>
      <c r="R143" s="454">
        <v>0</v>
      </c>
      <c r="S143" s="454">
        <v>0</v>
      </c>
    </row>
    <row r="144" spans="1:19" ht="51" x14ac:dyDescent="0.2">
      <c r="A144" s="452" t="s">
        <v>1186</v>
      </c>
      <c r="B144" s="453" t="s">
        <v>1187</v>
      </c>
      <c r="C144" s="454">
        <v>0</v>
      </c>
      <c r="D144" s="454">
        <v>0</v>
      </c>
      <c r="E144" s="454">
        <v>0</v>
      </c>
      <c r="F144" s="454">
        <v>0</v>
      </c>
      <c r="G144" s="454">
        <v>0</v>
      </c>
      <c r="H144" s="454">
        <v>0</v>
      </c>
      <c r="I144" s="454">
        <v>0</v>
      </c>
      <c r="J144" s="454">
        <v>0</v>
      </c>
      <c r="K144" s="454">
        <v>0</v>
      </c>
      <c r="L144" s="454">
        <v>0</v>
      </c>
      <c r="M144" s="454">
        <v>0</v>
      </c>
      <c r="N144" s="454"/>
      <c r="O144" s="454">
        <v>0</v>
      </c>
      <c r="P144" s="454">
        <v>0</v>
      </c>
      <c r="Q144" s="454">
        <v>0</v>
      </c>
      <c r="R144" s="454">
        <v>0</v>
      </c>
      <c r="S144" s="454">
        <v>0</v>
      </c>
    </row>
    <row r="145" spans="1:19" ht="25.5" x14ac:dyDescent="0.2">
      <c r="A145" s="452" t="s">
        <v>1188</v>
      </c>
      <c r="B145" s="453" t="s">
        <v>1189</v>
      </c>
      <c r="C145" s="454">
        <v>0</v>
      </c>
      <c r="D145" s="454">
        <v>0</v>
      </c>
      <c r="E145" s="454">
        <v>0</v>
      </c>
      <c r="F145" s="454">
        <v>0</v>
      </c>
      <c r="G145" s="454">
        <v>0</v>
      </c>
      <c r="H145" s="454">
        <v>0</v>
      </c>
      <c r="I145" s="454">
        <v>0</v>
      </c>
      <c r="J145" s="454">
        <v>0</v>
      </c>
      <c r="K145" s="454">
        <v>0</v>
      </c>
      <c r="L145" s="454">
        <v>0</v>
      </c>
      <c r="M145" s="454">
        <v>0</v>
      </c>
      <c r="N145" s="454"/>
      <c r="O145" s="454">
        <v>0</v>
      </c>
      <c r="P145" s="454">
        <v>0</v>
      </c>
      <c r="Q145" s="454">
        <v>0</v>
      </c>
      <c r="R145" s="454">
        <v>0</v>
      </c>
      <c r="S145" s="454">
        <v>0</v>
      </c>
    </row>
    <row r="146" spans="1:19" ht="25.5" x14ac:dyDescent="0.2">
      <c r="A146" s="452" t="s">
        <v>1190</v>
      </c>
      <c r="B146" s="453" t="s">
        <v>1191</v>
      </c>
      <c r="C146" s="454">
        <v>0</v>
      </c>
      <c r="D146" s="454">
        <v>0</v>
      </c>
      <c r="E146" s="454">
        <v>0</v>
      </c>
      <c r="F146" s="454">
        <v>0</v>
      </c>
      <c r="G146" s="454">
        <v>0</v>
      </c>
      <c r="H146" s="454">
        <v>0</v>
      </c>
      <c r="I146" s="454">
        <v>0</v>
      </c>
      <c r="J146" s="454">
        <v>0</v>
      </c>
      <c r="K146" s="454">
        <v>0</v>
      </c>
      <c r="L146" s="454">
        <v>0</v>
      </c>
      <c r="M146" s="454">
        <v>0</v>
      </c>
      <c r="N146" s="454"/>
      <c r="O146" s="454">
        <v>0</v>
      </c>
      <c r="P146" s="454">
        <v>0</v>
      </c>
      <c r="Q146" s="454">
        <v>0</v>
      </c>
      <c r="R146" s="454">
        <v>0</v>
      </c>
      <c r="S146" s="454">
        <v>0</v>
      </c>
    </row>
    <row r="147" spans="1:19" ht="38.25" x14ac:dyDescent="0.2">
      <c r="A147" s="452" t="s">
        <v>1192</v>
      </c>
      <c r="B147" s="453" t="s">
        <v>1193</v>
      </c>
      <c r="C147" s="454">
        <v>0</v>
      </c>
      <c r="D147" s="454">
        <v>0</v>
      </c>
      <c r="E147" s="454">
        <v>0</v>
      </c>
      <c r="F147" s="454">
        <v>0</v>
      </c>
      <c r="G147" s="454">
        <v>0</v>
      </c>
      <c r="H147" s="454">
        <v>0</v>
      </c>
      <c r="I147" s="454">
        <v>0</v>
      </c>
      <c r="J147" s="454">
        <v>0</v>
      </c>
      <c r="K147" s="454">
        <v>0</v>
      </c>
      <c r="L147" s="454">
        <v>0</v>
      </c>
      <c r="M147" s="454">
        <v>0</v>
      </c>
      <c r="N147" s="454"/>
      <c r="O147" s="454">
        <v>0</v>
      </c>
      <c r="P147" s="454">
        <v>0</v>
      </c>
      <c r="Q147" s="454">
        <v>0</v>
      </c>
      <c r="R147" s="454">
        <v>0</v>
      </c>
      <c r="S147" s="454">
        <v>0</v>
      </c>
    </row>
    <row r="148" spans="1:19" ht="25.5" x14ac:dyDescent="0.2">
      <c r="A148" s="452" t="s">
        <v>1194</v>
      </c>
      <c r="B148" s="453" t="s">
        <v>1195</v>
      </c>
      <c r="C148" s="454">
        <v>0</v>
      </c>
      <c r="D148" s="454">
        <v>0</v>
      </c>
      <c r="E148" s="454">
        <v>0</v>
      </c>
      <c r="F148" s="454">
        <v>0</v>
      </c>
      <c r="G148" s="454">
        <v>0</v>
      </c>
      <c r="H148" s="454">
        <v>0</v>
      </c>
      <c r="I148" s="454">
        <v>0</v>
      </c>
      <c r="J148" s="454">
        <v>0</v>
      </c>
      <c r="K148" s="454">
        <v>0</v>
      </c>
      <c r="L148" s="454">
        <v>0</v>
      </c>
      <c r="M148" s="454">
        <v>0</v>
      </c>
      <c r="N148" s="454"/>
      <c r="O148" s="454">
        <v>0</v>
      </c>
      <c r="P148" s="454">
        <v>0</v>
      </c>
      <c r="Q148" s="454">
        <v>0</v>
      </c>
      <c r="R148" s="454">
        <v>0</v>
      </c>
      <c r="S148" s="454">
        <v>0</v>
      </c>
    </row>
    <row r="149" spans="1:19" ht="25.5" x14ac:dyDescent="0.2">
      <c r="A149" s="452" t="s">
        <v>1196</v>
      </c>
      <c r="B149" s="453" t="s">
        <v>1197</v>
      </c>
      <c r="C149" s="454">
        <v>0</v>
      </c>
      <c r="D149" s="454">
        <v>0</v>
      </c>
      <c r="E149" s="454">
        <v>0</v>
      </c>
      <c r="F149" s="454">
        <v>0</v>
      </c>
      <c r="G149" s="454">
        <v>0</v>
      </c>
      <c r="H149" s="454">
        <v>0</v>
      </c>
      <c r="I149" s="454">
        <v>0</v>
      </c>
      <c r="J149" s="454">
        <v>0</v>
      </c>
      <c r="K149" s="454">
        <v>0</v>
      </c>
      <c r="L149" s="454">
        <v>0</v>
      </c>
      <c r="M149" s="454">
        <v>0</v>
      </c>
      <c r="N149" s="454"/>
      <c r="O149" s="454">
        <v>0</v>
      </c>
      <c r="P149" s="454">
        <v>0</v>
      </c>
      <c r="Q149" s="454">
        <v>0</v>
      </c>
      <c r="R149" s="454">
        <v>0</v>
      </c>
      <c r="S149" s="454">
        <v>0</v>
      </c>
    </row>
    <row r="150" spans="1:19" ht="25.5" x14ac:dyDescent="0.2">
      <c r="A150" s="452" t="s">
        <v>1198</v>
      </c>
      <c r="B150" s="453" t="s">
        <v>1199</v>
      </c>
      <c r="C150" s="454">
        <v>0</v>
      </c>
      <c r="D150" s="454">
        <v>0</v>
      </c>
      <c r="E150" s="454">
        <v>0</v>
      </c>
      <c r="F150" s="454">
        <v>0</v>
      </c>
      <c r="G150" s="454">
        <v>0</v>
      </c>
      <c r="H150" s="454">
        <v>0</v>
      </c>
      <c r="I150" s="454">
        <v>0</v>
      </c>
      <c r="J150" s="454">
        <v>0</v>
      </c>
      <c r="K150" s="454">
        <v>0</v>
      </c>
      <c r="L150" s="454">
        <v>0</v>
      </c>
      <c r="M150" s="454">
        <v>0</v>
      </c>
      <c r="N150" s="454"/>
      <c r="O150" s="454">
        <v>0</v>
      </c>
      <c r="P150" s="454">
        <v>0</v>
      </c>
      <c r="Q150" s="454">
        <v>0</v>
      </c>
      <c r="R150" s="454">
        <v>0</v>
      </c>
      <c r="S150" s="454">
        <v>0</v>
      </c>
    </row>
    <row r="151" spans="1:19" ht="25.5" x14ac:dyDescent="0.2">
      <c r="A151" s="452" t="s">
        <v>1200</v>
      </c>
      <c r="B151" s="453" t="s">
        <v>1201</v>
      </c>
      <c r="C151" s="454">
        <v>0</v>
      </c>
      <c r="D151" s="454">
        <v>0</v>
      </c>
      <c r="E151" s="454">
        <v>0</v>
      </c>
      <c r="F151" s="454">
        <v>0</v>
      </c>
      <c r="G151" s="454">
        <v>0</v>
      </c>
      <c r="H151" s="454">
        <v>0</v>
      </c>
      <c r="I151" s="454">
        <v>0</v>
      </c>
      <c r="J151" s="454">
        <v>0</v>
      </c>
      <c r="K151" s="454">
        <v>0</v>
      </c>
      <c r="L151" s="454">
        <v>0</v>
      </c>
      <c r="M151" s="454">
        <v>0</v>
      </c>
      <c r="N151" s="454"/>
      <c r="O151" s="454">
        <v>0</v>
      </c>
      <c r="P151" s="454">
        <v>0</v>
      </c>
      <c r="Q151" s="454">
        <v>0</v>
      </c>
      <c r="R151" s="454">
        <v>0</v>
      </c>
      <c r="S151" s="454">
        <v>0</v>
      </c>
    </row>
    <row r="152" spans="1:19" ht="25.5" x14ac:dyDescent="0.2">
      <c r="A152" s="452" t="s">
        <v>1202</v>
      </c>
      <c r="B152" s="453" t="s">
        <v>1203</v>
      </c>
      <c r="C152" s="454">
        <v>0</v>
      </c>
      <c r="D152" s="454">
        <v>0</v>
      </c>
      <c r="E152" s="454">
        <v>0</v>
      </c>
      <c r="F152" s="454">
        <v>0</v>
      </c>
      <c r="G152" s="454">
        <v>0</v>
      </c>
      <c r="H152" s="454">
        <v>0</v>
      </c>
      <c r="I152" s="454">
        <v>0</v>
      </c>
      <c r="J152" s="454">
        <v>0</v>
      </c>
      <c r="K152" s="454">
        <v>0</v>
      </c>
      <c r="L152" s="454">
        <v>0</v>
      </c>
      <c r="M152" s="454">
        <v>0</v>
      </c>
      <c r="N152" s="454"/>
      <c r="O152" s="454">
        <v>0</v>
      </c>
      <c r="P152" s="454">
        <v>0</v>
      </c>
      <c r="Q152" s="454">
        <v>0</v>
      </c>
      <c r="R152" s="454">
        <v>0</v>
      </c>
      <c r="S152" s="454">
        <v>0</v>
      </c>
    </row>
    <row r="153" spans="1:19" ht="25.5" x14ac:dyDescent="0.2">
      <c r="A153" s="452" t="s">
        <v>1204</v>
      </c>
      <c r="B153" s="453" t="s">
        <v>1205</v>
      </c>
      <c r="C153" s="454">
        <v>0</v>
      </c>
      <c r="D153" s="454">
        <v>0</v>
      </c>
      <c r="E153" s="454">
        <v>0</v>
      </c>
      <c r="F153" s="454">
        <v>0</v>
      </c>
      <c r="G153" s="454">
        <v>0</v>
      </c>
      <c r="H153" s="454">
        <v>0</v>
      </c>
      <c r="I153" s="454">
        <v>0</v>
      </c>
      <c r="J153" s="454">
        <v>0</v>
      </c>
      <c r="K153" s="454">
        <v>0</v>
      </c>
      <c r="L153" s="454">
        <v>0</v>
      </c>
      <c r="M153" s="454">
        <v>0</v>
      </c>
      <c r="N153" s="454"/>
      <c r="O153" s="454">
        <v>0</v>
      </c>
      <c r="P153" s="454">
        <v>0</v>
      </c>
      <c r="Q153" s="454">
        <v>0</v>
      </c>
      <c r="R153" s="454">
        <v>0</v>
      </c>
      <c r="S153" s="454">
        <v>0</v>
      </c>
    </row>
    <row r="154" spans="1:19" ht="25.5" x14ac:dyDescent="0.2">
      <c r="A154" s="452" t="s">
        <v>1206</v>
      </c>
      <c r="B154" s="453" t="s">
        <v>1207</v>
      </c>
      <c r="C154" s="454">
        <v>0</v>
      </c>
      <c r="D154" s="454">
        <v>0</v>
      </c>
      <c r="E154" s="454">
        <v>0</v>
      </c>
      <c r="F154" s="454">
        <v>0</v>
      </c>
      <c r="G154" s="454">
        <v>0</v>
      </c>
      <c r="H154" s="454">
        <v>0</v>
      </c>
      <c r="I154" s="454">
        <v>0</v>
      </c>
      <c r="J154" s="454">
        <v>0</v>
      </c>
      <c r="K154" s="454">
        <v>0</v>
      </c>
      <c r="L154" s="454">
        <v>0</v>
      </c>
      <c r="M154" s="454">
        <v>0</v>
      </c>
      <c r="N154" s="454"/>
      <c r="O154" s="454">
        <v>0</v>
      </c>
      <c r="P154" s="454">
        <v>0</v>
      </c>
      <c r="Q154" s="454">
        <v>0</v>
      </c>
      <c r="R154" s="454">
        <v>0</v>
      </c>
      <c r="S154" s="454">
        <v>0</v>
      </c>
    </row>
    <row r="155" spans="1:19" ht="38.25" x14ac:dyDescent="0.2">
      <c r="A155" s="452" t="s">
        <v>1208</v>
      </c>
      <c r="B155" s="453" t="s">
        <v>1209</v>
      </c>
      <c r="C155" s="454">
        <v>376370</v>
      </c>
      <c r="D155" s="454">
        <v>5000</v>
      </c>
      <c r="E155" s="454">
        <v>0</v>
      </c>
      <c r="F155" s="454">
        <v>0</v>
      </c>
      <c r="G155" s="454">
        <v>0</v>
      </c>
      <c r="H155" s="454">
        <v>0</v>
      </c>
      <c r="I155" s="454">
        <v>0</v>
      </c>
      <c r="J155" s="454">
        <v>0</v>
      </c>
      <c r="K155" s="454">
        <v>0</v>
      </c>
      <c r="L155" s="454">
        <v>0</v>
      </c>
      <c r="M155" s="454">
        <v>0</v>
      </c>
      <c r="N155" s="454"/>
      <c r="O155" s="454">
        <v>0</v>
      </c>
      <c r="P155" s="454">
        <v>0</v>
      </c>
      <c r="Q155" s="454">
        <v>371370</v>
      </c>
      <c r="R155" s="454">
        <v>0</v>
      </c>
      <c r="S155" s="454">
        <v>0</v>
      </c>
    </row>
    <row r="156" spans="1:19" ht="25.5" x14ac:dyDescent="0.2">
      <c r="A156" s="452" t="s">
        <v>1210</v>
      </c>
      <c r="B156" s="453" t="s">
        <v>1211</v>
      </c>
      <c r="C156" s="454">
        <v>0</v>
      </c>
      <c r="D156" s="454">
        <v>0</v>
      </c>
      <c r="E156" s="454">
        <v>0</v>
      </c>
      <c r="F156" s="454">
        <v>0</v>
      </c>
      <c r="G156" s="454">
        <v>0</v>
      </c>
      <c r="H156" s="454">
        <v>0</v>
      </c>
      <c r="I156" s="454">
        <v>0</v>
      </c>
      <c r="J156" s="454">
        <v>0</v>
      </c>
      <c r="K156" s="454">
        <v>0</v>
      </c>
      <c r="L156" s="454">
        <v>0</v>
      </c>
      <c r="M156" s="454">
        <v>0</v>
      </c>
      <c r="N156" s="454"/>
      <c r="O156" s="454">
        <v>0</v>
      </c>
      <c r="P156" s="454">
        <v>0</v>
      </c>
      <c r="Q156" s="454">
        <v>0</v>
      </c>
      <c r="R156" s="454">
        <v>0</v>
      </c>
      <c r="S156" s="454">
        <v>0</v>
      </c>
    </row>
    <row r="157" spans="1:19" ht="25.5" x14ac:dyDescent="0.2">
      <c r="A157" s="452" t="s">
        <v>1212</v>
      </c>
      <c r="B157" s="453" t="s">
        <v>1213</v>
      </c>
      <c r="C157" s="454">
        <v>0</v>
      </c>
      <c r="D157" s="454">
        <v>0</v>
      </c>
      <c r="E157" s="454">
        <v>0</v>
      </c>
      <c r="F157" s="454">
        <v>0</v>
      </c>
      <c r="G157" s="454">
        <v>0</v>
      </c>
      <c r="H157" s="454">
        <v>0</v>
      </c>
      <c r="I157" s="454">
        <v>0</v>
      </c>
      <c r="J157" s="454">
        <v>0</v>
      </c>
      <c r="K157" s="454">
        <v>0</v>
      </c>
      <c r="L157" s="454">
        <v>0</v>
      </c>
      <c r="M157" s="454">
        <v>0</v>
      </c>
      <c r="N157" s="454"/>
      <c r="O157" s="454">
        <v>0</v>
      </c>
      <c r="P157" s="454">
        <v>0</v>
      </c>
      <c r="Q157" s="454">
        <v>0</v>
      </c>
      <c r="R157" s="454">
        <v>0</v>
      </c>
      <c r="S157" s="454">
        <v>0</v>
      </c>
    </row>
    <row r="158" spans="1:19" ht="38.25" x14ac:dyDescent="0.2">
      <c r="A158" s="452" t="s">
        <v>1214</v>
      </c>
      <c r="B158" s="453" t="s">
        <v>1215</v>
      </c>
      <c r="C158" s="454">
        <v>0</v>
      </c>
      <c r="D158" s="454">
        <v>0</v>
      </c>
      <c r="E158" s="454">
        <v>0</v>
      </c>
      <c r="F158" s="454">
        <v>0</v>
      </c>
      <c r="G158" s="454">
        <v>0</v>
      </c>
      <c r="H158" s="454">
        <v>0</v>
      </c>
      <c r="I158" s="454">
        <v>0</v>
      </c>
      <c r="J158" s="454">
        <v>0</v>
      </c>
      <c r="K158" s="454">
        <v>0</v>
      </c>
      <c r="L158" s="454">
        <v>0</v>
      </c>
      <c r="M158" s="454">
        <v>0</v>
      </c>
      <c r="N158" s="454"/>
      <c r="O158" s="454">
        <v>0</v>
      </c>
      <c r="P158" s="454">
        <v>0</v>
      </c>
      <c r="Q158" s="454">
        <v>0</v>
      </c>
      <c r="R158" s="454">
        <v>0</v>
      </c>
      <c r="S158" s="454">
        <v>0</v>
      </c>
    </row>
    <row r="159" spans="1:19" ht="25.5" x14ac:dyDescent="0.2">
      <c r="A159" s="452" t="s">
        <v>1216</v>
      </c>
      <c r="B159" s="453" t="s">
        <v>1217</v>
      </c>
      <c r="C159" s="454">
        <v>0</v>
      </c>
      <c r="D159" s="454">
        <v>0</v>
      </c>
      <c r="E159" s="454">
        <v>0</v>
      </c>
      <c r="F159" s="454">
        <v>0</v>
      </c>
      <c r="G159" s="454">
        <v>0</v>
      </c>
      <c r="H159" s="454">
        <v>0</v>
      </c>
      <c r="I159" s="454">
        <v>0</v>
      </c>
      <c r="J159" s="454">
        <v>0</v>
      </c>
      <c r="K159" s="454">
        <v>0</v>
      </c>
      <c r="L159" s="454">
        <v>0</v>
      </c>
      <c r="M159" s="454">
        <v>0</v>
      </c>
      <c r="N159" s="454"/>
      <c r="O159" s="454">
        <v>0</v>
      </c>
      <c r="P159" s="454">
        <v>0</v>
      </c>
      <c r="Q159" s="454">
        <v>0</v>
      </c>
      <c r="R159" s="454">
        <v>0</v>
      </c>
      <c r="S159" s="454">
        <v>0</v>
      </c>
    </row>
    <row r="160" spans="1:19" ht="25.5" x14ac:dyDescent="0.2">
      <c r="A160" s="452" t="s">
        <v>1218</v>
      </c>
      <c r="B160" s="453" t="s">
        <v>1219</v>
      </c>
      <c r="C160" s="454">
        <v>0</v>
      </c>
      <c r="D160" s="454">
        <v>0</v>
      </c>
      <c r="E160" s="454">
        <v>0</v>
      </c>
      <c r="F160" s="454">
        <v>0</v>
      </c>
      <c r="G160" s="454">
        <v>0</v>
      </c>
      <c r="H160" s="454">
        <v>0</v>
      </c>
      <c r="I160" s="454">
        <v>0</v>
      </c>
      <c r="J160" s="454">
        <v>0</v>
      </c>
      <c r="K160" s="454">
        <v>0</v>
      </c>
      <c r="L160" s="454">
        <v>0</v>
      </c>
      <c r="M160" s="454">
        <v>0</v>
      </c>
      <c r="N160" s="454"/>
      <c r="O160" s="454">
        <v>0</v>
      </c>
      <c r="P160" s="454">
        <v>0</v>
      </c>
      <c r="Q160" s="454">
        <v>0</v>
      </c>
      <c r="R160" s="454">
        <v>0</v>
      </c>
      <c r="S160" s="454">
        <v>0</v>
      </c>
    </row>
    <row r="161" spans="1:19" ht="25.5" x14ac:dyDescent="0.2">
      <c r="A161" s="452" t="s">
        <v>1220</v>
      </c>
      <c r="B161" s="453" t="s">
        <v>1221</v>
      </c>
      <c r="C161" s="454">
        <v>0</v>
      </c>
      <c r="D161" s="454">
        <v>0</v>
      </c>
      <c r="E161" s="454">
        <v>0</v>
      </c>
      <c r="F161" s="454">
        <v>0</v>
      </c>
      <c r="G161" s="454">
        <v>0</v>
      </c>
      <c r="H161" s="454">
        <v>0</v>
      </c>
      <c r="I161" s="454">
        <v>0</v>
      </c>
      <c r="J161" s="454">
        <v>0</v>
      </c>
      <c r="K161" s="454">
        <v>0</v>
      </c>
      <c r="L161" s="454">
        <v>0</v>
      </c>
      <c r="M161" s="454">
        <v>0</v>
      </c>
      <c r="N161" s="454"/>
      <c r="O161" s="454">
        <v>0</v>
      </c>
      <c r="P161" s="454">
        <v>0</v>
      </c>
      <c r="Q161" s="454">
        <v>0</v>
      </c>
      <c r="R161" s="454">
        <v>0</v>
      </c>
      <c r="S161" s="454">
        <v>0</v>
      </c>
    </row>
    <row r="162" spans="1:19" ht="25.5" x14ac:dyDescent="0.2">
      <c r="A162" s="452" t="s">
        <v>1222</v>
      </c>
      <c r="B162" s="453" t="s">
        <v>1223</v>
      </c>
      <c r="C162" s="454">
        <v>124560</v>
      </c>
      <c r="D162" s="454">
        <v>5000</v>
      </c>
      <c r="E162" s="454">
        <v>0</v>
      </c>
      <c r="F162" s="454">
        <v>0</v>
      </c>
      <c r="G162" s="454">
        <v>0</v>
      </c>
      <c r="H162" s="454">
        <v>0</v>
      </c>
      <c r="I162" s="454">
        <v>0</v>
      </c>
      <c r="J162" s="454">
        <v>0</v>
      </c>
      <c r="K162" s="454">
        <v>0</v>
      </c>
      <c r="L162" s="454">
        <v>0</v>
      </c>
      <c r="M162" s="454">
        <v>0</v>
      </c>
      <c r="N162" s="454"/>
      <c r="O162" s="454">
        <v>0</v>
      </c>
      <c r="P162" s="454">
        <v>0</v>
      </c>
      <c r="Q162" s="454">
        <v>119560</v>
      </c>
      <c r="R162" s="454">
        <v>0</v>
      </c>
      <c r="S162" s="454">
        <v>0</v>
      </c>
    </row>
    <row r="163" spans="1:19" ht="25.5" x14ac:dyDescent="0.2">
      <c r="A163" s="452" t="s">
        <v>1224</v>
      </c>
      <c r="B163" s="453" t="s">
        <v>1225</v>
      </c>
      <c r="C163" s="454">
        <v>251810</v>
      </c>
      <c r="D163" s="454">
        <v>0</v>
      </c>
      <c r="E163" s="454">
        <v>0</v>
      </c>
      <c r="F163" s="454">
        <v>0</v>
      </c>
      <c r="G163" s="454">
        <v>0</v>
      </c>
      <c r="H163" s="454">
        <v>0</v>
      </c>
      <c r="I163" s="454">
        <v>0</v>
      </c>
      <c r="J163" s="454">
        <v>0</v>
      </c>
      <c r="K163" s="454">
        <v>0</v>
      </c>
      <c r="L163" s="454">
        <v>0</v>
      </c>
      <c r="M163" s="454">
        <v>0</v>
      </c>
      <c r="N163" s="454"/>
      <c r="O163" s="454">
        <v>0</v>
      </c>
      <c r="P163" s="454">
        <v>0</v>
      </c>
      <c r="Q163" s="454">
        <v>251810</v>
      </c>
      <c r="R163" s="454">
        <v>0</v>
      </c>
      <c r="S163" s="454">
        <v>0</v>
      </c>
    </row>
    <row r="164" spans="1:19" ht="25.5" x14ac:dyDescent="0.2">
      <c r="A164" s="452" t="s">
        <v>1226</v>
      </c>
      <c r="B164" s="453" t="s">
        <v>1227</v>
      </c>
      <c r="C164" s="454">
        <v>0</v>
      </c>
      <c r="D164" s="454">
        <v>0</v>
      </c>
      <c r="E164" s="454">
        <v>0</v>
      </c>
      <c r="F164" s="454">
        <v>0</v>
      </c>
      <c r="G164" s="454">
        <v>0</v>
      </c>
      <c r="H164" s="454">
        <v>0</v>
      </c>
      <c r="I164" s="454">
        <v>0</v>
      </c>
      <c r="J164" s="454">
        <v>0</v>
      </c>
      <c r="K164" s="454">
        <v>0</v>
      </c>
      <c r="L164" s="454">
        <v>0</v>
      </c>
      <c r="M164" s="454">
        <v>0</v>
      </c>
      <c r="N164" s="454"/>
      <c r="O164" s="454">
        <v>0</v>
      </c>
      <c r="P164" s="454">
        <v>0</v>
      </c>
      <c r="Q164" s="454">
        <v>0</v>
      </c>
      <c r="R164" s="454">
        <v>0</v>
      </c>
      <c r="S164" s="454">
        <v>0</v>
      </c>
    </row>
    <row r="165" spans="1:19" ht="25.5" x14ac:dyDescent="0.2">
      <c r="A165" s="452" t="s">
        <v>1228</v>
      </c>
      <c r="B165" s="453" t="s">
        <v>1229</v>
      </c>
      <c r="C165" s="454">
        <v>0</v>
      </c>
      <c r="D165" s="454">
        <v>0</v>
      </c>
      <c r="E165" s="454">
        <v>0</v>
      </c>
      <c r="F165" s="454">
        <v>0</v>
      </c>
      <c r="G165" s="454">
        <v>0</v>
      </c>
      <c r="H165" s="454">
        <v>0</v>
      </c>
      <c r="I165" s="454">
        <v>0</v>
      </c>
      <c r="J165" s="454">
        <v>0</v>
      </c>
      <c r="K165" s="454">
        <v>0</v>
      </c>
      <c r="L165" s="454">
        <v>0</v>
      </c>
      <c r="M165" s="454">
        <v>0</v>
      </c>
      <c r="N165" s="454"/>
      <c r="O165" s="454">
        <v>0</v>
      </c>
      <c r="P165" s="454">
        <v>0</v>
      </c>
      <c r="Q165" s="454">
        <v>0</v>
      </c>
      <c r="R165" s="454">
        <v>0</v>
      </c>
      <c r="S165" s="454">
        <v>0</v>
      </c>
    </row>
    <row r="166" spans="1:19" ht="38.25" x14ac:dyDescent="0.2">
      <c r="A166" s="452" t="s">
        <v>1230</v>
      </c>
      <c r="B166" s="453" t="s">
        <v>1231</v>
      </c>
      <c r="C166" s="454">
        <v>0</v>
      </c>
      <c r="D166" s="454">
        <v>0</v>
      </c>
      <c r="E166" s="454">
        <v>0</v>
      </c>
      <c r="F166" s="454">
        <v>0</v>
      </c>
      <c r="G166" s="454">
        <v>0</v>
      </c>
      <c r="H166" s="454">
        <v>0</v>
      </c>
      <c r="I166" s="454">
        <v>0</v>
      </c>
      <c r="J166" s="454">
        <v>0</v>
      </c>
      <c r="K166" s="454">
        <v>0</v>
      </c>
      <c r="L166" s="454">
        <v>0</v>
      </c>
      <c r="M166" s="454">
        <v>0</v>
      </c>
      <c r="N166" s="454"/>
      <c r="O166" s="454">
        <v>0</v>
      </c>
      <c r="P166" s="454">
        <v>0</v>
      </c>
      <c r="Q166" s="454">
        <v>0</v>
      </c>
      <c r="R166" s="454">
        <v>0</v>
      </c>
      <c r="S166" s="454">
        <v>0</v>
      </c>
    </row>
    <row r="167" spans="1:19" ht="38.25" x14ac:dyDescent="0.2">
      <c r="A167" s="452" t="s">
        <v>1232</v>
      </c>
      <c r="B167" s="453" t="s">
        <v>1233</v>
      </c>
      <c r="C167" s="454">
        <v>0</v>
      </c>
      <c r="D167" s="454">
        <v>0</v>
      </c>
      <c r="E167" s="454">
        <v>0</v>
      </c>
      <c r="F167" s="454">
        <v>0</v>
      </c>
      <c r="G167" s="454">
        <v>0</v>
      </c>
      <c r="H167" s="454">
        <v>0</v>
      </c>
      <c r="I167" s="454">
        <v>0</v>
      </c>
      <c r="J167" s="454">
        <v>0</v>
      </c>
      <c r="K167" s="454">
        <v>0</v>
      </c>
      <c r="L167" s="454">
        <v>0</v>
      </c>
      <c r="M167" s="454">
        <v>0</v>
      </c>
      <c r="N167" s="454"/>
      <c r="O167" s="454">
        <v>0</v>
      </c>
      <c r="P167" s="454">
        <v>0</v>
      </c>
      <c r="Q167" s="454">
        <v>0</v>
      </c>
      <c r="R167" s="454">
        <v>0</v>
      </c>
      <c r="S167" s="454">
        <v>0</v>
      </c>
    </row>
    <row r="168" spans="1:19" ht="51" x14ac:dyDescent="0.2">
      <c r="A168" s="452" t="s">
        <v>1234</v>
      </c>
      <c r="B168" s="453" t="s">
        <v>1235</v>
      </c>
      <c r="C168" s="454">
        <v>215814</v>
      </c>
      <c r="D168" s="454">
        <v>215814</v>
      </c>
      <c r="E168" s="454">
        <v>0</v>
      </c>
      <c r="F168" s="454">
        <v>0</v>
      </c>
      <c r="G168" s="454">
        <v>0</v>
      </c>
      <c r="H168" s="454">
        <v>0</v>
      </c>
      <c r="I168" s="454">
        <v>0</v>
      </c>
      <c r="J168" s="454">
        <v>0</v>
      </c>
      <c r="K168" s="454">
        <v>0</v>
      </c>
      <c r="L168" s="454">
        <v>0</v>
      </c>
      <c r="M168" s="454">
        <v>0</v>
      </c>
      <c r="N168" s="454"/>
      <c r="O168" s="454">
        <v>0</v>
      </c>
      <c r="P168" s="454">
        <v>0</v>
      </c>
      <c r="Q168" s="454">
        <v>0</v>
      </c>
      <c r="R168" s="454">
        <v>0</v>
      </c>
      <c r="S168" s="454">
        <v>0</v>
      </c>
    </row>
    <row r="169" spans="1:19" x14ac:dyDescent="0.2">
      <c r="A169" s="452" t="s">
        <v>1236</v>
      </c>
      <c r="B169" s="453" t="s">
        <v>1237</v>
      </c>
      <c r="C169" s="454">
        <v>0</v>
      </c>
      <c r="D169" s="454">
        <v>0</v>
      </c>
      <c r="E169" s="454">
        <v>0</v>
      </c>
      <c r="F169" s="454">
        <v>0</v>
      </c>
      <c r="G169" s="454">
        <v>0</v>
      </c>
      <c r="H169" s="454">
        <v>0</v>
      </c>
      <c r="I169" s="454">
        <v>0</v>
      </c>
      <c r="J169" s="454">
        <v>0</v>
      </c>
      <c r="K169" s="454">
        <v>0</v>
      </c>
      <c r="L169" s="454">
        <v>0</v>
      </c>
      <c r="M169" s="454">
        <v>0</v>
      </c>
      <c r="N169" s="454"/>
      <c r="O169" s="454">
        <v>0</v>
      </c>
      <c r="P169" s="454">
        <v>0</v>
      </c>
      <c r="Q169" s="454">
        <v>0</v>
      </c>
      <c r="R169" s="454">
        <v>0</v>
      </c>
      <c r="S169" s="454">
        <v>0</v>
      </c>
    </row>
    <row r="170" spans="1:19" ht="25.5" x14ac:dyDescent="0.2">
      <c r="A170" s="452" t="s">
        <v>1238</v>
      </c>
      <c r="B170" s="453" t="s">
        <v>1239</v>
      </c>
      <c r="C170" s="454">
        <v>0</v>
      </c>
      <c r="D170" s="454">
        <v>0</v>
      </c>
      <c r="E170" s="454">
        <v>0</v>
      </c>
      <c r="F170" s="454">
        <v>0</v>
      </c>
      <c r="G170" s="454">
        <v>0</v>
      </c>
      <c r="H170" s="454">
        <v>0</v>
      </c>
      <c r="I170" s="454">
        <v>0</v>
      </c>
      <c r="J170" s="454">
        <v>0</v>
      </c>
      <c r="K170" s="454">
        <v>0</v>
      </c>
      <c r="L170" s="454">
        <v>0</v>
      </c>
      <c r="M170" s="454">
        <v>0</v>
      </c>
      <c r="N170" s="454"/>
      <c r="O170" s="454">
        <v>0</v>
      </c>
      <c r="P170" s="454">
        <v>0</v>
      </c>
      <c r="Q170" s="454">
        <v>0</v>
      </c>
      <c r="R170" s="454">
        <v>0</v>
      </c>
      <c r="S170" s="454">
        <v>0</v>
      </c>
    </row>
    <row r="171" spans="1:19" x14ac:dyDescent="0.2">
      <c r="A171" s="452" t="s">
        <v>1240</v>
      </c>
      <c r="B171" s="453" t="s">
        <v>1241</v>
      </c>
      <c r="C171" s="454">
        <v>0</v>
      </c>
      <c r="D171" s="454">
        <v>0</v>
      </c>
      <c r="E171" s="454">
        <v>0</v>
      </c>
      <c r="F171" s="454">
        <v>0</v>
      </c>
      <c r="G171" s="454">
        <v>0</v>
      </c>
      <c r="H171" s="454">
        <v>0</v>
      </c>
      <c r="I171" s="454">
        <v>0</v>
      </c>
      <c r="J171" s="454">
        <v>0</v>
      </c>
      <c r="K171" s="454">
        <v>0</v>
      </c>
      <c r="L171" s="454">
        <v>0</v>
      </c>
      <c r="M171" s="454">
        <v>0</v>
      </c>
      <c r="N171" s="454"/>
      <c r="O171" s="454">
        <v>0</v>
      </c>
      <c r="P171" s="454">
        <v>0</v>
      </c>
      <c r="Q171" s="454">
        <v>0</v>
      </c>
      <c r="R171" s="454">
        <v>0</v>
      </c>
      <c r="S171" s="454">
        <v>0</v>
      </c>
    </row>
    <row r="172" spans="1:19" x14ac:dyDescent="0.2">
      <c r="A172" s="452" t="s">
        <v>1242</v>
      </c>
      <c r="B172" s="453" t="s">
        <v>1243</v>
      </c>
      <c r="C172" s="454">
        <v>215814</v>
      </c>
      <c r="D172" s="454">
        <v>215814</v>
      </c>
      <c r="E172" s="454">
        <v>0</v>
      </c>
      <c r="F172" s="454">
        <v>0</v>
      </c>
      <c r="G172" s="454">
        <v>0</v>
      </c>
      <c r="H172" s="454">
        <v>0</v>
      </c>
      <c r="I172" s="454">
        <v>0</v>
      </c>
      <c r="J172" s="454">
        <v>0</v>
      </c>
      <c r="K172" s="454">
        <v>0</v>
      </c>
      <c r="L172" s="454">
        <v>0</v>
      </c>
      <c r="M172" s="454">
        <v>0</v>
      </c>
      <c r="N172" s="454"/>
      <c r="O172" s="454">
        <v>0</v>
      </c>
      <c r="P172" s="454">
        <v>0</v>
      </c>
      <c r="Q172" s="454">
        <v>0</v>
      </c>
      <c r="R172" s="454">
        <v>0</v>
      </c>
      <c r="S172" s="454">
        <v>0</v>
      </c>
    </row>
    <row r="173" spans="1:19" x14ac:dyDescent="0.2">
      <c r="A173" s="452" t="s">
        <v>1244</v>
      </c>
      <c r="B173" s="453" t="s">
        <v>1245</v>
      </c>
      <c r="C173" s="454">
        <v>0</v>
      </c>
      <c r="D173" s="454">
        <v>0</v>
      </c>
      <c r="E173" s="454">
        <v>0</v>
      </c>
      <c r="F173" s="454">
        <v>0</v>
      </c>
      <c r="G173" s="454">
        <v>0</v>
      </c>
      <c r="H173" s="454">
        <v>0</v>
      </c>
      <c r="I173" s="454">
        <v>0</v>
      </c>
      <c r="J173" s="454">
        <v>0</v>
      </c>
      <c r="K173" s="454">
        <v>0</v>
      </c>
      <c r="L173" s="454">
        <v>0</v>
      </c>
      <c r="M173" s="454">
        <v>0</v>
      </c>
      <c r="N173" s="454"/>
      <c r="O173" s="454">
        <v>0</v>
      </c>
      <c r="P173" s="454">
        <v>0</v>
      </c>
      <c r="Q173" s="454">
        <v>0</v>
      </c>
      <c r="R173" s="454">
        <v>0</v>
      </c>
      <c r="S173" s="454">
        <v>0</v>
      </c>
    </row>
    <row r="174" spans="1:19" ht="25.5" x14ac:dyDescent="0.2">
      <c r="A174" s="452" t="s">
        <v>1246</v>
      </c>
      <c r="B174" s="453" t="s">
        <v>1247</v>
      </c>
      <c r="C174" s="454">
        <v>0</v>
      </c>
      <c r="D174" s="454">
        <v>0</v>
      </c>
      <c r="E174" s="454">
        <v>0</v>
      </c>
      <c r="F174" s="454">
        <v>0</v>
      </c>
      <c r="G174" s="454">
        <v>0</v>
      </c>
      <c r="H174" s="454">
        <v>0</v>
      </c>
      <c r="I174" s="454">
        <v>0</v>
      </c>
      <c r="J174" s="454">
        <v>0</v>
      </c>
      <c r="K174" s="454">
        <v>0</v>
      </c>
      <c r="L174" s="454">
        <v>0</v>
      </c>
      <c r="M174" s="454">
        <v>0</v>
      </c>
      <c r="N174" s="454"/>
      <c r="O174" s="454">
        <v>0</v>
      </c>
      <c r="P174" s="454">
        <v>0</v>
      </c>
      <c r="Q174" s="454">
        <v>0</v>
      </c>
      <c r="R174" s="454">
        <v>0</v>
      </c>
      <c r="S174" s="454">
        <v>0</v>
      </c>
    </row>
    <row r="175" spans="1:19" ht="25.5" x14ac:dyDescent="0.2">
      <c r="A175" s="452" t="s">
        <v>1248</v>
      </c>
      <c r="B175" s="453" t="s">
        <v>1249</v>
      </c>
      <c r="C175" s="454">
        <v>0</v>
      </c>
      <c r="D175" s="454">
        <v>0</v>
      </c>
      <c r="E175" s="454">
        <v>0</v>
      </c>
      <c r="F175" s="454">
        <v>0</v>
      </c>
      <c r="G175" s="454">
        <v>0</v>
      </c>
      <c r="H175" s="454">
        <v>0</v>
      </c>
      <c r="I175" s="454">
        <v>0</v>
      </c>
      <c r="J175" s="454">
        <v>0</v>
      </c>
      <c r="K175" s="454">
        <v>0</v>
      </c>
      <c r="L175" s="454">
        <v>0</v>
      </c>
      <c r="M175" s="454">
        <v>0</v>
      </c>
      <c r="N175" s="454"/>
      <c r="O175" s="454">
        <v>0</v>
      </c>
      <c r="P175" s="454">
        <v>0</v>
      </c>
      <c r="Q175" s="454">
        <v>0</v>
      </c>
      <c r="R175" s="454">
        <v>0</v>
      </c>
      <c r="S175" s="454">
        <v>0</v>
      </c>
    </row>
    <row r="176" spans="1:19" x14ac:dyDescent="0.2">
      <c r="A176" s="452" t="s">
        <v>1250</v>
      </c>
      <c r="B176" s="453" t="s">
        <v>1251</v>
      </c>
      <c r="C176" s="454">
        <v>0</v>
      </c>
      <c r="D176" s="454">
        <v>0</v>
      </c>
      <c r="E176" s="454">
        <v>0</v>
      </c>
      <c r="F176" s="454">
        <v>0</v>
      </c>
      <c r="G176" s="454">
        <v>0</v>
      </c>
      <c r="H176" s="454">
        <v>0</v>
      </c>
      <c r="I176" s="454">
        <v>0</v>
      </c>
      <c r="J176" s="454">
        <v>0</v>
      </c>
      <c r="K176" s="454">
        <v>0</v>
      </c>
      <c r="L176" s="454">
        <v>0</v>
      </c>
      <c r="M176" s="454">
        <v>0</v>
      </c>
      <c r="N176" s="454"/>
      <c r="O176" s="454">
        <v>0</v>
      </c>
      <c r="P176" s="454">
        <v>0</v>
      </c>
      <c r="Q176" s="454">
        <v>0</v>
      </c>
      <c r="R176" s="454">
        <v>0</v>
      </c>
      <c r="S176" s="454">
        <v>0</v>
      </c>
    </row>
    <row r="177" spans="1:19" x14ac:dyDescent="0.2">
      <c r="A177" s="452" t="s">
        <v>1252</v>
      </c>
      <c r="B177" s="453" t="s">
        <v>1253</v>
      </c>
      <c r="C177" s="454">
        <v>0</v>
      </c>
      <c r="D177" s="454">
        <v>0</v>
      </c>
      <c r="E177" s="454">
        <v>0</v>
      </c>
      <c r="F177" s="454">
        <v>0</v>
      </c>
      <c r="G177" s="454">
        <v>0</v>
      </c>
      <c r="H177" s="454">
        <v>0</v>
      </c>
      <c r="I177" s="454">
        <v>0</v>
      </c>
      <c r="J177" s="454">
        <v>0</v>
      </c>
      <c r="K177" s="454">
        <v>0</v>
      </c>
      <c r="L177" s="454">
        <v>0</v>
      </c>
      <c r="M177" s="454">
        <v>0</v>
      </c>
      <c r="N177" s="454"/>
      <c r="O177" s="454">
        <v>0</v>
      </c>
      <c r="P177" s="454">
        <v>0</v>
      </c>
      <c r="Q177" s="454">
        <v>0</v>
      </c>
      <c r="R177" s="454">
        <v>0</v>
      </c>
      <c r="S177" s="454">
        <v>0</v>
      </c>
    </row>
    <row r="178" spans="1:19" ht="25.5" x14ac:dyDescent="0.2">
      <c r="A178" s="452" t="s">
        <v>1254</v>
      </c>
      <c r="B178" s="453" t="s">
        <v>1255</v>
      </c>
      <c r="C178" s="454">
        <v>0</v>
      </c>
      <c r="D178" s="454">
        <v>0</v>
      </c>
      <c r="E178" s="454">
        <v>0</v>
      </c>
      <c r="F178" s="454">
        <v>0</v>
      </c>
      <c r="G178" s="454">
        <v>0</v>
      </c>
      <c r="H178" s="454">
        <v>0</v>
      </c>
      <c r="I178" s="454">
        <v>0</v>
      </c>
      <c r="J178" s="454">
        <v>0</v>
      </c>
      <c r="K178" s="454">
        <v>0</v>
      </c>
      <c r="L178" s="454">
        <v>0</v>
      </c>
      <c r="M178" s="454">
        <v>0</v>
      </c>
      <c r="N178" s="454"/>
      <c r="O178" s="454">
        <v>0</v>
      </c>
      <c r="P178" s="454">
        <v>0</v>
      </c>
      <c r="Q178" s="454">
        <v>0</v>
      </c>
      <c r="R178" s="454">
        <v>0</v>
      </c>
      <c r="S178" s="454">
        <v>0</v>
      </c>
    </row>
    <row r="179" spans="1:19" x14ac:dyDescent="0.2">
      <c r="A179" s="452" t="s">
        <v>1256</v>
      </c>
      <c r="B179" s="453" t="s">
        <v>1257</v>
      </c>
      <c r="C179" s="454">
        <v>0</v>
      </c>
      <c r="D179" s="454">
        <v>0</v>
      </c>
      <c r="E179" s="454">
        <v>0</v>
      </c>
      <c r="F179" s="454">
        <v>0</v>
      </c>
      <c r="G179" s="454">
        <v>0</v>
      </c>
      <c r="H179" s="454">
        <v>0</v>
      </c>
      <c r="I179" s="454">
        <v>0</v>
      </c>
      <c r="J179" s="454">
        <v>0</v>
      </c>
      <c r="K179" s="454">
        <v>0</v>
      </c>
      <c r="L179" s="454">
        <v>0</v>
      </c>
      <c r="M179" s="454">
        <v>0</v>
      </c>
      <c r="N179" s="454"/>
      <c r="O179" s="454">
        <v>0</v>
      </c>
      <c r="P179" s="454">
        <v>0</v>
      </c>
      <c r="Q179" s="454">
        <v>0</v>
      </c>
      <c r="R179" s="454">
        <v>0</v>
      </c>
      <c r="S179" s="454">
        <v>0</v>
      </c>
    </row>
    <row r="180" spans="1:19" x14ac:dyDescent="0.2">
      <c r="A180" s="452" t="s">
        <v>1258</v>
      </c>
      <c r="B180" s="453" t="s">
        <v>1259</v>
      </c>
      <c r="C180" s="454">
        <v>0</v>
      </c>
      <c r="D180" s="454">
        <v>0</v>
      </c>
      <c r="E180" s="454">
        <v>0</v>
      </c>
      <c r="F180" s="454">
        <v>0</v>
      </c>
      <c r="G180" s="454">
        <v>0</v>
      </c>
      <c r="H180" s="454">
        <v>0</v>
      </c>
      <c r="I180" s="454">
        <v>0</v>
      </c>
      <c r="J180" s="454">
        <v>0</v>
      </c>
      <c r="K180" s="454">
        <v>0</v>
      </c>
      <c r="L180" s="454">
        <v>0</v>
      </c>
      <c r="M180" s="454">
        <v>0</v>
      </c>
      <c r="N180" s="454"/>
      <c r="O180" s="454">
        <v>0</v>
      </c>
      <c r="P180" s="454">
        <v>0</v>
      </c>
      <c r="Q180" s="454">
        <v>0</v>
      </c>
      <c r="R180" s="454">
        <v>0</v>
      </c>
      <c r="S180" s="454">
        <v>0</v>
      </c>
    </row>
    <row r="181" spans="1:19" x14ac:dyDescent="0.2">
      <c r="A181" s="452" t="s">
        <v>1260</v>
      </c>
      <c r="B181" s="453" t="s">
        <v>1261</v>
      </c>
      <c r="C181" s="454">
        <v>0</v>
      </c>
      <c r="D181" s="454">
        <v>0</v>
      </c>
      <c r="E181" s="454">
        <v>0</v>
      </c>
      <c r="F181" s="454">
        <v>0</v>
      </c>
      <c r="G181" s="454">
        <v>0</v>
      </c>
      <c r="H181" s="454">
        <v>0</v>
      </c>
      <c r="I181" s="454">
        <v>0</v>
      </c>
      <c r="J181" s="454">
        <v>0</v>
      </c>
      <c r="K181" s="454">
        <v>0</v>
      </c>
      <c r="L181" s="454">
        <v>0</v>
      </c>
      <c r="M181" s="454">
        <v>0</v>
      </c>
      <c r="N181" s="454"/>
      <c r="O181" s="454">
        <v>0</v>
      </c>
      <c r="P181" s="454">
        <v>0</v>
      </c>
      <c r="Q181" s="454">
        <v>0</v>
      </c>
      <c r="R181" s="454">
        <v>0</v>
      </c>
      <c r="S181" s="454">
        <v>0</v>
      </c>
    </row>
    <row r="182" spans="1:19" ht="25.5" x14ac:dyDescent="0.2">
      <c r="A182" s="452" t="s">
        <v>1262</v>
      </c>
      <c r="B182" s="453" t="s">
        <v>1263</v>
      </c>
      <c r="C182" s="454">
        <v>0</v>
      </c>
      <c r="D182" s="454">
        <v>0</v>
      </c>
      <c r="E182" s="454">
        <v>0</v>
      </c>
      <c r="F182" s="454">
        <v>0</v>
      </c>
      <c r="G182" s="454">
        <v>0</v>
      </c>
      <c r="H182" s="454">
        <v>0</v>
      </c>
      <c r="I182" s="454">
        <v>0</v>
      </c>
      <c r="J182" s="454">
        <v>0</v>
      </c>
      <c r="K182" s="454">
        <v>0</v>
      </c>
      <c r="L182" s="454">
        <v>0</v>
      </c>
      <c r="M182" s="454">
        <v>0</v>
      </c>
      <c r="N182" s="454"/>
      <c r="O182" s="454">
        <v>0</v>
      </c>
      <c r="P182" s="454">
        <v>0</v>
      </c>
      <c r="Q182" s="454">
        <v>0</v>
      </c>
      <c r="R182" s="454">
        <v>0</v>
      </c>
      <c r="S182" s="454">
        <v>0</v>
      </c>
    </row>
    <row r="183" spans="1:19" ht="38.25" x14ac:dyDescent="0.2">
      <c r="A183" s="452" t="s">
        <v>1264</v>
      </c>
      <c r="B183" s="453" t="s">
        <v>1265</v>
      </c>
      <c r="C183" s="454">
        <v>92852</v>
      </c>
      <c r="D183" s="454">
        <v>82852</v>
      </c>
      <c r="E183" s="454">
        <v>0</v>
      </c>
      <c r="F183" s="454">
        <v>0</v>
      </c>
      <c r="G183" s="454">
        <v>0</v>
      </c>
      <c r="H183" s="454">
        <v>0</v>
      </c>
      <c r="I183" s="454">
        <v>0</v>
      </c>
      <c r="J183" s="454">
        <v>0</v>
      </c>
      <c r="K183" s="454">
        <v>0</v>
      </c>
      <c r="L183" s="454">
        <v>0</v>
      </c>
      <c r="M183" s="454">
        <v>0</v>
      </c>
      <c r="N183" s="454"/>
      <c r="O183" s="454">
        <v>10000</v>
      </c>
      <c r="P183" s="454">
        <v>0</v>
      </c>
      <c r="Q183" s="454">
        <v>0</v>
      </c>
      <c r="R183" s="454">
        <v>0</v>
      </c>
      <c r="S183" s="454">
        <v>0</v>
      </c>
    </row>
    <row r="184" spans="1:19" x14ac:dyDescent="0.2">
      <c r="A184" s="452" t="s">
        <v>1266</v>
      </c>
      <c r="B184" s="453" t="s">
        <v>1267</v>
      </c>
      <c r="C184" s="454">
        <v>0</v>
      </c>
      <c r="D184" s="454">
        <v>0</v>
      </c>
      <c r="E184" s="454">
        <v>0</v>
      </c>
      <c r="F184" s="454">
        <v>0</v>
      </c>
      <c r="G184" s="454">
        <v>0</v>
      </c>
      <c r="H184" s="454">
        <v>0</v>
      </c>
      <c r="I184" s="454">
        <v>0</v>
      </c>
      <c r="J184" s="454">
        <v>0</v>
      </c>
      <c r="K184" s="454">
        <v>0</v>
      </c>
      <c r="L184" s="454">
        <v>0</v>
      </c>
      <c r="M184" s="454">
        <v>0</v>
      </c>
      <c r="N184" s="454"/>
      <c r="O184" s="454">
        <v>0</v>
      </c>
      <c r="P184" s="454">
        <v>0</v>
      </c>
      <c r="Q184" s="454">
        <v>0</v>
      </c>
      <c r="R184" s="454">
        <v>0</v>
      </c>
      <c r="S184" s="454">
        <v>0</v>
      </c>
    </row>
    <row r="185" spans="1:19" ht="25.5" x14ac:dyDescent="0.2">
      <c r="A185" s="452" t="s">
        <v>1268</v>
      </c>
      <c r="B185" s="453" t="s">
        <v>1269</v>
      </c>
      <c r="C185" s="454">
        <v>10000</v>
      </c>
      <c r="D185" s="454">
        <v>0</v>
      </c>
      <c r="E185" s="454">
        <v>0</v>
      </c>
      <c r="F185" s="454">
        <v>0</v>
      </c>
      <c r="G185" s="454">
        <v>0</v>
      </c>
      <c r="H185" s="454">
        <v>0</v>
      </c>
      <c r="I185" s="454">
        <v>0</v>
      </c>
      <c r="J185" s="454">
        <v>0</v>
      </c>
      <c r="K185" s="454">
        <v>0</v>
      </c>
      <c r="L185" s="454">
        <v>0</v>
      </c>
      <c r="M185" s="454">
        <v>0</v>
      </c>
      <c r="N185" s="454"/>
      <c r="O185" s="454">
        <v>10000</v>
      </c>
      <c r="P185" s="454">
        <v>0</v>
      </c>
      <c r="Q185" s="454">
        <v>0</v>
      </c>
      <c r="R185" s="454">
        <v>0</v>
      </c>
      <c r="S185" s="454">
        <v>0</v>
      </c>
    </row>
    <row r="186" spans="1:19" x14ac:dyDescent="0.2">
      <c r="A186" s="452" t="s">
        <v>1270</v>
      </c>
      <c r="B186" s="453" t="s">
        <v>1271</v>
      </c>
      <c r="C186" s="454">
        <v>10000</v>
      </c>
      <c r="D186" s="454">
        <v>0</v>
      </c>
      <c r="E186" s="454">
        <v>0</v>
      </c>
      <c r="F186" s="454">
        <v>0</v>
      </c>
      <c r="G186" s="454">
        <v>0</v>
      </c>
      <c r="H186" s="454">
        <v>0</v>
      </c>
      <c r="I186" s="454">
        <v>0</v>
      </c>
      <c r="J186" s="454">
        <v>0</v>
      </c>
      <c r="K186" s="454">
        <v>0</v>
      </c>
      <c r="L186" s="454">
        <v>0</v>
      </c>
      <c r="M186" s="454">
        <v>0</v>
      </c>
      <c r="N186" s="454"/>
      <c r="O186" s="454">
        <v>10000</v>
      </c>
      <c r="P186" s="454">
        <v>0</v>
      </c>
      <c r="Q186" s="454">
        <v>0</v>
      </c>
      <c r="R186" s="454">
        <v>0</v>
      </c>
      <c r="S186" s="454">
        <v>0</v>
      </c>
    </row>
    <row r="187" spans="1:19" x14ac:dyDescent="0.2">
      <c r="A187" s="452" t="s">
        <v>1272</v>
      </c>
      <c r="B187" s="453" t="s">
        <v>1273</v>
      </c>
      <c r="C187" s="454">
        <v>0</v>
      </c>
      <c r="D187" s="454">
        <v>0</v>
      </c>
      <c r="E187" s="454">
        <v>0</v>
      </c>
      <c r="F187" s="454">
        <v>0</v>
      </c>
      <c r="G187" s="454">
        <v>0</v>
      </c>
      <c r="H187" s="454">
        <v>0</v>
      </c>
      <c r="I187" s="454">
        <v>0</v>
      </c>
      <c r="J187" s="454">
        <v>0</v>
      </c>
      <c r="K187" s="454">
        <v>0</v>
      </c>
      <c r="L187" s="454">
        <v>0</v>
      </c>
      <c r="M187" s="454">
        <v>0</v>
      </c>
      <c r="N187" s="454"/>
      <c r="O187" s="454">
        <v>0</v>
      </c>
      <c r="P187" s="454">
        <v>0</v>
      </c>
      <c r="Q187" s="454">
        <v>0</v>
      </c>
      <c r="R187" s="454">
        <v>0</v>
      </c>
      <c r="S187" s="454">
        <v>0</v>
      </c>
    </row>
    <row r="188" spans="1:19" x14ac:dyDescent="0.2">
      <c r="A188" s="452" t="s">
        <v>1274</v>
      </c>
      <c r="B188" s="453" t="s">
        <v>1275</v>
      </c>
      <c r="C188" s="454">
        <v>0</v>
      </c>
      <c r="D188" s="454">
        <v>0</v>
      </c>
      <c r="E188" s="454">
        <v>0</v>
      </c>
      <c r="F188" s="454">
        <v>0</v>
      </c>
      <c r="G188" s="454">
        <v>0</v>
      </c>
      <c r="H188" s="454">
        <v>0</v>
      </c>
      <c r="I188" s="454">
        <v>0</v>
      </c>
      <c r="J188" s="454">
        <v>0</v>
      </c>
      <c r="K188" s="454">
        <v>0</v>
      </c>
      <c r="L188" s="454">
        <v>0</v>
      </c>
      <c r="M188" s="454">
        <v>0</v>
      </c>
      <c r="N188" s="454"/>
      <c r="O188" s="454">
        <v>0</v>
      </c>
      <c r="P188" s="454">
        <v>0</v>
      </c>
      <c r="Q188" s="454">
        <v>0</v>
      </c>
      <c r="R188" s="454">
        <v>0</v>
      </c>
      <c r="S188" s="454">
        <v>0</v>
      </c>
    </row>
    <row r="189" spans="1:19" ht="25.5" x14ac:dyDescent="0.2">
      <c r="A189" s="452" t="s">
        <v>1276</v>
      </c>
      <c r="B189" s="453" t="s">
        <v>1277</v>
      </c>
      <c r="C189" s="454">
        <v>0</v>
      </c>
      <c r="D189" s="454">
        <v>0</v>
      </c>
      <c r="E189" s="454">
        <v>0</v>
      </c>
      <c r="F189" s="454">
        <v>0</v>
      </c>
      <c r="G189" s="454">
        <v>0</v>
      </c>
      <c r="H189" s="454">
        <v>0</v>
      </c>
      <c r="I189" s="454">
        <v>0</v>
      </c>
      <c r="J189" s="454">
        <v>0</v>
      </c>
      <c r="K189" s="454">
        <v>0</v>
      </c>
      <c r="L189" s="454">
        <v>0</v>
      </c>
      <c r="M189" s="454">
        <v>0</v>
      </c>
      <c r="N189" s="454"/>
      <c r="O189" s="454">
        <v>0</v>
      </c>
      <c r="P189" s="454">
        <v>0</v>
      </c>
      <c r="Q189" s="454">
        <v>0</v>
      </c>
      <c r="R189" s="454">
        <v>0</v>
      </c>
      <c r="S189" s="454">
        <v>0</v>
      </c>
    </row>
    <row r="190" spans="1:19" ht="25.5" x14ac:dyDescent="0.2">
      <c r="A190" s="452" t="s">
        <v>1278</v>
      </c>
      <c r="B190" s="453" t="s">
        <v>1279</v>
      </c>
      <c r="C190" s="454">
        <v>0</v>
      </c>
      <c r="D190" s="454">
        <v>0</v>
      </c>
      <c r="E190" s="454">
        <v>0</v>
      </c>
      <c r="F190" s="454">
        <v>0</v>
      </c>
      <c r="G190" s="454">
        <v>0</v>
      </c>
      <c r="H190" s="454">
        <v>0</v>
      </c>
      <c r="I190" s="454">
        <v>0</v>
      </c>
      <c r="J190" s="454">
        <v>0</v>
      </c>
      <c r="K190" s="454">
        <v>0</v>
      </c>
      <c r="L190" s="454">
        <v>0</v>
      </c>
      <c r="M190" s="454">
        <v>0</v>
      </c>
      <c r="N190" s="454"/>
      <c r="O190" s="454">
        <v>0</v>
      </c>
      <c r="P190" s="454">
        <v>0</v>
      </c>
      <c r="Q190" s="454">
        <v>0</v>
      </c>
      <c r="R190" s="454">
        <v>0</v>
      </c>
      <c r="S190" s="454">
        <v>0</v>
      </c>
    </row>
    <row r="191" spans="1:19" x14ac:dyDescent="0.2">
      <c r="A191" s="452" t="s">
        <v>1280</v>
      </c>
      <c r="B191" s="453" t="s">
        <v>1281</v>
      </c>
      <c r="C191" s="454">
        <v>72852</v>
      </c>
      <c r="D191" s="454">
        <v>72852</v>
      </c>
      <c r="E191" s="454">
        <v>0</v>
      </c>
      <c r="F191" s="454">
        <v>0</v>
      </c>
      <c r="G191" s="454">
        <v>0</v>
      </c>
      <c r="H191" s="454">
        <v>0</v>
      </c>
      <c r="I191" s="454">
        <v>0</v>
      </c>
      <c r="J191" s="454">
        <v>0</v>
      </c>
      <c r="K191" s="454">
        <v>0</v>
      </c>
      <c r="L191" s="454">
        <v>0</v>
      </c>
      <c r="M191" s="454">
        <v>0</v>
      </c>
      <c r="N191" s="454"/>
      <c r="O191" s="454">
        <v>0</v>
      </c>
      <c r="P191" s="454">
        <v>0</v>
      </c>
      <c r="Q191" s="454">
        <v>0</v>
      </c>
      <c r="R191" s="454">
        <v>0</v>
      </c>
      <c r="S191" s="454">
        <v>0</v>
      </c>
    </row>
    <row r="192" spans="1:19" ht="25.5" x14ac:dyDescent="0.2">
      <c r="A192" s="452" t="s">
        <v>1282</v>
      </c>
      <c r="B192" s="453" t="s">
        <v>1283</v>
      </c>
      <c r="C192" s="454">
        <v>0</v>
      </c>
      <c r="D192" s="454">
        <v>0</v>
      </c>
      <c r="E192" s="454">
        <v>0</v>
      </c>
      <c r="F192" s="454">
        <v>0</v>
      </c>
      <c r="G192" s="454">
        <v>0</v>
      </c>
      <c r="H192" s="454">
        <v>0</v>
      </c>
      <c r="I192" s="454">
        <v>0</v>
      </c>
      <c r="J192" s="454">
        <v>0</v>
      </c>
      <c r="K192" s="454">
        <v>0</v>
      </c>
      <c r="L192" s="454">
        <v>0</v>
      </c>
      <c r="M192" s="454">
        <v>0</v>
      </c>
      <c r="N192" s="454"/>
      <c r="O192" s="454">
        <v>0</v>
      </c>
      <c r="P192" s="454">
        <v>0</v>
      </c>
      <c r="Q192" s="454">
        <v>0</v>
      </c>
      <c r="R192" s="454">
        <v>0</v>
      </c>
      <c r="S192" s="454">
        <v>0</v>
      </c>
    </row>
    <row r="193" spans="1:19" x14ac:dyDescent="0.2">
      <c r="A193" s="452" t="s">
        <v>1284</v>
      </c>
      <c r="B193" s="453" t="s">
        <v>1285</v>
      </c>
      <c r="C193" s="454">
        <v>0</v>
      </c>
      <c r="D193" s="454">
        <v>0</v>
      </c>
      <c r="E193" s="454">
        <v>0</v>
      </c>
      <c r="F193" s="454">
        <v>0</v>
      </c>
      <c r="G193" s="454">
        <v>0</v>
      </c>
      <c r="H193" s="454">
        <v>0</v>
      </c>
      <c r="I193" s="454">
        <v>0</v>
      </c>
      <c r="J193" s="454">
        <v>0</v>
      </c>
      <c r="K193" s="454">
        <v>0</v>
      </c>
      <c r="L193" s="454">
        <v>0</v>
      </c>
      <c r="M193" s="454">
        <v>0</v>
      </c>
      <c r="N193" s="454"/>
      <c r="O193" s="454">
        <v>0</v>
      </c>
      <c r="P193" s="454">
        <v>0</v>
      </c>
      <c r="Q193" s="454">
        <v>0</v>
      </c>
      <c r="R193" s="454">
        <v>0</v>
      </c>
      <c r="S193" s="454">
        <v>0</v>
      </c>
    </row>
    <row r="194" spans="1:19" x14ac:dyDescent="0.2">
      <c r="A194" s="452" t="s">
        <v>1286</v>
      </c>
      <c r="B194" s="453" t="s">
        <v>1287</v>
      </c>
      <c r="C194" s="454">
        <v>0</v>
      </c>
      <c r="D194" s="454">
        <v>0</v>
      </c>
      <c r="E194" s="454">
        <v>0</v>
      </c>
      <c r="F194" s="454">
        <v>0</v>
      </c>
      <c r="G194" s="454">
        <v>0</v>
      </c>
      <c r="H194" s="454">
        <v>0</v>
      </c>
      <c r="I194" s="454">
        <v>0</v>
      </c>
      <c r="J194" s="454">
        <v>0</v>
      </c>
      <c r="K194" s="454">
        <v>0</v>
      </c>
      <c r="L194" s="454">
        <v>0</v>
      </c>
      <c r="M194" s="454">
        <v>0</v>
      </c>
      <c r="N194" s="454"/>
      <c r="O194" s="454">
        <v>0</v>
      </c>
      <c r="P194" s="454">
        <v>0</v>
      </c>
      <c r="Q194" s="454">
        <v>0</v>
      </c>
      <c r="R194" s="454">
        <v>0</v>
      </c>
      <c r="S194" s="454">
        <v>0</v>
      </c>
    </row>
    <row r="195" spans="1:19" ht="36" x14ac:dyDescent="0.2">
      <c r="A195" s="455" t="s">
        <v>1288</v>
      </c>
      <c r="B195" s="456" t="s">
        <v>1289</v>
      </c>
      <c r="C195" s="457">
        <v>721229</v>
      </c>
      <c r="D195" s="457">
        <v>303666</v>
      </c>
      <c r="E195" s="457">
        <v>0</v>
      </c>
      <c r="F195" s="457">
        <v>0</v>
      </c>
      <c r="G195" s="457">
        <v>36193</v>
      </c>
      <c r="H195" s="457">
        <v>0</v>
      </c>
      <c r="I195" s="457">
        <v>0</v>
      </c>
      <c r="J195" s="457">
        <v>0</v>
      </c>
      <c r="K195" s="457">
        <v>0</v>
      </c>
      <c r="L195" s="457">
        <v>0</v>
      </c>
      <c r="M195" s="457">
        <v>0</v>
      </c>
      <c r="N195" s="457"/>
      <c r="O195" s="457">
        <v>10000</v>
      </c>
      <c r="P195" s="457">
        <v>0</v>
      </c>
      <c r="Q195" s="457">
        <v>371370</v>
      </c>
      <c r="R195" s="457">
        <v>0</v>
      </c>
      <c r="S195" s="457">
        <v>0</v>
      </c>
    </row>
    <row r="196" spans="1:19" ht="25.5" x14ac:dyDescent="0.2">
      <c r="A196" s="452" t="s">
        <v>1290</v>
      </c>
      <c r="B196" s="453" t="s">
        <v>1291</v>
      </c>
      <c r="C196" s="454">
        <v>0</v>
      </c>
      <c r="D196" s="454">
        <v>0</v>
      </c>
      <c r="E196" s="454">
        <v>0</v>
      </c>
      <c r="F196" s="454">
        <v>0</v>
      </c>
      <c r="G196" s="454">
        <v>0</v>
      </c>
      <c r="H196" s="454">
        <v>0</v>
      </c>
      <c r="I196" s="454">
        <v>0</v>
      </c>
      <c r="J196" s="454">
        <v>0</v>
      </c>
      <c r="K196" s="454">
        <v>0</v>
      </c>
      <c r="L196" s="454">
        <v>0</v>
      </c>
      <c r="M196" s="454">
        <v>0</v>
      </c>
      <c r="N196" s="454"/>
      <c r="O196" s="454">
        <v>0</v>
      </c>
      <c r="P196" s="454">
        <v>0</v>
      </c>
      <c r="Q196" s="454">
        <v>0</v>
      </c>
      <c r="R196" s="454">
        <v>0</v>
      </c>
      <c r="S196" s="454">
        <v>0</v>
      </c>
    </row>
    <row r="197" spans="1:19" ht="25.5" x14ac:dyDescent="0.2">
      <c r="A197" s="452" t="s">
        <v>1292</v>
      </c>
      <c r="B197" s="453" t="s">
        <v>1293</v>
      </c>
      <c r="C197" s="454">
        <v>549250</v>
      </c>
      <c r="D197" s="454">
        <v>0</v>
      </c>
      <c r="E197" s="454">
        <v>0</v>
      </c>
      <c r="F197" s="454">
        <v>549250</v>
      </c>
      <c r="G197" s="454">
        <v>0</v>
      </c>
      <c r="H197" s="454">
        <v>0</v>
      </c>
      <c r="I197" s="454">
        <v>0</v>
      </c>
      <c r="J197" s="454">
        <v>0</v>
      </c>
      <c r="K197" s="454">
        <v>0</v>
      </c>
      <c r="L197" s="454">
        <v>0</v>
      </c>
      <c r="M197" s="454">
        <v>0</v>
      </c>
      <c r="N197" s="454"/>
      <c r="O197" s="454">
        <v>0</v>
      </c>
      <c r="P197" s="454">
        <v>0</v>
      </c>
      <c r="Q197" s="454">
        <v>0</v>
      </c>
      <c r="R197" s="454">
        <v>0</v>
      </c>
      <c r="S197" s="454">
        <v>0</v>
      </c>
    </row>
    <row r="198" spans="1:19" x14ac:dyDescent="0.2">
      <c r="A198" s="452" t="s">
        <v>1294</v>
      </c>
      <c r="B198" s="453" t="s">
        <v>1295</v>
      </c>
      <c r="C198" s="454">
        <v>0</v>
      </c>
      <c r="D198" s="454">
        <v>0</v>
      </c>
      <c r="E198" s="454">
        <v>0</v>
      </c>
      <c r="F198" s="454">
        <v>0</v>
      </c>
      <c r="G198" s="454">
        <v>0</v>
      </c>
      <c r="H198" s="454">
        <v>0</v>
      </c>
      <c r="I198" s="454">
        <v>0</v>
      </c>
      <c r="J198" s="454">
        <v>0</v>
      </c>
      <c r="K198" s="454">
        <v>0</v>
      </c>
      <c r="L198" s="454">
        <v>0</v>
      </c>
      <c r="M198" s="454">
        <v>0</v>
      </c>
      <c r="N198" s="454"/>
      <c r="O198" s="454">
        <v>0</v>
      </c>
      <c r="P198" s="454">
        <v>0</v>
      </c>
      <c r="Q198" s="454">
        <v>0</v>
      </c>
      <c r="R198" s="454">
        <v>0</v>
      </c>
      <c r="S198" s="454">
        <v>0</v>
      </c>
    </row>
    <row r="199" spans="1:19" ht="25.5" x14ac:dyDescent="0.2">
      <c r="A199" s="452" t="s">
        <v>1296</v>
      </c>
      <c r="B199" s="453" t="s">
        <v>1297</v>
      </c>
      <c r="C199" s="454">
        <v>0</v>
      </c>
      <c r="D199" s="454">
        <v>0</v>
      </c>
      <c r="E199" s="454">
        <v>0</v>
      </c>
      <c r="F199" s="454">
        <v>0</v>
      </c>
      <c r="G199" s="454">
        <v>0</v>
      </c>
      <c r="H199" s="454">
        <v>0</v>
      </c>
      <c r="I199" s="454">
        <v>0</v>
      </c>
      <c r="J199" s="454">
        <v>0</v>
      </c>
      <c r="K199" s="454">
        <v>0</v>
      </c>
      <c r="L199" s="454">
        <v>0</v>
      </c>
      <c r="M199" s="454">
        <v>0</v>
      </c>
      <c r="N199" s="454"/>
      <c r="O199" s="454">
        <v>0</v>
      </c>
      <c r="P199" s="454">
        <v>0</v>
      </c>
      <c r="Q199" s="454">
        <v>0</v>
      </c>
      <c r="R199" s="454">
        <v>0</v>
      </c>
      <c r="S199" s="454">
        <v>0</v>
      </c>
    </row>
    <row r="200" spans="1:19" ht="25.5" x14ac:dyDescent="0.2">
      <c r="A200" s="452" t="s">
        <v>1298</v>
      </c>
      <c r="B200" s="453" t="s">
        <v>1299</v>
      </c>
      <c r="C200" s="454">
        <v>1103571</v>
      </c>
      <c r="D200" s="454">
        <v>67429</v>
      </c>
      <c r="E200" s="454">
        <v>0</v>
      </c>
      <c r="F200" s="454">
        <v>0</v>
      </c>
      <c r="G200" s="454">
        <v>0</v>
      </c>
      <c r="H200" s="454">
        <v>0</v>
      </c>
      <c r="I200" s="454">
        <v>0</v>
      </c>
      <c r="J200" s="454">
        <v>0</v>
      </c>
      <c r="K200" s="454">
        <v>1036142</v>
      </c>
      <c r="L200" s="454">
        <v>0</v>
      </c>
      <c r="M200" s="454"/>
      <c r="N200" s="454"/>
      <c r="O200" s="454">
        <v>0</v>
      </c>
      <c r="P200" s="454">
        <v>0</v>
      </c>
      <c r="Q200" s="454">
        <v>0</v>
      </c>
      <c r="R200" s="454">
        <v>0</v>
      </c>
      <c r="S200" s="454">
        <v>0</v>
      </c>
    </row>
    <row r="201" spans="1:19" x14ac:dyDescent="0.2">
      <c r="A201" s="452" t="s">
        <v>1300</v>
      </c>
      <c r="B201" s="453" t="s">
        <v>1301</v>
      </c>
      <c r="C201" s="454">
        <v>0</v>
      </c>
      <c r="D201" s="454">
        <v>0</v>
      </c>
      <c r="E201" s="454">
        <v>0</v>
      </c>
      <c r="F201" s="454">
        <v>0</v>
      </c>
      <c r="G201" s="454">
        <v>0</v>
      </c>
      <c r="H201" s="454">
        <v>0</v>
      </c>
      <c r="I201" s="454">
        <v>0</v>
      </c>
      <c r="J201" s="454">
        <v>0</v>
      </c>
      <c r="K201" s="454">
        <v>0</v>
      </c>
      <c r="L201" s="454">
        <v>0</v>
      </c>
      <c r="M201" s="454">
        <v>0</v>
      </c>
      <c r="N201" s="454"/>
      <c r="O201" s="454">
        <v>0</v>
      </c>
      <c r="P201" s="454">
        <v>0</v>
      </c>
      <c r="Q201" s="454">
        <v>0</v>
      </c>
      <c r="R201" s="454">
        <v>0</v>
      </c>
      <c r="S201" s="454">
        <v>0</v>
      </c>
    </row>
    <row r="202" spans="1:19" ht="25.5" x14ac:dyDescent="0.2">
      <c r="A202" s="452" t="s">
        <v>1302</v>
      </c>
      <c r="B202" s="453" t="s">
        <v>1303</v>
      </c>
      <c r="C202" s="454">
        <v>0</v>
      </c>
      <c r="D202" s="454">
        <v>0</v>
      </c>
      <c r="E202" s="454">
        <v>0</v>
      </c>
      <c r="F202" s="454">
        <v>0</v>
      </c>
      <c r="G202" s="454">
        <v>0</v>
      </c>
      <c r="H202" s="454">
        <v>0</v>
      </c>
      <c r="I202" s="454">
        <v>0</v>
      </c>
      <c r="J202" s="454">
        <v>0</v>
      </c>
      <c r="K202" s="454">
        <v>0</v>
      </c>
      <c r="L202" s="454">
        <v>0</v>
      </c>
      <c r="M202" s="454">
        <v>0</v>
      </c>
      <c r="N202" s="454"/>
      <c r="O202" s="454">
        <v>0</v>
      </c>
      <c r="P202" s="454">
        <v>0</v>
      </c>
      <c r="Q202" s="454">
        <v>0</v>
      </c>
      <c r="R202" s="454">
        <v>0</v>
      </c>
      <c r="S202" s="454">
        <v>0</v>
      </c>
    </row>
    <row r="203" spans="1:19" ht="25.5" x14ac:dyDescent="0.2">
      <c r="A203" s="452" t="s">
        <v>1304</v>
      </c>
      <c r="B203" s="453" t="s">
        <v>1305</v>
      </c>
      <c r="C203" s="454">
        <v>297964</v>
      </c>
      <c r="D203" s="454">
        <v>18206</v>
      </c>
      <c r="E203" s="454">
        <v>0</v>
      </c>
      <c r="F203" s="454">
        <v>0</v>
      </c>
      <c r="G203" s="454">
        <v>0</v>
      </c>
      <c r="H203" s="454">
        <v>0</v>
      </c>
      <c r="I203" s="454">
        <v>0</v>
      </c>
      <c r="J203" s="454">
        <v>0</v>
      </c>
      <c r="K203" s="454">
        <v>279758</v>
      </c>
      <c r="L203" s="454">
        <v>0</v>
      </c>
      <c r="M203" s="454">
        <v>0</v>
      </c>
      <c r="N203" s="454"/>
      <c r="O203" s="454">
        <v>0</v>
      </c>
      <c r="P203" s="454">
        <v>0</v>
      </c>
      <c r="Q203" s="454">
        <v>0</v>
      </c>
      <c r="R203" s="454">
        <v>0</v>
      </c>
      <c r="S203" s="454">
        <v>0</v>
      </c>
    </row>
    <row r="204" spans="1:19" ht="24" x14ac:dyDescent="0.2">
      <c r="A204" s="455" t="s">
        <v>1306</v>
      </c>
      <c r="B204" s="456" t="s">
        <v>1307</v>
      </c>
      <c r="C204" s="457">
        <v>1401535</v>
      </c>
      <c r="D204" s="457">
        <v>85635</v>
      </c>
      <c r="E204" s="457">
        <v>0</v>
      </c>
      <c r="F204" s="457">
        <v>0</v>
      </c>
      <c r="G204" s="457">
        <v>0</v>
      </c>
      <c r="H204" s="457">
        <v>0</v>
      </c>
      <c r="I204" s="457">
        <v>0</v>
      </c>
      <c r="J204" s="457">
        <v>0</v>
      </c>
      <c r="K204" s="457">
        <v>1315900</v>
      </c>
      <c r="L204" s="457">
        <v>0</v>
      </c>
      <c r="M204" s="457">
        <v>0</v>
      </c>
      <c r="N204" s="457"/>
      <c r="O204" s="457">
        <v>0</v>
      </c>
      <c r="P204" s="457">
        <v>0</v>
      </c>
      <c r="Q204" s="457">
        <v>0</v>
      </c>
      <c r="R204" s="457">
        <v>0</v>
      </c>
      <c r="S204" s="457">
        <v>0</v>
      </c>
    </row>
    <row r="205" spans="1:19" x14ac:dyDescent="0.2">
      <c r="A205" s="452" t="s">
        <v>1308</v>
      </c>
      <c r="B205" s="453" t="s">
        <v>1309</v>
      </c>
      <c r="C205" s="454">
        <v>0</v>
      </c>
      <c r="D205" s="454">
        <v>0</v>
      </c>
      <c r="E205" s="454">
        <v>0</v>
      </c>
      <c r="F205" s="454">
        <v>0</v>
      </c>
      <c r="G205" s="454">
        <v>0</v>
      </c>
      <c r="H205" s="454">
        <v>0</v>
      </c>
      <c r="I205" s="454">
        <v>0</v>
      </c>
      <c r="J205" s="454">
        <v>0</v>
      </c>
      <c r="K205" s="454">
        <v>0</v>
      </c>
      <c r="L205" s="454">
        <v>0</v>
      </c>
      <c r="M205" s="454">
        <v>0</v>
      </c>
      <c r="N205" s="454"/>
      <c r="O205" s="454">
        <v>0</v>
      </c>
      <c r="P205" s="454">
        <v>0</v>
      </c>
      <c r="Q205" s="454">
        <v>0</v>
      </c>
      <c r="R205" s="454">
        <v>0</v>
      </c>
      <c r="S205" s="454">
        <v>0</v>
      </c>
    </row>
    <row r="206" spans="1:19" x14ac:dyDescent="0.2">
      <c r="A206" s="452" t="s">
        <v>1310</v>
      </c>
      <c r="B206" s="453" t="s">
        <v>1311</v>
      </c>
      <c r="C206" s="454">
        <v>0</v>
      </c>
      <c r="D206" s="454">
        <v>0</v>
      </c>
      <c r="E206" s="454">
        <v>0</v>
      </c>
      <c r="F206" s="454">
        <v>0</v>
      </c>
      <c r="G206" s="454">
        <v>0</v>
      </c>
      <c r="H206" s="454">
        <v>0</v>
      </c>
      <c r="I206" s="454">
        <v>0</v>
      </c>
      <c r="J206" s="454">
        <v>0</v>
      </c>
      <c r="K206" s="454">
        <v>0</v>
      </c>
      <c r="L206" s="454">
        <v>0</v>
      </c>
      <c r="M206" s="454">
        <v>0</v>
      </c>
      <c r="N206" s="454"/>
      <c r="O206" s="454">
        <v>0</v>
      </c>
      <c r="P206" s="454">
        <v>0</v>
      </c>
      <c r="Q206" s="454">
        <v>0</v>
      </c>
      <c r="R206" s="454">
        <v>0</v>
      </c>
      <c r="S206" s="454">
        <v>0</v>
      </c>
    </row>
    <row r="207" spans="1:19" x14ac:dyDescent="0.2">
      <c r="A207" s="452" t="s">
        <v>1312</v>
      </c>
      <c r="B207" s="453" t="s">
        <v>1313</v>
      </c>
      <c r="C207" s="454">
        <v>0</v>
      </c>
      <c r="D207" s="454">
        <v>0</v>
      </c>
      <c r="E207" s="454">
        <v>0</v>
      </c>
      <c r="F207" s="454">
        <v>0</v>
      </c>
      <c r="G207" s="454">
        <v>0</v>
      </c>
      <c r="H207" s="454">
        <v>0</v>
      </c>
      <c r="I207" s="454">
        <v>0</v>
      </c>
      <c r="J207" s="454">
        <v>0</v>
      </c>
      <c r="K207" s="454">
        <v>0</v>
      </c>
      <c r="L207" s="454">
        <v>0</v>
      </c>
      <c r="M207" s="454">
        <v>0</v>
      </c>
      <c r="N207" s="454"/>
      <c r="O207" s="454">
        <v>0</v>
      </c>
      <c r="P207" s="454">
        <v>0</v>
      </c>
      <c r="Q207" s="454">
        <v>0</v>
      </c>
      <c r="R207" s="454">
        <v>0</v>
      </c>
      <c r="S207" s="454">
        <v>0</v>
      </c>
    </row>
    <row r="208" spans="1:19" ht="25.5" x14ac:dyDescent="0.2">
      <c r="A208" s="452" t="s">
        <v>1314</v>
      </c>
      <c r="B208" s="453" t="s">
        <v>1315</v>
      </c>
      <c r="C208" s="454">
        <v>0</v>
      </c>
      <c r="D208" s="454">
        <v>0</v>
      </c>
      <c r="E208" s="454">
        <v>0</v>
      </c>
      <c r="F208" s="454">
        <v>0</v>
      </c>
      <c r="G208" s="454">
        <v>0</v>
      </c>
      <c r="H208" s="454">
        <v>0</v>
      </c>
      <c r="I208" s="454">
        <v>0</v>
      </c>
      <c r="J208" s="454">
        <v>0</v>
      </c>
      <c r="K208" s="454">
        <v>0</v>
      </c>
      <c r="L208" s="454">
        <v>0</v>
      </c>
      <c r="M208" s="454">
        <v>0</v>
      </c>
      <c r="N208" s="454"/>
      <c r="O208" s="454">
        <v>0</v>
      </c>
      <c r="P208" s="454">
        <v>0</v>
      </c>
      <c r="Q208" s="454">
        <v>0</v>
      </c>
      <c r="R208" s="454">
        <v>0</v>
      </c>
      <c r="S208" s="454">
        <v>0</v>
      </c>
    </row>
    <row r="209" spans="1:19" x14ac:dyDescent="0.2">
      <c r="A209" s="455" t="s">
        <v>1316</v>
      </c>
      <c r="B209" s="456" t="s">
        <v>1317</v>
      </c>
      <c r="C209" s="457">
        <v>0</v>
      </c>
      <c r="D209" s="457">
        <v>0</v>
      </c>
      <c r="E209" s="457">
        <v>0</v>
      </c>
      <c r="F209" s="457">
        <v>0</v>
      </c>
      <c r="G209" s="457">
        <v>0</v>
      </c>
      <c r="H209" s="457">
        <v>0</v>
      </c>
      <c r="I209" s="457">
        <v>0</v>
      </c>
      <c r="J209" s="457">
        <v>0</v>
      </c>
      <c r="K209" s="457">
        <v>0</v>
      </c>
      <c r="L209" s="457">
        <v>0</v>
      </c>
      <c r="M209" s="457">
        <v>0</v>
      </c>
      <c r="N209" s="457"/>
      <c r="O209" s="457">
        <v>0</v>
      </c>
      <c r="P209" s="457">
        <v>0</v>
      </c>
      <c r="Q209" s="457">
        <v>0</v>
      </c>
      <c r="R209" s="457">
        <v>0</v>
      </c>
      <c r="S209" s="457">
        <v>0</v>
      </c>
    </row>
    <row r="210" spans="1:19" ht="38.25" x14ac:dyDescent="0.2">
      <c r="A210" s="452" t="s">
        <v>1318</v>
      </c>
      <c r="B210" s="453" t="s">
        <v>1319</v>
      </c>
      <c r="C210" s="454">
        <v>0</v>
      </c>
      <c r="D210" s="454">
        <v>0</v>
      </c>
      <c r="E210" s="454">
        <v>0</v>
      </c>
      <c r="F210" s="454">
        <v>0</v>
      </c>
      <c r="G210" s="454">
        <v>0</v>
      </c>
      <c r="H210" s="454">
        <v>0</v>
      </c>
      <c r="I210" s="454">
        <v>0</v>
      </c>
      <c r="J210" s="454">
        <v>0</v>
      </c>
      <c r="K210" s="454">
        <v>0</v>
      </c>
      <c r="L210" s="454">
        <v>0</v>
      </c>
      <c r="M210" s="454">
        <v>0</v>
      </c>
      <c r="N210" s="454"/>
      <c r="O210" s="454">
        <v>0</v>
      </c>
      <c r="P210" s="454">
        <v>0</v>
      </c>
      <c r="Q210" s="454">
        <v>0</v>
      </c>
      <c r="R210" s="454">
        <v>0</v>
      </c>
      <c r="S210" s="454">
        <v>0</v>
      </c>
    </row>
    <row r="211" spans="1:19" ht="51" x14ac:dyDescent="0.2">
      <c r="A211" s="452" t="s">
        <v>1320</v>
      </c>
      <c r="B211" s="453" t="s">
        <v>1321</v>
      </c>
      <c r="C211" s="454">
        <v>0</v>
      </c>
      <c r="D211" s="454">
        <v>0</v>
      </c>
      <c r="E211" s="454">
        <v>0</v>
      </c>
      <c r="F211" s="454">
        <v>0</v>
      </c>
      <c r="G211" s="454">
        <v>0</v>
      </c>
      <c r="H211" s="454">
        <v>0</v>
      </c>
      <c r="I211" s="454">
        <v>0</v>
      </c>
      <c r="J211" s="454">
        <v>0</v>
      </c>
      <c r="K211" s="454">
        <v>0</v>
      </c>
      <c r="L211" s="454">
        <v>0</v>
      </c>
      <c r="M211" s="454">
        <v>0</v>
      </c>
      <c r="N211" s="454"/>
      <c r="O211" s="454">
        <v>0</v>
      </c>
      <c r="P211" s="454">
        <v>0</v>
      </c>
      <c r="Q211" s="454">
        <v>0</v>
      </c>
      <c r="R211" s="454">
        <v>0</v>
      </c>
      <c r="S211" s="454">
        <v>0</v>
      </c>
    </row>
    <row r="212" spans="1:19" x14ac:dyDescent="0.2">
      <c r="A212" s="452" t="s">
        <v>1322</v>
      </c>
      <c r="B212" s="453" t="s">
        <v>1323</v>
      </c>
      <c r="C212" s="454">
        <v>0</v>
      </c>
      <c r="D212" s="454">
        <v>0</v>
      </c>
      <c r="E212" s="454">
        <v>0</v>
      </c>
      <c r="F212" s="454">
        <v>0</v>
      </c>
      <c r="G212" s="454">
        <v>0</v>
      </c>
      <c r="H212" s="454">
        <v>0</v>
      </c>
      <c r="I212" s="454">
        <v>0</v>
      </c>
      <c r="J212" s="454">
        <v>0</v>
      </c>
      <c r="K212" s="454">
        <v>0</v>
      </c>
      <c r="L212" s="454">
        <v>0</v>
      </c>
      <c r="M212" s="454">
        <v>0</v>
      </c>
      <c r="N212" s="454"/>
      <c r="O212" s="454">
        <v>0</v>
      </c>
      <c r="P212" s="454">
        <v>0</v>
      </c>
      <c r="Q212" s="454">
        <v>0</v>
      </c>
      <c r="R212" s="454">
        <v>0</v>
      </c>
      <c r="S212" s="454">
        <v>0</v>
      </c>
    </row>
    <row r="213" spans="1:19" ht="25.5" x14ac:dyDescent="0.2">
      <c r="A213" s="452" t="s">
        <v>1324</v>
      </c>
      <c r="B213" s="453" t="s">
        <v>1325</v>
      </c>
      <c r="C213" s="454">
        <v>0</v>
      </c>
      <c r="D213" s="454">
        <v>0</v>
      </c>
      <c r="E213" s="454">
        <v>0</v>
      </c>
      <c r="F213" s="454">
        <v>0</v>
      </c>
      <c r="G213" s="454">
        <v>0</v>
      </c>
      <c r="H213" s="454">
        <v>0</v>
      </c>
      <c r="I213" s="454">
        <v>0</v>
      </c>
      <c r="J213" s="454">
        <v>0</v>
      </c>
      <c r="K213" s="454">
        <v>0</v>
      </c>
      <c r="L213" s="454">
        <v>0</v>
      </c>
      <c r="M213" s="454">
        <v>0</v>
      </c>
      <c r="N213" s="454"/>
      <c r="O213" s="454">
        <v>0</v>
      </c>
      <c r="P213" s="454">
        <v>0</v>
      </c>
      <c r="Q213" s="454">
        <v>0</v>
      </c>
      <c r="R213" s="454">
        <v>0</v>
      </c>
      <c r="S213" s="454">
        <v>0</v>
      </c>
    </row>
    <row r="214" spans="1:19" ht="38.25" x14ac:dyDescent="0.2">
      <c r="A214" s="452" t="s">
        <v>1326</v>
      </c>
      <c r="B214" s="453" t="s">
        <v>1327</v>
      </c>
      <c r="C214" s="454">
        <v>0</v>
      </c>
      <c r="D214" s="454">
        <v>0</v>
      </c>
      <c r="E214" s="454">
        <v>0</v>
      </c>
      <c r="F214" s="454">
        <v>0</v>
      </c>
      <c r="G214" s="454">
        <v>0</v>
      </c>
      <c r="H214" s="454">
        <v>0</v>
      </c>
      <c r="I214" s="454">
        <v>0</v>
      </c>
      <c r="J214" s="454">
        <v>0</v>
      </c>
      <c r="K214" s="454">
        <v>0</v>
      </c>
      <c r="L214" s="454">
        <v>0</v>
      </c>
      <c r="M214" s="454">
        <v>0</v>
      </c>
      <c r="N214" s="454"/>
      <c r="O214" s="454">
        <v>0</v>
      </c>
      <c r="P214" s="454">
        <v>0</v>
      </c>
      <c r="Q214" s="454">
        <v>0</v>
      </c>
      <c r="R214" s="454">
        <v>0</v>
      </c>
      <c r="S214" s="454">
        <v>0</v>
      </c>
    </row>
    <row r="215" spans="1:19" ht="25.5" x14ac:dyDescent="0.2">
      <c r="A215" s="452" t="s">
        <v>1328</v>
      </c>
      <c r="B215" s="453" t="s">
        <v>1329</v>
      </c>
      <c r="C215" s="454">
        <v>0</v>
      </c>
      <c r="D215" s="454">
        <v>0</v>
      </c>
      <c r="E215" s="454">
        <v>0</v>
      </c>
      <c r="F215" s="454">
        <v>0</v>
      </c>
      <c r="G215" s="454">
        <v>0</v>
      </c>
      <c r="H215" s="454">
        <v>0</v>
      </c>
      <c r="I215" s="454">
        <v>0</v>
      </c>
      <c r="J215" s="454">
        <v>0</v>
      </c>
      <c r="K215" s="454">
        <v>0</v>
      </c>
      <c r="L215" s="454">
        <v>0</v>
      </c>
      <c r="M215" s="454">
        <v>0</v>
      </c>
      <c r="N215" s="454"/>
      <c r="O215" s="454">
        <v>0</v>
      </c>
      <c r="P215" s="454">
        <v>0</v>
      </c>
      <c r="Q215" s="454">
        <v>0</v>
      </c>
      <c r="R215" s="454">
        <v>0</v>
      </c>
      <c r="S215" s="454">
        <v>0</v>
      </c>
    </row>
    <row r="216" spans="1:19" ht="25.5" x14ac:dyDescent="0.2">
      <c r="A216" s="452" t="s">
        <v>1330</v>
      </c>
      <c r="B216" s="453" t="s">
        <v>1331</v>
      </c>
      <c r="C216" s="454">
        <v>0</v>
      </c>
      <c r="D216" s="454">
        <v>0</v>
      </c>
      <c r="E216" s="454">
        <v>0</v>
      </c>
      <c r="F216" s="454">
        <v>0</v>
      </c>
      <c r="G216" s="454">
        <v>0</v>
      </c>
      <c r="H216" s="454">
        <v>0</v>
      </c>
      <c r="I216" s="454">
        <v>0</v>
      </c>
      <c r="J216" s="454">
        <v>0</v>
      </c>
      <c r="K216" s="454">
        <v>0</v>
      </c>
      <c r="L216" s="454">
        <v>0</v>
      </c>
      <c r="M216" s="454">
        <v>0</v>
      </c>
      <c r="N216" s="454"/>
      <c r="O216" s="454">
        <v>0</v>
      </c>
      <c r="P216" s="454">
        <v>0</v>
      </c>
      <c r="Q216" s="454">
        <v>0</v>
      </c>
      <c r="R216" s="454">
        <v>0</v>
      </c>
      <c r="S216" s="454">
        <v>0</v>
      </c>
    </row>
    <row r="217" spans="1:19" x14ac:dyDescent="0.2">
      <c r="A217" s="452" t="s">
        <v>1332</v>
      </c>
      <c r="B217" s="453" t="s">
        <v>1333</v>
      </c>
      <c r="C217" s="454">
        <v>0</v>
      </c>
      <c r="D217" s="454">
        <v>0</v>
      </c>
      <c r="E217" s="454">
        <v>0</v>
      </c>
      <c r="F217" s="454">
        <v>0</v>
      </c>
      <c r="G217" s="454">
        <v>0</v>
      </c>
      <c r="H217" s="454">
        <v>0</v>
      </c>
      <c r="I217" s="454">
        <v>0</v>
      </c>
      <c r="J217" s="454">
        <v>0</v>
      </c>
      <c r="K217" s="454">
        <v>0</v>
      </c>
      <c r="L217" s="454">
        <v>0</v>
      </c>
      <c r="M217" s="454">
        <v>0</v>
      </c>
      <c r="N217" s="454"/>
      <c r="O217" s="454">
        <v>0</v>
      </c>
      <c r="P217" s="454">
        <v>0</v>
      </c>
      <c r="Q217" s="454">
        <v>0</v>
      </c>
      <c r="R217" s="454">
        <v>0</v>
      </c>
      <c r="S217" s="454">
        <v>0</v>
      </c>
    </row>
    <row r="218" spans="1:19" ht="25.5" x14ac:dyDescent="0.2">
      <c r="A218" s="452" t="s">
        <v>1334</v>
      </c>
      <c r="B218" s="453" t="s">
        <v>1335</v>
      </c>
      <c r="C218" s="454">
        <v>0</v>
      </c>
      <c r="D218" s="454">
        <v>0</v>
      </c>
      <c r="E218" s="454">
        <v>0</v>
      </c>
      <c r="F218" s="454">
        <v>0</v>
      </c>
      <c r="G218" s="454">
        <v>0</v>
      </c>
      <c r="H218" s="454">
        <v>0</v>
      </c>
      <c r="I218" s="454">
        <v>0</v>
      </c>
      <c r="J218" s="454">
        <v>0</v>
      </c>
      <c r="K218" s="454">
        <v>0</v>
      </c>
      <c r="L218" s="454">
        <v>0</v>
      </c>
      <c r="M218" s="454">
        <v>0</v>
      </c>
      <c r="N218" s="454"/>
      <c r="O218" s="454">
        <v>0</v>
      </c>
      <c r="P218" s="454">
        <v>0</v>
      </c>
      <c r="Q218" s="454">
        <v>0</v>
      </c>
      <c r="R218" s="454">
        <v>0</v>
      </c>
      <c r="S218" s="454">
        <v>0</v>
      </c>
    </row>
    <row r="219" spans="1:19" ht="25.5" x14ac:dyDescent="0.2">
      <c r="A219" s="452" t="s">
        <v>1336</v>
      </c>
      <c r="B219" s="453" t="s">
        <v>1337</v>
      </c>
      <c r="C219" s="454">
        <v>0</v>
      </c>
      <c r="D219" s="454">
        <v>0</v>
      </c>
      <c r="E219" s="454">
        <v>0</v>
      </c>
      <c r="F219" s="454">
        <v>0</v>
      </c>
      <c r="G219" s="454">
        <v>0</v>
      </c>
      <c r="H219" s="454">
        <v>0</v>
      </c>
      <c r="I219" s="454">
        <v>0</v>
      </c>
      <c r="J219" s="454">
        <v>0</v>
      </c>
      <c r="K219" s="454">
        <v>0</v>
      </c>
      <c r="L219" s="454">
        <v>0</v>
      </c>
      <c r="M219" s="454">
        <v>0</v>
      </c>
      <c r="N219" s="454"/>
      <c r="O219" s="454">
        <v>0</v>
      </c>
      <c r="P219" s="454">
        <v>0</v>
      </c>
      <c r="Q219" s="454">
        <v>0</v>
      </c>
      <c r="R219" s="454">
        <v>0</v>
      </c>
      <c r="S219" s="454">
        <v>0</v>
      </c>
    </row>
    <row r="220" spans="1:19" ht="25.5" x14ac:dyDescent="0.2">
      <c r="A220" s="452" t="s">
        <v>1338</v>
      </c>
      <c r="B220" s="453" t="s">
        <v>1339</v>
      </c>
      <c r="C220" s="454">
        <v>0</v>
      </c>
      <c r="D220" s="454">
        <v>0</v>
      </c>
      <c r="E220" s="454">
        <v>0</v>
      </c>
      <c r="F220" s="454">
        <v>0</v>
      </c>
      <c r="G220" s="454">
        <v>0</v>
      </c>
      <c r="H220" s="454">
        <v>0</v>
      </c>
      <c r="I220" s="454">
        <v>0</v>
      </c>
      <c r="J220" s="454">
        <v>0</v>
      </c>
      <c r="K220" s="454">
        <v>0</v>
      </c>
      <c r="L220" s="454">
        <v>0</v>
      </c>
      <c r="M220" s="454">
        <v>0</v>
      </c>
      <c r="N220" s="454"/>
      <c r="O220" s="454">
        <v>0</v>
      </c>
      <c r="P220" s="454">
        <v>0</v>
      </c>
      <c r="Q220" s="454">
        <v>0</v>
      </c>
      <c r="R220" s="454">
        <v>0</v>
      </c>
      <c r="S220" s="454">
        <v>0</v>
      </c>
    </row>
    <row r="221" spans="1:19" ht="25.5" x14ac:dyDescent="0.2">
      <c r="A221" s="452" t="s">
        <v>1340</v>
      </c>
      <c r="B221" s="453" t="s">
        <v>1341</v>
      </c>
      <c r="C221" s="454">
        <v>0</v>
      </c>
      <c r="D221" s="454">
        <v>0</v>
      </c>
      <c r="E221" s="454">
        <v>0</v>
      </c>
      <c r="F221" s="454">
        <v>0</v>
      </c>
      <c r="G221" s="454">
        <v>0</v>
      </c>
      <c r="H221" s="454">
        <v>0</v>
      </c>
      <c r="I221" s="454">
        <v>0</v>
      </c>
      <c r="J221" s="454">
        <v>0</v>
      </c>
      <c r="K221" s="454">
        <v>0</v>
      </c>
      <c r="L221" s="454">
        <v>0</v>
      </c>
      <c r="M221" s="454">
        <v>0</v>
      </c>
      <c r="N221" s="454"/>
      <c r="O221" s="454">
        <v>0</v>
      </c>
      <c r="P221" s="454">
        <v>0</v>
      </c>
      <c r="Q221" s="454">
        <v>0</v>
      </c>
      <c r="R221" s="454">
        <v>0</v>
      </c>
      <c r="S221" s="454">
        <v>0</v>
      </c>
    </row>
    <row r="222" spans="1:19" ht="51" x14ac:dyDescent="0.2">
      <c r="A222" s="452" t="s">
        <v>1342</v>
      </c>
      <c r="B222" s="453" t="s">
        <v>1343</v>
      </c>
      <c r="C222" s="454">
        <v>0</v>
      </c>
      <c r="D222" s="454">
        <v>0</v>
      </c>
      <c r="E222" s="454">
        <v>0</v>
      </c>
      <c r="F222" s="454">
        <v>0</v>
      </c>
      <c r="G222" s="454">
        <v>0</v>
      </c>
      <c r="H222" s="454">
        <v>0</v>
      </c>
      <c r="I222" s="454">
        <v>0</v>
      </c>
      <c r="J222" s="454">
        <v>0</v>
      </c>
      <c r="K222" s="454">
        <v>0</v>
      </c>
      <c r="L222" s="454">
        <v>0</v>
      </c>
      <c r="M222" s="454">
        <v>0</v>
      </c>
      <c r="N222" s="454"/>
      <c r="O222" s="454">
        <v>0</v>
      </c>
      <c r="P222" s="454">
        <v>0</v>
      </c>
      <c r="Q222" s="454">
        <v>0</v>
      </c>
      <c r="R222" s="454">
        <v>0</v>
      </c>
      <c r="S222" s="454">
        <v>0</v>
      </c>
    </row>
    <row r="223" spans="1:19" x14ac:dyDescent="0.2">
      <c r="A223" s="452" t="s">
        <v>1344</v>
      </c>
      <c r="B223" s="453" t="s">
        <v>1345</v>
      </c>
      <c r="C223" s="454">
        <v>0</v>
      </c>
      <c r="D223" s="454">
        <v>0</v>
      </c>
      <c r="E223" s="454">
        <v>0</v>
      </c>
      <c r="F223" s="454">
        <v>0</v>
      </c>
      <c r="G223" s="454">
        <v>0</v>
      </c>
      <c r="H223" s="454">
        <v>0</v>
      </c>
      <c r="I223" s="454">
        <v>0</v>
      </c>
      <c r="J223" s="454">
        <v>0</v>
      </c>
      <c r="K223" s="454">
        <v>0</v>
      </c>
      <c r="L223" s="454">
        <v>0</v>
      </c>
      <c r="M223" s="454">
        <v>0</v>
      </c>
      <c r="N223" s="454"/>
      <c r="O223" s="454">
        <v>0</v>
      </c>
      <c r="P223" s="454">
        <v>0</v>
      </c>
      <c r="Q223" s="454">
        <v>0</v>
      </c>
      <c r="R223" s="454">
        <v>0</v>
      </c>
      <c r="S223" s="454">
        <v>0</v>
      </c>
    </row>
    <row r="224" spans="1:19" ht="25.5" x14ac:dyDescent="0.2">
      <c r="A224" s="452" t="s">
        <v>1346</v>
      </c>
      <c r="B224" s="453" t="s">
        <v>1347</v>
      </c>
      <c r="C224" s="454">
        <v>0</v>
      </c>
      <c r="D224" s="454">
        <v>0</v>
      </c>
      <c r="E224" s="454">
        <v>0</v>
      </c>
      <c r="F224" s="454">
        <v>0</v>
      </c>
      <c r="G224" s="454">
        <v>0</v>
      </c>
      <c r="H224" s="454">
        <v>0</v>
      </c>
      <c r="I224" s="454">
        <v>0</v>
      </c>
      <c r="J224" s="454">
        <v>0</v>
      </c>
      <c r="K224" s="454">
        <v>0</v>
      </c>
      <c r="L224" s="454">
        <v>0</v>
      </c>
      <c r="M224" s="454">
        <v>0</v>
      </c>
      <c r="N224" s="454"/>
      <c r="O224" s="454">
        <v>0</v>
      </c>
      <c r="P224" s="454">
        <v>0</v>
      </c>
      <c r="Q224" s="454">
        <v>0</v>
      </c>
      <c r="R224" s="454">
        <v>0</v>
      </c>
      <c r="S224" s="454">
        <v>0</v>
      </c>
    </row>
    <row r="225" spans="1:19" ht="38.25" x14ac:dyDescent="0.2">
      <c r="A225" s="452" t="s">
        <v>1348</v>
      </c>
      <c r="B225" s="453" t="s">
        <v>1349</v>
      </c>
      <c r="C225" s="454">
        <v>0</v>
      </c>
      <c r="D225" s="454">
        <v>0</v>
      </c>
      <c r="E225" s="454">
        <v>0</v>
      </c>
      <c r="F225" s="454">
        <v>0</v>
      </c>
      <c r="G225" s="454">
        <v>0</v>
      </c>
      <c r="H225" s="454">
        <v>0</v>
      </c>
      <c r="I225" s="454">
        <v>0</v>
      </c>
      <c r="J225" s="454">
        <v>0</v>
      </c>
      <c r="K225" s="454">
        <v>0</v>
      </c>
      <c r="L225" s="454">
        <v>0</v>
      </c>
      <c r="M225" s="454">
        <v>0</v>
      </c>
      <c r="N225" s="454"/>
      <c r="O225" s="454">
        <v>0</v>
      </c>
      <c r="P225" s="454">
        <v>0</v>
      </c>
      <c r="Q225" s="454">
        <v>0</v>
      </c>
      <c r="R225" s="454">
        <v>0</v>
      </c>
      <c r="S225" s="454">
        <v>0</v>
      </c>
    </row>
    <row r="226" spans="1:19" ht="25.5" x14ac:dyDescent="0.2">
      <c r="A226" s="452" t="s">
        <v>1350</v>
      </c>
      <c r="B226" s="453" t="s">
        <v>1351</v>
      </c>
      <c r="C226" s="454">
        <v>0</v>
      </c>
      <c r="D226" s="454">
        <v>0</v>
      </c>
      <c r="E226" s="454">
        <v>0</v>
      </c>
      <c r="F226" s="454">
        <v>0</v>
      </c>
      <c r="G226" s="454">
        <v>0</v>
      </c>
      <c r="H226" s="454">
        <v>0</v>
      </c>
      <c r="I226" s="454">
        <v>0</v>
      </c>
      <c r="J226" s="454">
        <v>0</v>
      </c>
      <c r="K226" s="454">
        <v>0</v>
      </c>
      <c r="L226" s="454">
        <v>0</v>
      </c>
      <c r="M226" s="454">
        <v>0</v>
      </c>
      <c r="N226" s="454"/>
      <c r="O226" s="454">
        <v>0</v>
      </c>
      <c r="P226" s="454">
        <v>0</v>
      </c>
      <c r="Q226" s="454">
        <v>0</v>
      </c>
      <c r="R226" s="454">
        <v>0</v>
      </c>
      <c r="S226" s="454">
        <v>0</v>
      </c>
    </row>
    <row r="227" spans="1:19" ht="25.5" x14ac:dyDescent="0.2">
      <c r="A227" s="452" t="s">
        <v>1352</v>
      </c>
      <c r="B227" s="453" t="s">
        <v>1353</v>
      </c>
      <c r="C227" s="454">
        <v>0</v>
      </c>
      <c r="D227" s="454">
        <v>0</v>
      </c>
      <c r="E227" s="454">
        <v>0</v>
      </c>
      <c r="F227" s="454">
        <v>0</v>
      </c>
      <c r="G227" s="454">
        <v>0</v>
      </c>
      <c r="H227" s="454">
        <v>0</v>
      </c>
      <c r="I227" s="454">
        <v>0</v>
      </c>
      <c r="J227" s="454">
        <v>0</v>
      </c>
      <c r="K227" s="454">
        <v>0</v>
      </c>
      <c r="L227" s="454">
        <v>0</v>
      </c>
      <c r="M227" s="454">
        <v>0</v>
      </c>
      <c r="N227" s="454"/>
      <c r="O227" s="454">
        <v>0</v>
      </c>
      <c r="P227" s="454">
        <v>0</v>
      </c>
      <c r="Q227" s="454">
        <v>0</v>
      </c>
      <c r="R227" s="454">
        <v>0</v>
      </c>
      <c r="S227" s="454">
        <v>0</v>
      </c>
    </row>
    <row r="228" spans="1:19" x14ac:dyDescent="0.2">
      <c r="A228" s="452" t="s">
        <v>1354</v>
      </c>
      <c r="B228" s="453" t="s">
        <v>1355</v>
      </c>
      <c r="C228" s="454">
        <v>0</v>
      </c>
      <c r="D228" s="454">
        <v>0</v>
      </c>
      <c r="E228" s="454">
        <v>0</v>
      </c>
      <c r="F228" s="454">
        <v>0</v>
      </c>
      <c r="G228" s="454">
        <v>0</v>
      </c>
      <c r="H228" s="454">
        <v>0</v>
      </c>
      <c r="I228" s="454">
        <v>0</v>
      </c>
      <c r="J228" s="454">
        <v>0</v>
      </c>
      <c r="K228" s="454">
        <v>0</v>
      </c>
      <c r="L228" s="454">
        <v>0</v>
      </c>
      <c r="M228" s="454">
        <v>0</v>
      </c>
      <c r="N228" s="454"/>
      <c r="O228" s="454">
        <v>0</v>
      </c>
      <c r="P228" s="454">
        <v>0</v>
      </c>
      <c r="Q228" s="454">
        <v>0</v>
      </c>
      <c r="R228" s="454">
        <v>0</v>
      </c>
      <c r="S228" s="454">
        <v>0</v>
      </c>
    </row>
    <row r="229" spans="1:19" ht="25.5" x14ac:dyDescent="0.2">
      <c r="A229" s="452" t="s">
        <v>1356</v>
      </c>
      <c r="B229" s="453" t="s">
        <v>1357</v>
      </c>
      <c r="C229" s="454">
        <v>0</v>
      </c>
      <c r="D229" s="454">
        <v>0</v>
      </c>
      <c r="E229" s="454">
        <v>0</v>
      </c>
      <c r="F229" s="454">
        <v>0</v>
      </c>
      <c r="G229" s="454">
        <v>0</v>
      </c>
      <c r="H229" s="454">
        <v>0</v>
      </c>
      <c r="I229" s="454">
        <v>0</v>
      </c>
      <c r="J229" s="454">
        <v>0</v>
      </c>
      <c r="K229" s="454">
        <v>0</v>
      </c>
      <c r="L229" s="454">
        <v>0</v>
      </c>
      <c r="M229" s="454">
        <v>0</v>
      </c>
      <c r="N229" s="454"/>
      <c r="O229" s="454">
        <v>0</v>
      </c>
      <c r="P229" s="454">
        <v>0</v>
      </c>
      <c r="Q229" s="454">
        <v>0</v>
      </c>
      <c r="R229" s="454">
        <v>0</v>
      </c>
      <c r="S229" s="454">
        <v>0</v>
      </c>
    </row>
    <row r="230" spans="1:19" ht="25.5" x14ac:dyDescent="0.2">
      <c r="A230" s="452" t="s">
        <v>1358</v>
      </c>
      <c r="B230" s="453" t="s">
        <v>1359</v>
      </c>
      <c r="C230" s="454">
        <v>0</v>
      </c>
      <c r="D230" s="454">
        <v>0</v>
      </c>
      <c r="E230" s="454">
        <v>0</v>
      </c>
      <c r="F230" s="454">
        <v>0</v>
      </c>
      <c r="G230" s="454">
        <v>0</v>
      </c>
      <c r="H230" s="454">
        <v>0</v>
      </c>
      <c r="I230" s="454">
        <v>0</v>
      </c>
      <c r="J230" s="454">
        <v>0</v>
      </c>
      <c r="K230" s="454">
        <v>0</v>
      </c>
      <c r="L230" s="454">
        <v>0</v>
      </c>
      <c r="M230" s="454">
        <v>0</v>
      </c>
      <c r="N230" s="454"/>
      <c r="O230" s="454">
        <v>0</v>
      </c>
      <c r="P230" s="454">
        <v>0</v>
      </c>
      <c r="Q230" s="454">
        <v>0</v>
      </c>
      <c r="R230" s="454">
        <v>0</v>
      </c>
      <c r="S230" s="454">
        <v>0</v>
      </c>
    </row>
    <row r="231" spans="1:19" ht="25.5" x14ac:dyDescent="0.2">
      <c r="A231" s="452" t="s">
        <v>1360</v>
      </c>
      <c r="B231" s="453" t="s">
        <v>1361</v>
      </c>
      <c r="C231" s="454">
        <v>0</v>
      </c>
      <c r="D231" s="454">
        <v>0</v>
      </c>
      <c r="E231" s="454">
        <v>0</v>
      </c>
      <c r="F231" s="454">
        <v>0</v>
      </c>
      <c r="G231" s="454">
        <v>0</v>
      </c>
      <c r="H231" s="454">
        <v>0</v>
      </c>
      <c r="I231" s="454">
        <v>0</v>
      </c>
      <c r="J231" s="454">
        <v>0</v>
      </c>
      <c r="K231" s="454">
        <v>0</v>
      </c>
      <c r="L231" s="454">
        <v>0</v>
      </c>
      <c r="M231" s="454">
        <v>0</v>
      </c>
      <c r="N231" s="454"/>
      <c r="O231" s="454">
        <v>0</v>
      </c>
      <c r="P231" s="454">
        <v>0</v>
      </c>
      <c r="Q231" s="454">
        <v>0</v>
      </c>
      <c r="R231" s="454">
        <v>0</v>
      </c>
      <c r="S231" s="454">
        <v>0</v>
      </c>
    </row>
    <row r="232" spans="1:19" ht="25.5" x14ac:dyDescent="0.2">
      <c r="A232" s="452" t="s">
        <v>1362</v>
      </c>
      <c r="B232" s="453" t="s">
        <v>1363</v>
      </c>
      <c r="C232" s="454">
        <v>0</v>
      </c>
      <c r="D232" s="454">
        <v>0</v>
      </c>
      <c r="E232" s="454">
        <v>0</v>
      </c>
      <c r="F232" s="454">
        <v>0</v>
      </c>
      <c r="G232" s="454">
        <v>0</v>
      </c>
      <c r="H232" s="454">
        <v>0</v>
      </c>
      <c r="I232" s="454">
        <v>0</v>
      </c>
      <c r="J232" s="454">
        <v>0</v>
      </c>
      <c r="K232" s="454">
        <v>0</v>
      </c>
      <c r="L232" s="454">
        <v>0</v>
      </c>
      <c r="M232" s="454">
        <v>0</v>
      </c>
      <c r="N232" s="454"/>
      <c r="O232" s="454">
        <v>0</v>
      </c>
      <c r="P232" s="454">
        <v>0</v>
      </c>
      <c r="Q232" s="454">
        <v>0</v>
      </c>
      <c r="R232" s="454">
        <v>0</v>
      </c>
      <c r="S232" s="454">
        <v>0</v>
      </c>
    </row>
    <row r="233" spans="1:19" ht="38.25" x14ac:dyDescent="0.2">
      <c r="A233" s="452" t="s">
        <v>1364</v>
      </c>
      <c r="B233" s="453" t="s">
        <v>1365</v>
      </c>
      <c r="C233" s="454">
        <v>0</v>
      </c>
      <c r="D233" s="454">
        <v>0</v>
      </c>
      <c r="E233" s="454">
        <v>0</v>
      </c>
      <c r="F233" s="454">
        <v>0</v>
      </c>
      <c r="G233" s="454">
        <v>0</v>
      </c>
      <c r="H233" s="454">
        <v>0</v>
      </c>
      <c r="I233" s="454">
        <v>0</v>
      </c>
      <c r="J233" s="454">
        <v>0</v>
      </c>
      <c r="K233" s="454">
        <v>0</v>
      </c>
      <c r="L233" s="454">
        <v>0</v>
      </c>
      <c r="M233" s="454">
        <v>0</v>
      </c>
      <c r="N233" s="454"/>
      <c r="O233" s="454">
        <v>0</v>
      </c>
      <c r="P233" s="454">
        <v>0</v>
      </c>
      <c r="Q233" s="454">
        <v>0</v>
      </c>
      <c r="R233" s="454">
        <v>0</v>
      </c>
      <c r="S233" s="454">
        <v>0</v>
      </c>
    </row>
    <row r="234" spans="1:19" x14ac:dyDescent="0.2">
      <c r="A234" s="452" t="s">
        <v>1366</v>
      </c>
      <c r="B234" s="453" t="s">
        <v>1367</v>
      </c>
      <c r="C234" s="454">
        <v>0</v>
      </c>
      <c r="D234" s="454">
        <v>0</v>
      </c>
      <c r="E234" s="454">
        <v>0</v>
      </c>
      <c r="F234" s="454">
        <v>0</v>
      </c>
      <c r="G234" s="454">
        <v>0</v>
      </c>
      <c r="H234" s="454">
        <v>0</v>
      </c>
      <c r="I234" s="454">
        <v>0</v>
      </c>
      <c r="J234" s="454">
        <v>0</v>
      </c>
      <c r="K234" s="454">
        <v>0</v>
      </c>
      <c r="L234" s="454">
        <v>0</v>
      </c>
      <c r="M234" s="454">
        <v>0</v>
      </c>
      <c r="N234" s="454"/>
      <c r="O234" s="454">
        <v>0</v>
      </c>
      <c r="P234" s="454">
        <v>0</v>
      </c>
      <c r="Q234" s="454">
        <v>0</v>
      </c>
      <c r="R234" s="454">
        <v>0</v>
      </c>
      <c r="S234" s="454">
        <v>0</v>
      </c>
    </row>
    <row r="235" spans="1:19" ht="25.5" x14ac:dyDescent="0.2">
      <c r="A235" s="452" t="s">
        <v>1368</v>
      </c>
      <c r="B235" s="453" t="s">
        <v>1369</v>
      </c>
      <c r="C235" s="454">
        <v>0</v>
      </c>
      <c r="D235" s="454">
        <v>0</v>
      </c>
      <c r="E235" s="454">
        <v>0</v>
      </c>
      <c r="F235" s="454">
        <v>0</v>
      </c>
      <c r="G235" s="454">
        <v>0</v>
      </c>
      <c r="H235" s="454">
        <v>0</v>
      </c>
      <c r="I235" s="454">
        <v>0</v>
      </c>
      <c r="J235" s="454">
        <v>0</v>
      </c>
      <c r="K235" s="454">
        <v>0</v>
      </c>
      <c r="L235" s="454">
        <v>0</v>
      </c>
      <c r="M235" s="454">
        <v>0</v>
      </c>
      <c r="N235" s="454"/>
      <c r="O235" s="454">
        <v>0</v>
      </c>
      <c r="P235" s="454">
        <v>0</v>
      </c>
      <c r="Q235" s="454">
        <v>0</v>
      </c>
      <c r="R235" s="454">
        <v>0</v>
      </c>
      <c r="S235" s="454">
        <v>0</v>
      </c>
    </row>
    <row r="236" spans="1:19" ht="38.25" x14ac:dyDescent="0.2">
      <c r="A236" s="452" t="s">
        <v>1370</v>
      </c>
      <c r="B236" s="453" t="s">
        <v>1371</v>
      </c>
      <c r="C236" s="454">
        <v>0</v>
      </c>
      <c r="D236" s="454">
        <v>0</v>
      </c>
      <c r="E236" s="454">
        <v>0</v>
      </c>
      <c r="F236" s="454">
        <v>0</v>
      </c>
      <c r="G236" s="454">
        <v>0</v>
      </c>
      <c r="H236" s="454">
        <v>0</v>
      </c>
      <c r="I236" s="454">
        <v>0</v>
      </c>
      <c r="J236" s="454">
        <v>0</v>
      </c>
      <c r="K236" s="454">
        <v>0</v>
      </c>
      <c r="L236" s="454">
        <v>0</v>
      </c>
      <c r="M236" s="454">
        <v>0</v>
      </c>
      <c r="N236" s="454"/>
      <c r="O236" s="454">
        <v>0</v>
      </c>
      <c r="P236" s="454">
        <v>0</v>
      </c>
      <c r="Q236" s="454">
        <v>0</v>
      </c>
      <c r="R236" s="454">
        <v>0</v>
      </c>
      <c r="S236" s="454">
        <v>0</v>
      </c>
    </row>
    <row r="237" spans="1:19" ht="25.5" x14ac:dyDescent="0.2">
      <c r="A237" s="452" t="s">
        <v>1372</v>
      </c>
      <c r="B237" s="453" t="s">
        <v>1373</v>
      </c>
      <c r="C237" s="454">
        <v>0</v>
      </c>
      <c r="D237" s="454">
        <v>0</v>
      </c>
      <c r="E237" s="454">
        <v>0</v>
      </c>
      <c r="F237" s="454">
        <v>0</v>
      </c>
      <c r="G237" s="454">
        <v>0</v>
      </c>
      <c r="H237" s="454">
        <v>0</v>
      </c>
      <c r="I237" s="454">
        <v>0</v>
      </c>
      <c r="J237" s="454">
        <v>0</v>
      </c>
      <c r="K237" s="454">
        <v>0</v>
      </c>
      <c r="L237" s="454">
        <v>0</v>
      </c>
      <c r="M237" s="454">
        <v>0</v>
      </c>
      <c r="N237" s="454"/>
      <c r="O237" s="454">
        <v>0</v>
      </c>
      <c r="P237" s="454">
        <v>0</v>
      </c>
      <c r="Q237" s="454">
        <v>0</v>
      </c>
      <c r="R237" s="454">
        <v>0</v>
      </c>
      <c r="S237" s="454">
        <v>0</v>
      </c>
    </row>
    <row r="238" spans="1:19" ht="25.5" x14ac:dyDescent="0.2">
      <c r="A238" s="452" t="s">
        <v>1374</v>
      </c>
      <c r="B238" s="453" t="s">
        <v>1375</v>
      </c>
      <c r="C238" s="454">
        <v>0</v>
      </c>
      <c r="D238" s="454">
        <v>0</v>
      </c>
      <c r="E238" s="454">
        <v>0</v>
      </c>
      <c r="F238" s="454">
        <v>0</v>
      </c>
      <c r="G238" s="454">
        <v>0</v>
      </c>
      <c r="H238" s="454">
        <v>0</v>
      </c>
      <c r="I238" s="454">
        <v>0</v>
      </c>
      <c r="J238" s="454">
        <v>0</v>
      </c>
      <c r="K238" s="454">
        <v>0</v>
      </c>
      <c r="L238" s="454">
        <v>0</v>
      </c>
      <c r="M238" s="454">
        <v>0</v>
      </c>
      <c r="N238" s="454"/>
      <c r="O238" s="454">
        <v>0</v>
      </c>
      <c r="P238" s="454">
        <v>0</v>
      </c>
      <c r="Q238" s="454">
        <v>0</v>
      </c>
      <c r="R238" s="454">
        <v>0</v>
      </c>
      <c r="S238" s="454">
        <v>0</v>
      </c>
    </row>
    <row r="239" spans="1:19" x14ac:dyDescent="0.2">
      <c r="A239" s="452" t="s">
        <v>1376</v>
      </c>
      <c r="B239" s="453" t="s">
        <v>1377</v>
      </c>
      <c r="C239" s="454">
        <v>0</v>
      </c>
      <c r="D239" s="454">
        <v>0</v>
      </c>
      <c r="E239" s="454">
        <v>0</v>
      </c>
      <c r="F239" s="454">
        <v>0</v>
      </c>
      <c r="G239" s="454">
        <v>0</v>
      </c>
      <c r="H239" s="454">
        <v>0</v>
      </c>
      <c r="I239" s="454">
        <v>0</v>
      </c>
      <c r="J239" s="454">
        <v>0</v>
      </c>
      <c r="K239" s="454">
        <v>0</v>
      </c>
      <c r="L239" s="454">
        <v>0</v>
      </c>
      <c r="M239" s="454">
        <v>0</v>
      </c>
      <c r="N239" s="454"/>
      <c r="O239" s="454">
        <v>0</v>
      </c>
      <c r="P239" s="454">
        <v>0</v>
      </c>
      <c r="Q239" s="454">
        <v>0</v>
      </c>
      <c r="R239" s="454">
        <v>0</v>
      </c>
      <c r="S239" s="454">
        <v>0</v>
      </c>
    </row>
    <row r="240" spans="1:19" ht="25.5" x14ac:dyDescent="0.2">
      <c r="A240" s="452" t="s">
        <v>1378</v>
      </c>
      <c r="B240" s="453" t="s">
        <v>1379</v>
      </c>
      <c r="C240" s="454">
        <v>0</v>
      </c>
      <c r="D240" s="454">
        <v>0</v>
      </c>
      <c r="E240" s="454">
        <v>0</v>
      </c>
      <c r="F240" s="454">
        <v>0</v>
      </c>
      <c r="G240" s="454">
        <v>0</v>
      </c>
      <c r="H240" s="454">
        <v>0</v>
      </c>
      <c r="I240" s="454">
        <v>0</v>
      </c>
      <c r="J240" s="454">
        <v>0</v>
      </c>
      <c r="K240" s="454">
        <v>0</v>
      </c>
      <c r="L240" s="454">
        <v>0</v>
      </c>
      <c r="M240" s="454">
        <v>0</v>
      </c>
      <c r="N240" s="454"/>
      <c r="O240" s="454">
        <v>0</v>
      </c>
      <c r="P240" s="454">
        <v>0</v>
      </c>
      <c r="Q240" s="454">
        <v>0</v>
      </c>
      <c r="R240" s="454">
        <v>0</v>
      </c>
      <c r="S240" s="454">
        <v>0</v>
      </c>
    </row>
    <row r="241" spans="1:19" ht="25.5" x14ac:dyDescent="0.2">
      <c r="A241" s="452" t="s">
        <v>1380</v>
      </c>
      <c r="B241" s="453" t="s">
        <v>1381</v>
      </c>
      <c r="C241" s="454">
        <v>0</v>
      </c>
      <c r="D241" s="454">
        <v>0</v>
      </c>
      <c r="E241" s="454">
        <v>0</v>
      </c>
      <c r="F241" s="454">
        <v>0</v>
      </c>
      <c r="G241" s="454">
        <v>0</v>
      </c>
      <c r="H241" s="454">
        <v>0</v>
      </c>
      <c r="I241" s="454">
        <v>0</v>
      </c>
      <c r="J241" s="454">
        <v>0</v>
      </c>
      <c r="K241" s="454">
        <v>0</v>
      </c>
      <c r="L241" s="454">
        <v>0</v>
      </c>
      <c r="M241" s="454">
        <v>0</v>
      </c>
      <c r="N241" s="454"/>
      <c r="O241" s="454">
        <v>0</v>
      </c>
      <c r="P241" s="454">
        <v>0</v>
      </c>
      <c r="Q241" s="454">
        <v>0</v>
      </c>
      <c r="R241" s="454">
        <v>0</v>
      </c>
      <c r="S241" s="454">
        <v>0</v>
      </c>
    </row>
    <row r="242" spans="1:19" ht="25.5" x14ac:dyDescent="0.2">
      <c r="A242" s="452" t="s">
        <v>1382</v>
      </c>
      <c r="B242" s="453" t="s">
        <v>1383</v>
      </c>
      <c r="C242" s="454">
        <v>0</v>
      </c>
      <c r="D242" s="454">
        <v>0</v>
      </c>
      <c r="E242" s="454">
        <v>0</v>
      </c>
      <c r="F242" s="454">
        <v>0</v>
      </c>
      <c r="G242" s="454">
        <v>0</v>
      </c>
      <c r="H242" s="454">
        <v>0</v>
      </c>
      <c r="I242" s="454">
        <v>0</v>
      </c>
      <c r="J242" s="454">
        <v>0</v>
      </c>
      <c r="K242" s="454">
        <v>0</v>
      </c>
      <c r="L242" s="454">
        <v>0</v>
      </c>
      <c r="M242" s="454">
        <v>0</v>
      </c>
      <c r="N242" s="454"/>
      <c r="O242" s="454">
        <v>0</v>
      </c>
      <c r="P242" s="454">
        <v>0</v>
      </c>
      <c r="Q242" s="454">
        <v>0</v>
      </c>
      <c r="R242" s="454">
        <v>0</v>
      </c>
      <c r="S242" s="454">
        <v>0</v>
      </c>
    </row>
    <row r="243" spans="1:19" ht="25.5" x14ac:dyDescent="0.2">
      <c r="A243" s="452" t="s">
        <v>1384</v>
      </c>
      <c r="B243" s="453" t="s">
        <v>1385</v>
      </c>
      <c r="C243" s="454">
        <v>0</v>
      </c>
      <c r="D243" s="454">
        <v>0</v>
      </c>
      <c r="E243" s="454">
        <v>0</v>
      </c>
      <c r="F243" s="454">
        <v>0</v>
      </c>
      <c r="G243" s="454">
        <v>0</v>
      </c>
      <c r="H243" s="454">
        <v>0</v>
      </c>
      <c r="I243" s="454">
        <v>0</v>
      </c>
      <c r="J243" s="454">
        <v>0</v>
      </c>
      <c r="K243" s="454">
        <v>0</v>
      </c>
      <c r="L243" s="454">
        <v>0</v>
      </c>
      <c r="M243" s="454">
        <v>0</v>
      </c>
      <c r="N243" s="454"/>
      <c r="O243" s="454">
        <v>0</v>
      </c>
      <c r="P243" s="454">
        <v>0</v>
      </c>
      <c r="Q243" s="454">
        <v>0</v>
      </c>
      <c r="R243" s="454">
        <v>0</v>
      </c>
      <c r="S243" s="454">
        <v>0</v>
      </c>
    </row>
    <row r="244" spans="1:19" ht="38.25" x14ac:dyDescent="0.2">
      <c r="A244" s="452" t="s">
        <v>1386</v>
      </c>
      <c r="B244" s="453" t="s">
        <v>1387</v>
      </c>
      <c r="C244" s="454">
        <v>0</v>
      </c>
      <c r="D244" s="454">
        <v>0</v>
      </c>
      <c r="E244" s="454">
        <v>0</v>
      </c>
      <c r="F244" s="454">
        <v>0</v>
      </c>
      <c r="G244" s="454">
        <v>0</v>
      </c>
      <c r="H244" s="454">
        <v>0</v>
      </c>
      <c r="I244" s="454">
        <v>0</v>
      </c>
      <c r="J244" s="454">
        <v>0</v>
      </c>
      <c r="K244" s="454">
        <v>0</v>
      </c>
      <c r="L244" s="454">
        <v>0</v>
      </c>
      <c r="M244" s="454">
        <v>0</v>
      </c>
      <c r="N244" s="454"/>
      <c r="O244" s="454">
        <v>0</v>
      </c>
      <c r="P244" s="454">
        <v>0</v>
      </c>
      <c r="Q244" s="454">
        <v>0</v>
      </c>
      <c r="R244" s="454">
        <v>0</v>
      </c>
      <c r="S244" s="454">
        <v>0</v>
      </c>
    </row>
    <row r="245" spans="1:19" ht="38.25" x14ac:dyDescent="0.2">
      <c r="A245" s="452" t="s">
        <v>1388</v>
      </c>
      <c r="B245" s="453" t="s">
        <v>1389</v>
      </c>
      <c r="C245" s="454">
        <v>0</v>
      </c>
      <c r="D245" s="454">
        <v>0</v>
      </c>
      <c r="E245" s="454">
        <v>0</v>
      </c>
      <c r="F245" s="454">
        <v>0</v>
      </c>
      <c r="G245" s="454">
        <v>0</v>
      </c>
      <c r="H245" s="454">
        <v>0</v>
      </c>
      <c r="I245" s="454">
        <v>0</v>
      </c>
      <c r="J245" s="454">
        <v>0</v>
      </c>
      <c r="K245" s="454">
        <v>0</v>
      </c>
      <c r="L245" s="454">
        <v>0</v>
      </c>
      <c r="M245" s="454">
        <v>0</v>
      </c>
      <c r="N245" s="454"/>
      <c r="O245" s="454">
        <v>0</v>
      </c>
      <c r="P245" s="454">
        <v>0</v>
      </c>
      <c r="Q245" s="454">
        <v>0</v>
      </c>
      <c r="R245" s="454">
        <v>0</v>
      </c>
      <c r="S245" s="454">
        <v>0</v>
      </c>
    </row>
    <row r="246" spans="1:19" ht="51" x14ac:dyDescent="0.2">
      <c r="A246" s="452" t="s">
        <v>1390</v>
      </c>
      <c r="B246" s="453" t="s">
        <v>1391</v>
      </c>
      <c r="C246" s="454">
        <v>500000</v>
      </c>
      <c r="D246" s="454">
        <v>500000</v>
      </c>
      <c r="E246" s="454">
        <v>0</v>
      </c>
      <c r="F246" s="454">
        <v>0</v>
      </c>
      <c r="G246" s="454">
        <v>0</v>
      </c>
      <c r="H246" s="454">
        <v>0</v>
      </c>
      <c r="I246" s="454">
        <v>0</v>
      </c>
      <c r="J246" s="454">
        <v>0</v>
      </c>
      <c r="K246" s="454">
        <v>0</v>
      </c>
      <c r="L246" s="454">
        <v>0</v>
      </c>
      <c r="M246" s="454">
        <v>0</v>
      </c>
      <c r="N246" s="454"/>
      <c r="O246" s="454">
        <v>0</v>
      </c>
      <c r="P246" s="454">
        <v>0</v>
      </c>
      <c r="Q246" s="454">
        <v>0</v>
      </c>
      <c r="R246" s="454">
        <v>0</v>
      </c>
      <c r="S246" s="454">
        <v>0</v>
      </c>
    </row>
    <row r="247" spans="1:19" x14ac:dyDescent="0.2">
      <c r="A247" s="452" t="s">
        <v>1392</v>
      </c>
      <c r="B247" s="453" t="s">
        <v>1393</v>
      </c>
      <c r="C247" s="454">
        <v>0</v>
      </c>
      <c r="D247" s="454">
        <v>0</v>
      </c>
      <c r="E247" s="454">
        <v>0</v>
      </c>
      <c r="F247" s="454">
        <v>0</v>
      </c>
      <c r="G247" s="454">
        <v>0</v>
      </c>
      <c r="H247" s="454">
        <v>0</v>
      </c>
      <c r="I247" s="454">
        <v>0</v>
      </c>
      <c r="J247" s="454">
        <v>0</v>
      </c>
      <c r="K247" s="454">
        <v>0</v>
      </c>
      <c r="L247" s="454">
        <v>0</v>
      </c>
      <c r="M247" s="454">
        <v>0</v>
      </c>
      <c r="N247" s="454"/>
      <c r="O247" s="454">
        <v>0</v>
      </c>
      <c r="P247" s="454">
        <v>0</v>
      </c>
      <c r="Q247" s="454">
        <v>0</v>
      </c>
      <c r="R247" s="454">
        <v>0</v>
      </c>
      <c r="S247" s="454">
        <v>0</v>
      </c>
    </row>
    <row r="248" spans="1:19" ht="25.5" x14ac:dyDescent="0.2">
      <c r="A248" s="452" t="s">
        <v>1394</v>
      </c>
      <c r="B248" s="453" t="s">
        <v>1395</v>
      </c>
      <c r="C248" s="454">
        <v>0</v>
      </c>
      <c r="D248" s="454">
        <v>0</v>
      </c>
      <c r="E248" s="454">
        <v>0</v>
      </c>
      <c r="F248" s="454">
        <v>0</v>
      </c>
      <c r="G248" s="454">
        <v>0</v>
      </c>
      <c r="H248" s="454">
        <v>0</v>
      </c>
      <c r="I248" s="454">
        <v>0</v>
      </c>
      <c r="J248" s="454">
        <v>0</v>
      </c>
      <c r="K248" s="454">
        <v>0</v>
      </c>
      <c r="L248" s="454">
        <v>0</v>
      </c>
      <c r="M248" s="454">
        <v>0</v>
      </c>
      <c r="N248" s="454"/>
      <c r="O248" s="454">
        <v>0</v>
      </c>
      <c r="P248" s="454">
        <v>0</v>
      </c>
      <c r="Q248" s="454">
        <v>0</v>
      </c>
      <c r="R248" s="454">
        <v>0</v>
      </c>
      <c r="S248" s="454">
        <v>0</v>
      </c>
    </row>
    <row r="249" spans="1:19" x14ac:dyDescent="0.2">
      <c r="A249" s="452" t="s">
        <v>1396</v>
      </c>
      <c r="B249" s="453" t="s">
        <v>1397</v>
      </c>
      <c r="C249" s="454">
        <v>0</v>
      </c>
      <c r="D249" s="454">
        <v>0</v>
      </c>
      <c r="E249" s="454">
        <v>0</v>
      </c>
      <c r="F249" s="454">
        <v>0</v>
      </c>
      <c r="G249" s="454">
        <v>0</v>
      </c>
      <c r="H249" s="454">
        <v>0</v>
      </c>
      <c r="I249" s="454">
        <v>0</v>
      </c>
      <c r="J249" s="454">
        <v>0</v>
      </c>
      <c r="K249" s="454">
        <v>0</v>
      </c>
      <c r="L249" s="454">
        <v>0</v>
      </c>
      <c r="M249" s="454">
        <v>0</v>
      </c>
      <c r="N249" s="454"/>
      <c r="O249" s="454">
        <v>0</v>
      </c>
      <c r="P249" s="454">
        <v>0</v>
      </c>
      <c r="Q249" s="454">
        <v>0</v>
      </c>
      <c r="R249" s="454">
        <v>0</v>
      </c>
      <c r="S249" s="454">
        <v>0</v>
      </c>
    </row>
    <row r="250" spans="1:19" x14ac:dyDescent="0.2">
      <c r="A250" s="452" t="s">
        <v>1398</v>
      </c>
      <c r="B250" s="453" t="s">
        <v>1399</v>
      </c>
      <c r="C250" s="454">
        <v>500000</v>
      </c>
      <c r="D250" s="454">
        <v>500000</v>
      </c>
      <c r="E250" s="454">
        <v>0</v>
      </c>
      <c r="F250" s="454">
        <v>0</v>
      </c>
      <c r="G250" s="454">
        <v>0</v>
      </c>
      <c r="H250" s="454">
        <v>0</v>
      </c>
      <c r="I250" s="454">
        <v>0</v>
      </c>
      <c r="J250" s="454">
        <v>0</v>
      </c>
      <c r="K250" s="454">
        <v>0</v>
      </c>
      <c r="L250" s="454">
        <v>0</v>
      </c>
      <c r="M250" s="454">
        <v>0</v>
      </c>
      <c r="N250" s="454"/>
      <c r="O250" s="454">
        <v>0</v>
      </c>
      <c r="P250" s="454">
        <v>0</v>
      </c>
      <c r="Q250" s="454">
        <v>0</v>
      </c>
      <c r="R250" s="454">
        <v>0</v>
      </c>
      <c r="S250" s="454">
        <v>0</v>
      </c>
    </row>
    <row r="251" spans="1:19" x14ac:dyDescent="0.2">
      <c r="A251" s="452" t="s">
        <v>1400</v>
      </c>
      <c r="B251" s="453" t="s">
        <v>1401</v>
      </c>
      <c r="C251" s="454">
        <v>0</v>
      </c>
      <c r="D251" s="454">
        <v>0</v>
      </c>
      <c r="E251" s="454">
        <v>0</v>
      </c>
      <c r="F251" s="454">
        <v>0</v>
      </c>
      <c r="G251" s="454">
        <v>0</v>
      </c>
      <c r="H251" s="454">
        <v>0</v>
      </c>
      <c r="I251" s="454">
        <v>0</v>
      </c>
      <c r="J251" s="454">
        <v>0</v>
      </c>
      <c r="K251" s="454">
        <v>0</v>
      </c>
      <c r="L251" s="454">
        <v>0</v>
      </c>
      <c r="M251" s="454">
        <v>0</v>
      </c>
      <c r="N251" s="454"/>
      <c r="O251" s="454">
        <v>0</v>
      </c>
      <c r="P251" s="454">
        <v>0</v>
      </c>
      <c r="Q251" s="454">
        <v>0</v>
      </c>
      <c r="R251" s="454">
        <v>0</v>
      </c>
      <c r="S251" s="454">
        <v>0</v>
      </c>
    </row>
    <row r="252" spans="1:19" ht="25.5" x14ac:dyDescent="0.2">
      <c r="A252" s="452" t="s">
        <v>1402</v>
      </c>
      <c r="B252" s="453" t="s">
        <v>1403</v>
      </c>
      <c r="C252" s="454">
        <v>0</v>
      </c>
      <c r="D252" s="454">
        <v>0</v>
      </c>
      <c r="E252" s="454">
        <v>0</v>
      </c>
      <c r="F252" s="454">
        <v>0</v>
      </c>
      <c r="G252" s="454">
        <v>0</v>
      </c>
      <c r="H252" s="454">
        <v>0</v>
      </c>
      <c r="I252" s="454">
        <v>0</v>
      </c>
      <c r="J252" s="454">
        <v>0</v>
      </c>
      <c r="K252" s="454">
        <v>0</v>
      </c>
      <c r="L252" s="454">
        <v>0</v>
      </c>
      <c r="M252" s="454">
        <v>0</v>
      </c>
      <c r="N252" s="454"/>
      <c r="O252" s="454">
        <v>0</v>
      </c>
      <c r="P252" s="454">
        <v>0</v>
      </c>
      <c r="Q252" s="454">
        <v>0</v>
      </c>
      <c r="R252" s="454">
        <v>0</v>
      </c>
      <c r="S252" s="454">
        <v>0</v>
      </c>
    </row>
    <row r="253" spans="1:19" ht="25.5" x14ac:dyDescent="0.2">
      <c r="A253" s="452" t="s">
        <v>1404</v>
      </c>
      <c r="B253" s="453" t="s">
        <v>1405</v>
      </c>
      <c r="C253" s="454">
        <v>0</v>
      </c>
      <c r="D253" s="454">
        <v>0</v>
      </c>
      <c r="E253" s="454">
        <v>0</v>
      </c>
      <c r="F253" s="454">
        <v>0</v>
      </c>
      <c r="G253" s="454">
        <v>0</v>
      </c>
      <c r="H253" s="454">
        <v>0</v>
      </c>
      <c r="I253" s="454">
        <v>0</v>
      </c>
      <c r="J253" s="454">
        <v>0</v>
      </c>
      <c r="K253" s="454">
        <v>0</v>
      </c>
      <c r="L253" s="454">
        <v>0</v>
      </c>
      <c r="M253" s="454">
        <v>0</v>
      </c>
      <c r="N253" s="454"/>
      <c r="O253" s="454">
        <v>0</v>
      </c>
      <c r="P253" s="454">
        <v>0</v>
      </c>
      <c r="Q253" s="454">
        <v>0</v>
      </c>
      <c r="R253" s="454">
        <v>0</v>
      </c>
      <c r="S253" s="454">
        <v>0</v>
      </c>
    </row>
    <row r="254" spans="1:19" x14ac:dyDescent="0.2">
      <c r="A254" s="452" t="s">
        <v>1406</v>
      </c>
      <c r="B254" s="453" t="s">
        <v>1407</v>
      </c>
      <c r="C254" s="454">
        <v>0</v>
      </c>
      <c r="D254" s="454">
        <v>0</v>
      </c>
      <c r="E254" s="454">
        <v>0</v>
      </c>
      <c r="F254" s="454">
        <v>0</v>
      </c>
      <c r="G254" s="454">
        <v>0</v>
      </c>
      <c r="H254" s="454">
        <v>0</v>
      </c>
      <c r="I254" s="454">
        <v>0</v>
      </c>
      <c r="J254" s="454">
        <v>0</v>
      </c>
      <c r="K254" s="454">
        <v>0</v>
      </c>
      <c r="L254" s="454">
        <v>0</v>
      </c>
      <c r="M254" s="454">
        <v>0</v>
      </c>
      <c r="N254" s="454"/>
      <c r="O254" s="454">
        <v>0</v>
      </c>
      <c r="P254" s="454">
        <v>0</v>
      </c>
      <c r="Q254" s="454">
        <v>0</v>
      </c>
      <c r="R254" s="454">
        <v>0</v>
      </c>
      <c r="S254" s="454">
        <v>0</v>
      </c>
    </row>
    <row r="255" spans="1:19" x14ac:dyDescent="0.2">
      <c r="A255" s="452" t="s">
        <v>1408</v>
      </c>
      <c r="B255" s="453" t="s">
        <v>1409</v>
      </c>
      <c r="C255" s="454">
        <v>0</v>
      </c>
      <c r="D255" s="454">
        <v>0</v>
      </c>
      <c r="E255" s="454">
        <v>0</v>
      </c>
      <c r="F255" s="454">
        <v>0</v>
      </c>
      <c r="G255" s="454">
        <v>0</v>
      </c>
      <c r="H255" s="454">
        <v>0</v>
      </c>
      <c r="I255" s="454">
        <v>0</v>
      </c>
      <c r="J255" s="454">
        <v>0</v>
      </c>
      <c r="K255" s="454">
        <v>0</v>
      </c>
      <c r="L255" s="454">
        <v>0</v>
      </c>
      <c r="M255" s="454">
        <v>0</v>
      </c>
      <c r="N255" s="454"/>
      <c r="O255" s="454">
        <v>0</v>
      </c>
      <c r="P255" s="454">
        <v>0</v>
      </c>
      <c r="Q255" s="454">
        <v>0</v>
      </c>
      <c r="R255" s="454">
        <v>0</v>
      </c>
      <c r="S255" s="454">
        <v>0</v>
      </c>
    </row>
    <row r="256" spans="1:19" ht="25.5" x14ac:dyDescent="0.2">
      <c r="A256" s="452" t="s">
        <v>1410</v>
      </c>
      <c r="B256" s="453" t="s">
        <v>1411</v>
      </c>
      <c r="C256" s="454">
        <v>0</v>
      </c>
      <c r="D256" s="454">
        <v>0</v>
      </c>
      <c r="E256" s="454">
        <v>0</v>
      </c>
      <c r="F256" s="454">
        <v>0</v>
      </c>
      <c r="G256" s="454">
        <v>0</v>
      </c>
      <c r="H256" s="454">
        <v>0</v>
      </c>
      <c r="I256" s="454">
        <v>0</v>
      </c>
      <c r="J256" s="454">
        <v>0</v>
      </c>
      <c r="K256" s="454">
        <v>0</v>
      </c>
      <c r="L256" s="454">
        <v>0</v>
      </c>
      <c r="M256" s="454">
        <v>0</v>
      </c>
      <c r="N256" s="454"/>
      <c r="O256" s="454">
        <v>0</v>
      </c>
      <c r="P256" s="454">
        <v>0</v>
      </c>
      <c r="Q256" s="454">
        <v>0</v>
      </c>
      <c r="R256" s="454">
        <v>0</v>
      </c>
      <c r="S256" s="454">
        <v>0</v>
      </c>
    </row>
    <row r="257" spans="1:19" x14ac:dyDescent="0.2">
      <c r="A257" s="452" t="s">
        <v>1412</v>
      </c>
      <c r="B257" s="453" t="s">
        <v>1413</v>
      </c>
      <c r="C257" s="454">
        <v>0</v>
      </c>
      <c r="D257" s="454">
        <v>0</v>
      </c>
      <c r="E257" s="454">
        <v>0</v>
      </c>
      <c r="F257" s="454">
        <v>0</v>
      </c>
      <c r="G257" s="454">
        <v>0</v>
      </c>
      <c r="H257" s="454">
        <v>0</v>
      </c>
      <c r="I257" s="454">
        <v>0</v>
      </c>
      <c r="J257" s="454">
        <v>0</v>
      </c>
      <c r="K257" s="454">
        <v>0</v>
      </c>
      <c r="L257" s="454">
        <v>0</v>
      </c>
      <c r="M257" s="454">
        <v>0</v>
      </c>
      <c r="N257" s="454"/>
      <c r="O257" s="454">
        <v>0</v>
      </c>
      <c r="P257" s="454">
        <v>0</v>
      </c>
      <c r="Q257" s="454">
        <v>0</v>
      </c>
      <c r="R257" s="454">
        <v>0</v>
      </c>
      <c r="S257" s="454">
        <v>0</v>
      </c>
    </row>
    <row r="258" spans="1:19" x14ac:dyDescent="0.2">
      <c r="A258" s="452" t="s">
        <v>1414</v>
      </c>
      <c r="B258" s="453" t="s">
        <v>1415</v>
      </c>
      <c r="C258" s="454">
        <v>0</v>
      </c>
      <c r="D258" s="454">
        <v>0</v>
      </c>
      <c r="E258" s="454">
        <v>0</v>
      </c>
      <c r="F258" s="454">
        <v>0</v>
      </c>
      <c r="G258" s="454">
        <v>0</v>
      </c>
      <c r="H258" s="454">
        <v>0</v>
      </c>
      <c r="I258" s="454">
        <v>0</v>
      </c>
      <c r="J258" s="454">
        <v>0</v>
      </c>
      <c r="K258" s="454">
        <v>0</v>
      </c>
      <c r="L258" s="454">
        <v>0</v>
      </c>
      <c r="M258" s="454">
        <v>0</v>
      </c>
      <c r="N258" s="454"/>
      <c r="O258" s="454">
        <v>0</v>
      </c>
      <c r="P258" s="454">
        <v>0</v>
      </c>
      <c r="Q258" s="454">
        <v>0</v>
      </c>
      <c r="R258" s="454">
        <v>0</v>
      </c>
      <c r="S258" s="454">
        <v>0</v>
      </c>
    </row>
    <row r="259" spans="1:19" ht="25.5" x14ac:dyDescent="0.2">
      <c r="A259" s="452" t="s">
        <v>1416</v>
      </c>
      <c r="B259" s="453" t="s">
        <v>1417</v>
      </c>
      <c r="C259" s="454">
        <v>0</v>
      </c>
      <c r="D259" s="454">
        <v>0</v>
      </c>
      <c r="E259" s="454">
        <v>0</v>
      </c>
      <c r="F259" s="454">
        <v>0</v>
      </c>
      <c r="G259" s="454">
        <v>0</v>
      </c>
      <c r="H259" s="454">
        <v>0</v>
      </c>
      <c r="I259" s="454">
        <v>0</v>
      </c>
      <c r="J259" s="454">
        <v>0</v>
      </c>
      <c r="K259" s="454">
        <v>0</v>
      </c>
      <c r="L259" s="454">
        <v>0</v>
      </c>
      <c r="M259" s="454">
        <v>0</v>
      </c>
      <c r="N259" s="454"/>
      <c r="O259" s="454">
        <v>0</v>
      </c>
      <c r="P259" s="454">
        <v>0</v>
      </c>
      <c r="Q259" s="454">
        <v>0</v>
      </c>
      <c r="R259" s="454">
        <v>0</v>
      </c>
      <c r="S259" s="454">
        <v>0</v>
      </c>
    </row>
    <row r="260" spans="1:19" ht="38.25" x14ac:dyDescent="0.2">
      <c r="A260" s="452" t="s">
        <v>1418</v>
      </c>
      <c r="B260" s="453" t="s">
        <v>1419</v>
      </c>
      <c r="C260" s="454">
        <v>0</v>
      </c>
      <c r="D260" s="454">
        <v>0</v>
      </c>
      <c r="E260" s="454">
        <v>0</v>
      </c>
      <c r="F260" s="454">
        <v>0</v>
      </c>
      <c r="G260" s="454">
        <v>0</v>
      </c>
      <c r="H260" s="454">
        <v>0</v>
      </c>
      <c r="I260" s="454">
        <v>0</v>
      </c>
      <c r="J260" s="454">
        <v>0</v>
      </c>
      <c r="K260" s="454">
        <v>0</v>
      </c>
      <c r="L260" s="454">
        <v>0</v>
      </c>
      <c r="M260" s="454">
        <v>0</v>
      </c>
      <c r="N260" s="454"/>
      <c r="O260" s="454">
        <v>0</v>
      </c>
      <c r="P260" s="454">
        <v>0</v>
      </c>
      <c r="Q260" s="454">
        <v>0</v>
      </c>
      <c r="R260" s="454">
        <v>0</v>
      </c>
      <c r="S260" s="454">
        <v>0</v>
      </c>
    </row>
    <row r="261" spans="1:19" x14ac:dyDescent="0.2">
      <c r="A261" s="452" t="s">
        <v>1420</v>
      </c>
      <c r="B261" s="453" t="s">
        <v>1421</v>
      </c>
      <c r="C261" s="454">
        <v>0</v>
      </c>
      <c r="D261" s="454">
        <v>0</v>
      </c>
      <c r="E261" s="454">
        <v>0</v>
      </c>
      <c r="F261" s="454">
        <v>0</v>
      </c>
      <c r="G261" s="454">
        <v>0</v>
      </c>
      <c r="H261" s="454">
        <v>0</v>
      </c>
      <c r="I261" s="454">
        <v>0</v>
      </c>
      <c r="J261" s="454">
        <v>0</v>
      </c>
      <c r="K261" s="454">
        <v>0</v>
      </c>
      <c r="L261" s="454">
        <v>0</v>
      </c>
      <c r="M261" s="454">
        <v>0</v>
      </c>
      <c r="N261" s="454"/>
      <c r="O261" s="454">
        <v>0</v>
      </c>
      <c r="P261" s="454">
        <v>0</v>
      </c>
      <c r="Q261" s="454">
        <v>0</v>
      </c>
      <c r="R261" s="454">
        <v>0</v>
      </c>
      <c r="S261" s="454">
        <v>0</v>
      </c>
    </row>
    <row r="262" spans="1:19" ht="25.5" x14ac:dyDescent="0.2">
      <c r="A262" s="452" t="s">
        <v>1422</v>
      </c>
      <c r="B262" s="453" t="s">
        <v>1423</v>
      </c>
      <c r="C262" s="454">
        <v>0</v>
      </c>
      <c r="D262" s="454">
        <v>0</v>
      </c>
      <c r="E262" s="454">
        <v>0</v>
      </c>
      <c r="F262" s="454">
        <v>0</v>
      </c>
      <c r="G262" s="454">
        <v>0</v>
      </c>
      <c r="H262" s="454">
        <v>0</v>
      </c>
      <c r="I262" s="454">
        <v>0</v>
      </c>
      <c r="J262" s="454">
        <v>0</v>
      </c>
      <c r="K262" s="454">
        <v>0</v>
      </c>
      <c r="L262" s="454">
        <v>0</v>
      </c>
      <c r="M262" s="454">
        <v>0</v>
      </c>
      <c r="N262" s="454"/>
      <c r="O262" s="454">
        <v>0</v>
      </c>
      <c r="P262" s="454">
        <v>0</v>
      </c>
      <c r="Q262" s="454">
        <v>0</v>
      </c>
      <c r="R262" s="454">
        <v>0</v>
      </c>
      <c r="S262" s="454">
        <v>0</v>
      </c>
    </row>
    <row r="263" spans="1:19" x14ac:dyDescent="0.2">
      <c r="A263" s="452" t="s">
        <v>1424</v>
      </c>
      <c r="B263" s="453" t="s">
        <v>1425</v>
      </c>
      <c r="C263" s="454">
        <v>0</v>
      </c>
      <c r="D263" s="454">
        <v>0</v>
      </c>
      <c r="E263" s="454">
        <v>0</v>
      </c>
      <c r="F263" s="454">
        <v>0</v>
      </c>
      <c r="G263" s="454">
        <v>0</v>
      </c>
      <c r="H263" s="454">
        <v>0</v>
      </c>
      <c r="I263" s="454">
        <v>0</v>
      </c>
      <c r="J263" s="454">
        <v>0</v>
      </c>
      <c r="K263" s="454">
        <v>0</v>
      </c>
      <c r="L263" s="454">
        <v>0</v>
      </c>
      <c r="M263" s="454">
        <v>0</v>
      </c>
      <c r="N263" s="454"/>
      <c r="O263" s="454">
        <v>0</v>
      </c>
      <c r="P263" s="454">
        <v>0</v>
      </c>
      <c r="Q263" s="454">
        <v>0</v>
      </c>
      <c r="R263" s="454">
        <v>0</v>
      </c>
      <c r="S263" s="454">
        <v>0</v>
      </c>
    </row>
    <row r="264" spans="1:19" x14ac:dyDescent="0.2">
      <c r="A264" s="452" t="s">
        <v>1426</v>
      </c>
      <c r="B264" s="453" t="s">
        <v>1427</v>
      </c>
      <c r="C264" s="454">
        <v>0</v>
      </c>
      <c r="D264" s="454">
        <v>0</v>
      </c>
      <c r="E264" s="454">
        <v>0</v>
      </c>
      <c r="F264" s="454">
        <v>0</v>
      </c>
      <c r="G264" s="454">
        <v>0</v>
      </c>
      <c r="H264" s="454">
        <v>0</v>
      </c>
      <c r="I264" s="454">
        <v>0</v>
      </c>
      <c r="J264" s="454">
        <v>0</v>
      </c>
      <c r="K264" s="454">
        <v>0</v>
      </c>
      <c r="L264" s="454">
        <v>0</v>
      </c>
      <c r="M264" s="454">
        <v>0</v>
      </c>
      <c r="N264" s="454"/>
      <c r="O264" s="454">
        <v>0</v>
      </c>
      <c r="P264" s="454">
        <v>0</v>
      </c>
      <c r="Q264" s="454">
        <v>0</v>
      </c>
      <c r="R264" s="454">
        <v>0</v>
      </c>
      <c r="S264" s="454">
        <v>0</v>
      </c>
    </row>
    <row r="265" spans="1:19" x14ac:dyDescent="0.2">
      <c r="A265" s="452" t="s">
        <v>1428</v>
      </c>
      <c r="B265" s="453" t="s">
        <v>1429</v>
      </c>
      <c r="C265" s="454">
        <v>0</v>
      </c>
      <c r="D265" s="454">
        <v>0</v>
      </c>
      <c r="E265" s="454">
        <v>0</v>
      </c>
      <c r="F265" s="454">
        <v>0</v>
      </c>
      <c r="G265" s="454">
        <v>0</v>
      </c>
      <c r="H265" s="454">
        <v>0</v>
      </c>
      <c r="I265" s="454">
        <v>0</v>
      </c>
      <c r="J265" s="454">
        <v>0</v>
      </c>
      <c r="K265" s="454">
        <v>0</v>
      </c>
      <c r="L265" s="454">
        <v>0</v>
      </c>
      <c r="M265" s="454">
        <v>0</v>
      </c>
      <c r="N265" s="454"/>
      <c r="O265" s="454">
        <v>0</v>
      </c>
      <c r="P265" s="454">
        <v>0</v>
      </c>
      <c r="Q265" s="454">
        <v>0</v>
      </c>
      <c r="R265" s="454">
        <v>0</v>
      </c>
      <c r="S265" s="454">
        <v>0</v>
      </c>
    </row>
    <row r="266" spans="1:19" ht="25.5" x14ac:dyDescent="0.2">
      <c r="A266" s="452" t="s">
        <v>1430</v>
      </c>
      <c r="B266" s="453" t="s">
        <v>1431</v>
      </c>
      <c r="C266" s="454">
        <v>0</v>
      </c>
      <c r="D266" s="454">
        <v>0</v>
      </c>
      <c r="E266" s="454">
        <v>0</v>
      </c>
      <c r="F266" s="454">
        <v>0</v>
      </c>
      <c r="G266" s="454">
        <v>0</v>
      </c>
      <c r="H266" s="454">
        <v>0</v>
      </c>
      <c r="I266" s="454">
        <v>0</v>
      </c>
      <c r="J266" s="454">
        <v>0</v>
      </c>
      <c r="K266" s="454">
        <v>0</v>
      </c>
      <c r="L266" s="454">
        <v>0</v>
      </c>
      <c r="M266" s="454">
        <v>0</v>
      </c>
      <c r="N266" s="454"/>
      <c r="O266" s="454">
        <v>0</v>
      </c>
      <c r="P266" s="454">
        <v>0</v>
      </c>
      <c r="Q266" s="454">
        <v>0</v>
      </c>
      <c r="R266" s="454">
        <v>0</v>
      </c>
      <c r="S266" s="454">
        <v>0</v>
      </c>
    </row>
    <row r="267" spans="1:19" ht="25.5" x14ac:dyDescent="0.2">
      <c r="A267" s="452" t="s">
        <v>1432</v>
      </c>
      <c r="B267" s="453" t="s">
        <v>1433</v>
      </c>
      <c r="C267" s="454">
        <v>0</v>
      </c>
      <c r="D267" s="454">
        <v>0</v>
      </c>
      <c r="E267" s="454">
        <v>0</v>
      </c>
      <c r="F267" s="454">
        <v>0</v>
      </c>
      <c r="G267" s="454">
        <v>0</v>
      </c>
      <c r="H267" s="454">
        <v>0</v>
      </c>
      <c r="I267" s="454">
        <v>0</v>
      </c>
      <c r="J267" s="454">
        <v>0</v>
      </c>
      <c r="K267" s="454">
        <v>0</v>
      </c>
      <c r="L267" s="454">
        <v>0</v>
      </c>
      <c r="M267" s="454">
        <v>0</v>
      </c>
      <c r="N267" s="454"/>
      <c r="O267" s="454">
        <v>0</v>
      </c>
      <c r="P267" s="454">
        <v>0</v>
      </c>
      <c r="Q267" s="454">
        <v>0</v>
      </c>
      <c r="R267" s="454">
        <v>0</v>
      </c>
      <c r="S267" s="454">
        <v>0</v>
      </c>
    </row>
    <row r="268" spans="1:19" x14ac:dyDescent="0.2">
      <c r="A268" s="452" t="s">
        <v>1434</v>
      </c>
      <c r="B268" s="453" t="s">
        <v>1435</v>
      </c>
      <c r="C268" s="454">
        <v>0</v>
      </c>
      <c r="D268" s="454">
        <v>0</v>
      </c>
      <c r="E268" s="454">
        <v>0</v>
      </c>
      <c r="F268" s="454">
        <v>0</v>
      </c>
      <c r="G268" s="454">
        <v>0</v>
      </c>
      <c r="H268" s="454">
        <v>0</v>
      </c>
      <c r="I268" s="454">
        <v>0</v>
      </c>
      <c r="J268" s="454">
        <v>0</v>
      </c>
      <c r="K268" s="454">
        <v>0</v>
      </c>
      <c r="L268" s="454">
        <v>0</v>
      </c>
      <c r="M268" s="454">
        <v>0</v>
      </c>
      <c r="N268" s="454"/>
      <c r="O268" s="454">
        <v>0</v>
      </c>
      <c r="P268" s="454">
        <v>0</v>
      </c>
      <c r="Q268" s="454">
        <v>0</v>
      </c>
      <c r="R268" s="454">
        <v>0</v>
      </c>
      <c r="S268" s="454">
        <v>0</v>
      </c>
    </row>
    <row r="269" spans="1:19" ht="25.5" x14ac:dyDescent="0.2">
      <c r="A269" s="452" t="s">
        <v>1436</v>
      </c>
      <c r="B269" s="453" t="s">
        <v>1437</v>
      </c>
      <c r="C269" s="454">
        <v>0</v>
      </c>
      <c r="D269" s="454">
        <v>0</v>
      </c>
      <c r="E269" s="454">
        <v>0</v>
      </c>
      <c r="F269" s="454">
        <v>0</v>
      </c>
      <c r="G269" s="454">
        <v>0</v>
      </c>
      <c r="H269" s="454">
        <v>0</v>
      </c>
      <c r="I269" s="454">
        <v>0</v>
      </c>
      <c r="J269" s="454">
        <v>0</v>
      </c>
      <c r="K269" s="454">
        <v>0</v>
      </c>
      <c r="L269" s="454">
        <v>0</v>
      </c>
      <c r="M269" s="454">
        <v>0</v>
      </c>
      <c r="N269" s="454"/>
      <c r="O269" s="454">
        <v>0</v>
      </c>
      <c r="P269" s="454">
        <v>0</v>
      </c>
      <c r="Q269" s="454">
        <v>0</v>
      </c>
      <c r="R269" s="454">
        <v>0</v>
      </c>
      <c r="S269" s="454">
        <v>0</v>
      </c>
    </row>
    <row r="270" spans="1:19" x14ac:dyDescent="0.2">
      <c r="A270" s="452" t="s">
        <v>1438</v>
      </c>
      <c r="B270" s="453" t="s">
        <v>1439</v>
      </c>
      <c r="C270" s="454">
        <v>0</v>
      </c>
      <c r="D270" s="454">
        <v>0</v>
      </c>
      <c r="E270" s="454">
        <v>0</v>
      </c>
      <c r="F270" s="454">
        <v>0</v>
      </c>
      <c r="G270" s="454">
        <v>0</v>
      </c>
      <c r="H270" s="454">
        <v>0</v>
      </c>
      <c r="I270" s="454">
        <v>0</v>
      </c>
      <c r="J270" s="454">
        <v>0</v>
      </c>
      <c r="K270" s="454">
        <v>0</v>
      </c>
      <c r="L270" s="454">
        <v>0</v>
      </c>
      <c r="M270" s="454">
        <v>0</v>
      </c>
      <c r="N270" s="454"/>
      <c r="O270" s="454">
        <v>0</v>
      </c>
      <c r="P270" s="454">
        <v>0</v>
      </c>
      <c r="Q270" s="454">
        <v>0</v>
      </c>
      <c r="R270" s="454">
        <v>0</v>
      </c>
      <c r="S270" s="454">
        <v>0</v>
      </c>
    </row>
    <row r="271" spans="1:19" ht="36" x14ac:dyDescent="0.2">
      <c r="A271" s="455" t="s">
        <v>1440</v>
      </c>
      <c r="B271" s="456" t="s">
        <v>1441</v>
      </c>
      <c r="C271" s="457">
        <v>500000</v>
      </c>
      <c r="D271" s="457">
        <v>500000</v>
      </c>
      <c r="E271" s="457">
        <v>0</v>
      </c>
      <c r="F271" s="457">
        <v>0</v>
      </c>
      <c r="G271" s="457">
        <v>0</v>
      </c>
      <c r="H271" s="457">
        <v>0</v>
      </c>
      <c r="I271" s="457">
        <v>0</v>
      </c>
      <c r="J271" s="457">
        <v>0</v>
      </c>
      <c r="K271" s="457">
        <v>0</v>
      </c>
      <c r="L271" s="457">
        <v>0</v>
      </c>
      <c r="M271" s="457">
        <v>0</v>
      </c>
      <c r="N271" s="457"/>
      <c r="O271" s="457">
        <v>0</v>
      </c>
      <c r="P271" s="457">
        <v>0</v>
      </c>
      <c r="Q271" s="457">
        <v>0</v>
      </c>
      <c r="R271" s="457">
        <v>0</v>
      </c>
      <c r="S271" s="457">
        <v>0</v>
      </c>
    </row>
    <row r="272" spans="1:19" ht="36" x14ac:dyDescent="0.2">
      <c r="A272" s="455" t="s">
        <v>1442</v>
      </c>
      <c r="B272" s="456" t="s">
        <v>1443</v>
      </c>
      <c r="C272" s="457">
        <v>23379388</v>
      </c>
      <c r="D272" s="457">
        <v>10269632</v>
      </c>
      <c r="E272" s="457">
        <v>181524</v>
      </c>
      <c r="F272" s="457">
        <v>0</v>
      </c>
      <c r="G272" s="457">
        <v>36196</v>
      </c>
      <c r="H272" s="457">
        <v>1182545</v>
      </c>
      <c r="I272" s="457">
        <v>12000</v>
      </c>
      <c r="J272" s="457">
        <v>304250</v>
      </c>
      <c r="K272" s="457">
        <v>4789210</v>
      </c>
      <c r="L272" s="457">
        <v>10600</v>
      </c>
      <c r="M272" s="457">
        <v>1115183</v>
      </c>
      <c r="N272" s="457">
        <v>99905</v>
      </c>
      <c r="O272" s="457">
        <v>10000</v>
      </c>
      <c r="P272" s="457">
        <v>0</v>
      </c>
      <c r="Q272" s="457">
        <v>371370</v>
      </c>
      <c r="R272" s="457">
        <v>3361370</v>
      </c>
      <c r="S272" s="457">
        <v>1635600</v>
      </c>
    </row>
    <row r="273" spans="1:19" ht="38.25" x14ac:dyDescent="0.2">
      <c r="A273" s="452" t="s">
        <v>1444</v>
      </c>
      <c r="B273" s="453" t="s">
        <v>1445</v>
      </c>
      <c r="C273" s="454">
        <v>0</v>
      </c>
      <c r="D273" s="454">
        <v>0</v>
      </c>
      <c r="E273" s="454">
        <v>0</v>
      </c>
      <c r="F273" s="454">
        <v>0</v>
      </c>
      <c r="G273" s="454">
        <v>0</v>
      </c>
      <c r="H273" s="454">
        <v>0</v>
      </c>
      <c r="I273" s="454">
        <v>0</v>
      </c>
      <c r="J273" s="454">
        <v>0</v>
      </c>
      <c r="K273" s="454">
        <v>0</v>
      </c>
      <c r="L273" s="454">
        <v>0</v>
      </c>
      <c r="M273" s="454">
        <v>0</v>
      </c>
      <c r="N273" s="454"/>
      <c r="O273" s="454">
        <v>0</v>
      </c>
      <c r="P273" s="454">
        <v>0</v>
      </c>
      <c r="Q273" s="454">
        <v>0</v>
      </c>
      <c r="R273" s="454">
        <v>0</v>
      </c>
      <c r="S273" s="454">
        <v>0</v>
      </c>
    </row>
    <row r="274" spans="1:19" ht="25.5" x14ac:dyDescent="0.2">
      <c r="A274" s="452" t="s">
        <v>1446</v>
      </c>
      <c r="B274" s="453" t="s">
        <v>1447</v>
      </c>
      <c r="C274" s="454">
        <v>0</v>
      </c>
      <c r="D274" s="454">
        <v>0</v>
      </c>
      <c r="E274" s="454">
        <v>0</v>
      </c>
      <c r="F274" s="454">
        <v>0</v>
      </c>
      <c r="G274" s="454">
        <v>0</v>
      </c>
      <c r="H274" s="454">
        <v>0</v>
      </c>
      <c r="I274" s="454">
        <v>0</v>
      </c>
      <c r="J274" s="454">
        <v>0</v>
      </c>
      <c r="K274" s="454">
        <v>0</v>
      </c>
      <c r="L274" s="454">
        <v>0</v>
      </c>
      <c r="M274" s="454">
        <v>0</v>
      </c>
      <c r="N274" s="454"/>
      <c r="O274" s="454">
        <v>0</v>
      </c>
      <c r="P274" s="454">
        <v>0</v>
      </c>
      <c r="Q274" s="454">
        <v>0</v>
      </c>
      <c r="R274" s="454">
        <v>0</v>
      </c>
      <c r="S274" s="454">
        <v>0</v>
      </c>
    </row>
    <row r="275" spans="1:19" ht="38.25" x14ac:dyDescent="0.2">
      <c r="A275" s="452" t="s">
        <v>1448</v>
      </c>
      <c r="B275" s="453" t="s">
        <v>1449</v>
      </c>
      <c r="C275" s="454">
        <v>0</v>
      </c>
      <c r="D275" s="454">
        <v>0</v>
      </c>
      <c r="E275" s="454">
        <v>0</v>
      </c>
      <c r="F275" s="454">
        <v>0</v>
      </c>
      <c r="G275" s="454">
        <v>0</v>
      </c>
      <c r="H275" s="454">
        <v>0</v>
      </c>
      <c r="I275" s="454">
        <v>0</v>
      </c>
      <c r="J275" s="454">
        <v>0</v>
      </c>
      <c r="K275" s="454">
        <v>0</v>
      </c>
      <c r="L275" s="454">
        <v>0</v>
      </c>
      <c r="M275" s="454">
        <v>0</v>
      </c>
      <c r="N275" s="454"/>
      <c r="O275" s="454">
        <v>0</v>
      </c>
      <c r="P275" s="454">
        <v>0</v>
      </c>
      <c r="Q275" s="454">
        <v>0</v>
      </c>
      <c r="R275" s="454">
        <v>0</v>
      </c>
      <c r="S275" s="454">
        <v>0</v>
      </c>
    </row>
    <row r="276" spans="1:19" ht="25.5" x14ac:dyDescent="0.2">
      <c r="A276" s="452" t="s">
        <v>1450</v>
      </c>
      <c r="B276" s="453" t="s">
        <v>1451</v>
      </c>
      <c r="C276" s="454">
        <v>0</v>
      </c>
      <c r="D276" s="454">
        <v>0</v>
      </c>
      <c r="E276" s="454">
        <v>0</v>
      </c>
      <c r="F276" s="454">
        <v>0</v>
      </c>
      <c r="G276" s="454">
        <v>0</v>
      </c>
      <c r="H276" s="454">
        <v>0</v>
      </c>
      <c r="I276" s="454">
        <v>0</v>
      </c>
      <c r="J276" s="454">
        <v>0</v>
      </c>
      <c r="K276" s="454">
        <v>0</v>
      </c>
      <c r="L276" s="454">
        <v>0</v>
      </c>
      <c r="M276" s="454">
        <v>0</v>
      </c>
      <c r="N276" s="454"/>
      <c r="O276" s="454">
        <v>0</v>
      </c>
      <c r="P276" s="454">
        <v>0</v>
      </c>
      <c r="Q276" s="454">
        <v>0</v>
      </c>
      <c r="R276" s="454">
        <v>0</v>
      </c>
      <c r="S276" s="454">
        <v>0</v>
      </c>
    </row>
    <row r="277" spans="1:19" ht="25.5" x14ac:dyDescent="0.2">
      <c r="A277" s="452" t="s">
        <v>1452</v>
      </c>
      <c r="B277" s="453" t="s">
        <v>1453</v>
      </c>
      <c r="C277" s="454">
        <v>0</v>
      </c>
      <c r="D277" s="454">
        <v>0</v>
      </c>
      <c r="E277" s="454">
        <v>0</v>
      </c>
      <c r="F277" s="454">
        <v>0</v>
      </c>
      <c r="G277" s="454">
        <v>0</v>
      </c>
      <c r="H277" s="454">
        <v>0</v>
      </c>
      <c r="I277" s="454">
        <v>0</v>
      </c>
      <c r="J277" s="454">
        <v>0</v>
      </c>
      <c r="K277" s="454">
        <v>0</v>
      </c>
      <c r="L277" s="454">
        <v>0</v>
      </c>
      <c r="M277" s="454">
        <v>0</v>
      </c>
      <c r="N277" s="454"/>
      <c r="O277" s="454">
        <v>0</v>
      </c>
      <c r="P277" s="454">
        <v>0</v>
      </c>
      <c r="Q277" s="454">
        <v>0</v>
      </c>
      <c r="R277" s="454">
        <v>0</v>
      </c>
      <c r="S277" s="454">
        <v>0</v>
      </c>
    </row>
    <row r="278" spans="1:19" ht="25.5" x14ac:dyDescent="0.2">
      <c r="A278" s="452" t="s">
        <v>1454</v>
      </c>
      <c r="B278" s="453" t="s">
        <v>1455</v>
      </c>
      <c r="C278" s="454">
        <v>0</v>
      </c>
      <c r="D278" s="454">
        <v>0</v>
      </c>
      <c r="E278" s="454">
        <v>0</v>
      </c>
      <c r="F278" s="454">
        <v>0</v>
      </c>
      <c r="G278" s="454">
        <v>0</v>
      </c>
      <c r="H278" s="454">
        <v>0</v>
      </c>
      <c r="I278" s="454">
        <v>0</v>
      </c>
      <c r="J278" s="454">
        <v>0</v>
      </c>
      <c r="K278" s="454">
        <v>0</v>
      </c>
      <c r="L278" s="454">
        <v>0</v>
      </c>
      <c r="M278" s="454">
        <v>0</v>
      </c>
      <c r="N278" s="454"/>
      <c r="O278" s="454">
        <v>0</v>
      </c>
      <c r="P278" s="454">
        <v>0</v>
      </c>
      <c r="Q278" s="454">
        <v>0</v>
      </c>
      <c r="R278" s="454">
        <v>0</v>
      </c>
      <c r="S278" s="454">
        <v>0</v>
      </c>
    </row>
    <row r="279" spans="1:19" ht="25.5" x14ac:dyDescent="0.2">
      <c r="A279" s="452" t="s">
        <v>1456</v>
      </c>
      <c r="B279" s="453" t="s">
        <v>1457</v>
      </c>
      <c r="C279" s="454">
        <v>0</v>
      </c>
      <c r="D279" s="454">
        <v>0</v>
      </c>
      <c r="E279" s="454">
        <v>0</v>
      </c>
      <c r="F279" s="454">
        <v>0</v>
      </c>
      <c r="G279" s="454">
        <v>0</v>
      </c>
      <c r="H279" s="454">
        <v>0</v>
      </c>
      <c r="I279" s="454">
        <v>0</v>
      </c>
      <c r="J279" s="454">
        <v>0</v>
      </c>
      <c r="K279" s="454">
        <v>0</v>
      </c>
      <c r="L279" s="454">
        <v>0</v>
      </c>
      <c r="M279" s="454">
        <v>0</v>
      </c>
      <c r="N279" s="454"/>
      <c r="O279" s="454">
        <v>0</v>
      </c>
      <c r="P279" s="454">
        <v>0</v>
      </c>
      <c r="Q279" s="454">
        <v>0</v>
      </c>
      <c r="R279" s="454">
        <v>0</v>
      </c>
      <c r="S279" s="454">
        <v>0</v>
      </c>
    </row>
    <row r="280" spans="1:19" x14ac:dyDescent="0.2">
      <c r="A280" s="452" t="s">
        <v>1458</v>
      </c>
      <c r="B280" s="453" t="s">
        <v>1459</v>
      </c>
      <c r="C280" s="454">
        <v>0</v>
      </c>
      <c r="D280" s="454">
        <v>0</v>
      </c>
      <c r="E280" s="454">
        <v>0</v>
      </c>
      <c r="F280" s="454">
        <v>0</v>
      </c>
      <c r="G280" s="454">
        <v>0</v>
      </c>
      <c r="H280" s="454">
        <v>0</v>
      </c>
      <c r="I280" s="454">
        <v>0</v>
      </c>
      <c r="J280" s="454">
        <v>0</v>
      </c>
      <c r="K280" s="454">
        <v>0</v>
      </c>
      <c r="L280" s="454">
        <v>0</v>
      </c>
      <c r="M280" s="454">
        <v>0</v>
      </c>
      <c r="N280" s="454"/>
      <c r="O280" s="454">
        <v>0</v>
      </c>
      <c r="P280" s="454">
        <v>0</v>
      </c>
      <c r="Q280" s="454">
        <v>0</v>
      </c>
      <c r="R280" s="454">
        <v>0</v>
      </c>
      <c r="S280" s="454">
        <v>0</v>
      </c>
    </row>
    <row r="281" spans="1:19" x14ac:dyDescent="0.2">
      <c r="A281" s="452" t="s">
        <v>1460</v>
      </c>
      <c r="B281" s="453" t="s">
        <v>1461</v>
      </c>
      <c r="C281" s="454">
        <v>0</v>
      </c>
      <c r="D281" s="454">
        <v>0</v>
      </c>
      <c r="E281" s="454">
        <v>0</v>
      </c>
      <c r="F281" s="454">
        <v>0</v>
      </c>
      <c r="G281" s="454">
        <v>0</v>
      </c>
      <c r="H281" s="454">
        <v>0</v>
      </c>
      <c r="I281" s="454">
        <v>0</v>
      </c>
      <c r="J281" s="454">
        <v>0</v>
      </c>
      <c r="K281" s="454">
        <v>0</v>
      </c>
      <c r="L281" s="454">
        <v>0</v>
      </c>
      <c r="M281" s="454">
        <v>0</v>
      </c>
      <c r="N281" s="454"/>
      <c r="O281" s="454">
        <v>0</v>
      </c>
      <c r="P281" s="454">
        <v>0</v>
      </c>
      <c r="Q281" s="454">
        <v>0</v>
      </c>
      <c r="R281" s="454">
        <v>0</v>
      </c>
      <c r="S281" s="454">
        <v>0</v>
      </c>
    </row>
    <row r="282" spans="1:19" ht="25.5" x14ac:dyDescent="0.2">
      <c r="A282" s="452" t="s">
        <v>1462</v>
      </c>
      <c r="B282" s="453" t="s">
        <v>1463</v>
      </c>
      <c r="C282" s="454">
        <v>0</v>
      </c>
      <c r="D282" s="454">
        <v>0</v>
      </c>
      <c r="E282" s="454">
        <v>0</v>
      </c>
      <c r="F282" s="454">
        <v>0</v>
      </c>
      <c r="G282" s="454">
        <v>0</v>
      </c>
      <c r="H282" s="454">
        <v>0</v>
      </c>
      <c r="I282" s="454">
        <v>0</v>
      </c>
      <c r="J282" s="454">
        <v>0</v>
      </c>
      <c r="K282" s="454">
        <v>0</v>
      </c>
      <c r="L282" s="454">
        <v>0</v>
      </c>
      <c r="M282" s="454">
        <v>0</v>
      </c>
      <c r="N282" s="454"/>
      <c r="O282" s="454">
        <v>0</v>
      </c>
      <c r="P282" s="454">
        <v>0</v>
      </c>
      <c r="Q282" s="454">
        <v>0</v>
      </c>
      <c r="R282" s="454">
        <v>0</v>
      </c>
      <c r="S282" s="454">
        <v>0</v>
      </c>
    </row>
    <row r="283" spans="1:19" x14ac:dyDescent="0.2">
      <c r="A283" s="452" t="s">
        <v>1464</v>
      </c>
      <c r="B283" s="453" t="s">
        <v>1465</v>
      </c>
      <c r="C283" s="454">
        <v>0</v>
      </c>
      <c r="D283" s="454">
        <v>0</v>
      </c>
      <c r="E283" s="454">
        <v>0</v>
      </c>
      <c r="F283" s="454">
        <v>0</v>
      </c>
      <c r="G283" s="454">
        <v>0</v>
      </c>
      <c r="H283" s="454">
        <v>0</v>
      </c>
      <c r="I283" s="454">
        <v>0</v>
      </c>
      <c r="J283" s="454">
        <v>0</v>
      </c>
      <c r="K283" s="454">
        <v>0</v>
      </c>
      <c r="L283" s="454">
        <v>0</v>
      </c>
      <c r="M283" s="454">
        <v>0</v>
      </c>
      <c r="N283" s="454"/>
      <c r="O283" s="454">
        <v>0</v>
      </c>
      <c r="P283" s="454">
        <v>0</v>
      </c>
      <c r="Q283" s="454">
        <v>0</v>
      </c>
      <c r="R283" s="454">
        <v>0</v>
      </c>
      <c r="S283" s="454">
        <v>0</v>
      </c>
    </row>
    <row r="284" spans="1:19" ht="25.5" x14ac:dyDescent="0.2">
      <c r="A284" s="452" t="s">
        <v>1466</v>
      </c>
      <c r="B284" s="453" t="s">
        <v>1467</v>
      </c>
      <c r="C284" s="454">
        <v>0</v>
      </c>
      <c r="D284" s="454">
        <v>0</v>
      </c>
      <c r="E284" s="454">
        <v>0</v>
      </c>
      <c r="F284" s="454">
        <v>0</v>
      </c>
      <c r="G284" s="454">
        <v>0</v>
      </c>
      <c r="H284" s="454">
        <v>0</v>
      </c>
      <c r="I284" s="454">
        <v>0</v>
      </c>
      <c r="J284" s="454">
        <v>0</v>
      </c>
      <c r="K284" s="454">
        <v>0</v>
      </c>
      <c r="L284" s="454">
        <v>0</v>
      </c>
      <c r="M284" s="454">
        <v>0</v>
      </c>
      <c r="N284" s="454"/>
      <c r="O284" s="454">
        <v>0</v>
      </c>
      <c r="P284" s="454">
        <v>0</v>
      </c>
      <c r="Q284" s="454">
        <v>0</v>
      </c>
      <c r="R284" s="454">
        <v>0</v>
      </c>
      <c r="S284" s="454">
        <v>0</v>
      </c>
    </row>
    <row r="285" spans="1:19" ht="25.5" x14ac:dyDescent="0.2">
      <c r="A285" s="452" t="s">
        <v>1468</v>
      </c>
      <c r="B285" s="453" t="s">
        <v>1469</v>
      </c>
      <c r="C285" s="454">
        <v>0</v>
      </c>
      <c r="D285" s="454">
        <v>0</v>
      </c>
      <c r="E285" s="454">
        <v>0</v>
      </c>
      <c r="F285" s="454">
        <v>0</v>
      </c>
      <c r="G285" s="454">
        <v>0</v>
      </c>
      <c r="H285" s="454">
        <v>0</v>
      </c>
      <c r="I285" s="454">
        <v>0</v>
      </c>
      <c r="J285" s="454">
        <v>0</v>
      </c>
      <c r="K285" s="454">
        <v>0</v>
      </c>
      <c r="L285" s="454">
        <v>0</v>
      </c>
      <c r="M285" s="454">
        <v>0</v>
      </c>
      <c r="N285" s="454"/>
      <c r="O285" s="454">
        <v>0</v>
      </c>
      <c r="P285" s="454">
        <v>0</v>
      </c>
      <c r="Q285" s="454">
        <v>0</v>
      </c>
      <c r="R285" s="454">
        <v>0</v>
      </c>
      <c r="S285" s="454">
        <v>0</v>
      </c>
    </row>
    <row r="286" spans="1:19" x14ac:dyDescent="0.2">
      <c r="A286" s="452" t="s">
        <v>1470</v>
      </c>
      <c r="B286" s="453" t="s">
        <v>1471</v>
      </c>
      <c r="C286" s="454">
        <v>0</v>
      </c>
      <c r="D286" s="454">
        <v>0</v>
      </c>
      <c r="E286" s="454">
        <v>0</v>
      </c>
      <c r="F286" s="454">
        <v>0</v>
      </c>
      <c r="G286" s="454">
        <v>0</v>
      </c>
      <c r="H286" s="454">
        <v>0</v>
      </c>
      <c r="I286" s="454">
        <v>0</v>
      </c>
      <c r="J286" s="454">
        <v>0</v>
      </c>
      <c r="K286" s="454">
        <v>0</v>
      </c>
      <c r="L286" s="454">
        <v>0</v>
      </c>
      <c r="M286" s="454">
        <v>0</v>
      </c>
      <c r="N286" s="454"/>
      <c r="O286" s="454">
        <v>0</v>
      </c>
      <c r="P286" s="454">
        <v>0</v>
      </c>
      <c r="Q286" s="454">
        <v>0</v>
      </c>
      <c r="R286" s="454">
        <v>0</v>
      </c>
      <c r="S286" s="454">
        <v>0</v>
      </c>
    </row>
    <row r="287" spans="1:19" x14ac:dyDescent="0.2">
      <c r="A287" s="452" t="s">
        <v>1472</v>
      </c>
      <c r="B287" s="453" t="s">
        <v>1473</v>
      </c>
      <c r="C287" s="454">
        <v>0</v>
      </c>
      <c r="D287" s="454">
        <v>0</v>
      </c>
      <c r="E287" s="454">
        <v>0</v>
      </c>
      <c r="F287" s="454">
        <v>0</v>
      </c>
      <c r="G287" s="454">
        <v>0</v>
      </c>
      <c r="H287" s="454">
        <v>0</v>
      </c>
      <c r="I287" s="454">
        <v>0</v>
      </c>
      <c r="J287" s="454">
        <v>0</v>
      </c>
      <c r="K287" s="454">
        <v>0</v>
      </c>
      <c r="L287" s="454">
        <v>0</v>
      </c>
      <c r="M287" s="454">
        <v>0</v>
      </c>
      <c r="N287" s="454"/>
      <c r="O287" s="454">
        <v>0</v>
      </c>
      <c r="P287" s="454">
        <v>0</v>
      </c>
      <c r="Q287" s="454">
        <v>0</v>
      </c>
      <c r="R287" s="454">
        <v>0</v>
      </c>
      <c r="S287" s="454">
        <v>0</v>
      </c>
    </row>
    <row r="288" spans="1:19" x14ac:dyDescent="0.2">
      <c r="A288" s="452" t="s">
        <v>1474</v>
      </c>
      <c r="B288" s="453" t="s">
        <v>1475</v>
      </c>
      <c r="C288" s="454">
        <v>0</v>
      </c>
      <c r="D288" s="454">
        <v>0</v>
      </c>
      <c r="E288" s="454">
        <v>0</v>
      </c>
      <c r="F288" s="454">
        <v>0</v>
      </c>
      <c r="G288" s="454">
        <v>0</v>
      </c>
      <c r="H288" s="454">
        <v>0</v>
      </c>
      <c r="I288" s="454">
        <v>0</v>
      </c>
      <c r="J288" s="454">
        <v>0</v>
      </c>
      <c r="K288" s="454">
        <v>0</v>
      </c>
      <c r="L288" s="454">
        <v>0</v>
      </c>
      <c r="M288" s="454">
        <v>0</v>
      </c>
      <c r="N288" s="454"/>
      <c r="O288" s="454">
        <v>0</v>
      </c>
      <c r="P288" s="454">
        <v>0</v>
      </c>
      <c r="Q288" s="454">
        <v>0</v>
      </c>
      <c r="R288" s="454">
        <v>0</v>
      </c>
      <c r="S288" s="454">
        <v>0</v>
      </c>
    </row>
    <row r="289" spans="1:19" ht="25.5" x14ac:dyDescent="0.2">
      <c r="A289" s="452" t="s">
        <v>1476</v>
      </c>
      <c r="B289" s="453" t="s">
        <v>1477</v>
      </c>
      <c r="C289" s="454">
        <v>0</v>
      </c>
      <c r="D289" s="454">
        <v>0</v>
      </c>
      <c r="E289" s="454">
        <v>0</v>
      </c>
      <c r="F289" s="454">
        <v>0</v>
      </c>
      <c r="G289" s="454">
        <v>0</v>
      </c>
      <c r="H289" s="454">
        <v>0</v>
      </c>
      <c r="I289" s="454">
        <v>0</v>
      </c>
      <c r="J289" s="454">
        <v>0</v>
      </c>
      <c r="K289" s="454">
        <v>0</v>
      </c>
      <c r="L289" s="454">
        <v>0</v>
      </c>
      <c r="M289" s="454">
        <v>0</v>
      </c>
      <c r="N289" s="454"/>
      <c r="O289" s="454">
        <v>0</v>
      </c>
      <c r="P289" s="454">
        <v>0</v>
      </c>
      <c r="Q289" s="454">
        <v>0</v>
      </c>
      <c r="R289" s="454">
        <v>0</v>
      </c>
      <c r="S289" s="454">
        <v>0</v>
      </c>
    </row>
    <row r="290" spans="1:19" ht="25.5" x14ac:dyDescent="0.2">
      <c r="A290" s="452" t="s">
        <v>1478</v>
      </c>
      <c r="B290" s="453" t="s">
        <v>1479</v>
      </c>
      <c r="C290" s="454">
        <v>0</v>
      </c>
      <c r="D290" s="454">
        <v>0</v>
      </c>
      <c r="E290" s="454">
        <v>0</v>
      </c>
      <c r="F290" s="454">
        <v>0</v>
      </c>
      <c r="G290" s="454">
        <v>0</v>
      </c>
      <c r="H290" s="454">
        <v>0</v>
      </c>
      <c r="I290" s="454">
        <v>0</v>
      </c>
      <c r="J290" s="454">
        <v>0</v>
      </c>
      <c r="K290" s="454">
        <v>0</v>
      </c>
      <c r="L290" s="454">
        <v>0</v>
      </c>
      <c r="M290" s="454">
        <v>0</v>
      </c>
      <c r="N290" s="454"/>
      <c r="O290" s="454">
        <v>0</v>
      </c>
      <c r="P290" s="454">
        <v>0</v>
      </c>
      <c r="Q290" s="454">
        <v>0</v>
      </c>
      <c r="R290" s="454">
        <v>0</v>
      </c>
      <c r="S290" s="454">
        <v>0</v>
      </c>
    </row>
    <row r="291" spans="1:19" ht="25.5" x14ac:dyDescent="0.2">
      <c r="A291" s="452" t="s">
        <v>1480</v>
      </c>
      <c r="B291" s="453" t="s">
        <v>1481</v>
      </c>
      <c r="C291" s="454">
        <v>0</v>
      </c>
      <c r="D291" s="454">
        <v>0</v>
      </c>
      <c r="E291" s="454">
        <v>0</v>
      </c>
      <c r="F291" s="454">
        <v>0</v>
      </c>
      <c r="G291" s="454">
        <v>0</v>
      </c>
      <c r="H291" s="454">
        <v>0</v>
      </c>
      <c r="I291" s="454">
        <v>0</v>
      </c>
      <c r="J291" s="454">
        <v>0</v>
      </c>
      <c r="K291" s="454">
        <v>0</v>
      </c>
      <c r="L291" s="454">
        <v>0</v>
      </c>
      <c r="M291" s="454">
        <v>0</v>
      </c>
      <c r="N291" s="454"/>
      <c r="O291" s="454">
        <v>0</v>
      </c>
      <c r="P291" s="454">
        <v>0</v>
      </c>
      <c r="Q291" s="454">
        <v>0</v>
      </c>
      <c r="R291" s="454">
        <v>0</v>
      </c>
      <c r="S291" s="454">
        <v>0</v>
      </c>
    </row>
    <row r="292" spans="1:19" ht="25.5" x14ac:dyDescent="0.2">
      <c r="A292" s="452" t="s">
        <v>1482</v>
      </c>
      <c r="B292" s="453" t="s">
        <v>1483</v>
      </c>
      <c r="C292" s="454">
        <v>0</v>
      </c>
      <c r="D292" s="454">
        <v>0</v>
      </c>
      <c r="E292" s="454">
        <v>0</v>
      </c>
      <c r="F292" s="454">
        <v>0</v>
      </c>
      <c r="G292" s="454">
        <v>0</v>
      </c>
      <c r="H292" s="454">
        <v>0</v>
      </c>
      <c r="I292" s="454">
        <v>0</v>
      </c>
      <c r="J292" s="454">
        <v>0</v>
      </c>
      <c r="K292" s="454">
        <v>0</v>
      </c>
      <c r="L292" s="454">
        <v>0</v>
      </c>
      <c r="M292" s="454">
        <v>0</v>
      </c>
      <c r="N292" s="454"/>
      <c r="O292" s="454">
        <v>0</v>
      </c>
      <c r="P292" s="454">
        <v>0</v>
      </c>
      <c r="Q292" s="454">
        <v>0</v>
      </c>
      <c r="R292" s="454">
        <v>0</v>
      </c>
      <c r="S292" s="454">
        <v>0</v>
      </c>
    </row>
    <row r="293" spans="1:19" ht="25.5" x14ac:dyDescent="0.2">
      <c r="A293" s="452" t="s">
        <v>1484</v>
      </c>
      <c r="B293" s="453" t="s">
        <v>1485</v>
      </c>
      <c r="C293" s="454">
        <v>643164</v>
      </c>
      <c r="D293" s="454">
        <v>0</v>
      </c>
      <c r="E293" s="454">
        <v>0</v>
      </c>
      <c r="F293" s="454">
        <v>0</v>
      </c>
      <c r="G293" s="454">
        <v>643164</v>
      </c>
      <c r="H293" s="454">
        <v>0</v>
      </c>
      <c r="I293" s="454">
        <v>0</v>
      </c>
      <c r="J293" s="454">
        <v>0</v>
      </c>
      <c r="K293" s="454">
        <v>0</v>
      </c>
      <c r="L293" s="454">
        <v>0</v>
      </c>
      <c r="M293" s="454">
        <v>0</v>
      </c>
      <c r="N293" s="454"/>
      <c r="O293" s="454">
        <v>0</v>
      </c>
      <c r="P293" s="454">
        <v>0</v>
      </c>
      <c r="Q293" s="454">
        <v>0</v>
      </c>
      <c r="R293" s="454">
        <v>0</v>
      </c>
      <c r="S293" s="454">
        <v>0</v>
      </c>
    </row>
    <row r="294" spans="1:19" ht="25.5" x14ac:dyDescent="0.2">
      <c r="A294" s="452" t="s">
        <v>1486</v>
      </c>
      <c r="B294" s="453" t="s">
        <v>1487</v>
      </c>
      <c r="C294" s="454">
        <v>0</v>
      </c>
      <c r="D294" s="454">
        <v>0</v>
      </c>
      <c r="E294" s="454">
        <v>0</v>
      </c>
      <c r="F294" s="454">
        <v>0</v>
      </c>
      <c r="G294" s="454">
        <v>0</v>
      </c>
      <c r="H294" s="454">
        <v>0</v>
      </c>
      <c r="I294" s="454">
        <v>0</v>
      </c>
      <c r="J294" s="454">
        <v>0</v>
      </c>
      <c r="K294" s="454">
        <v>0</v>
      </c>
      <c r="L294" s="454">
        <v>0</v>
      </c>
      <c r="M294" s="454">
        <v>0</v>
      </c>
      <c r="N294" s="454"/>
      <c r="O294" s="454">
        <v>0</v>
      </c>
      <c r="P294" s="454">
        <v>0</v>
      </c>
      <c r="Q294" s="454">
        <v>0</v>
      </c>
      <c r="R294" s="454">
        <v>0</v>
      </c>
      <c r="S294" s="454">
        <v>0</v>
      </c>
    </row>
    <row r="295" spans="1:19" ht="25.5" x14ac:dyDescent="0.2">
      <c r="A295" s="452" t="s">
        <v>1488</v>
      </c>
      <c r="B295" s="453" t="s">
        <v>1489</v>
      </c>
      <c r="C295" s="454">
        <v>0</v>
      </c>
      <c r="D295" s="454">
        <v>0</v>
      </c>
      <c r="E295" s="454">
        <v>0</v>
      </c>
      <c r="F295" s="454">
        <v>0</v>
      </c>
      <c r="G295" s="454">
        <v>0</v>
      </c>
      <c r="H295" s="454">
        <v>0</v>
      </c>
      <c r="I295" s="454">
        <v>0</v>
      </c>
      <c r="J295" s="454">
        <v>0</v>
      </c>
      <c r="K295" s="454">
        <v>0</v>
      </c>
      <c r="L295" s="454">
        <v>0</v>
      </c>
      <c r="M295" s="454">
        <v>0</v>
      </c>
      <c r="N295" s="454"/>
      <c r="O295" s="454">
        <v>0</v>
      </c>
      <c r="P295" s="454">
        <v>0</v>
      </c>
      <c r="Q295" s="454">
        <v>0</v>
      </c>
      <c r="R295" s="454">
        <v>0</v>
      </c>
      <c r="S295" s="454">
        <v>0</v>
      </c>
    </row>
    <row r="296" spans="1:19" x14ac:dyDescent="0.2">
      <c r="A296" s="452" t="s">
        <v>1490</v>
      </c>
      <c r="B296" s="453" t="s">
        <v>1491</v>
      </c>
      <c r="C296" s="454">
        <v>0</v>
      </c>
      <c r="D296" s="454">
        <v>0</v>
      </c>
      <c r="E296" s="454">
        <v>0</v>
      </c>
      <c r="F296" s="454">
        <v>0</v>
      </c>
      <c r="G296" s="454">
        <v>0</v>
      </c>
      <c r="H296" s="454">
        <v>0</v>
      </c>
      <c r="I296" s="454">
        <v>0</v>
      </c>
      <c r="J296" s="454">
        <v>0</v>
      </c>
      <c r="K296" s="454">
        <v>0</v>
      </c>
      <c r="L296" s="454">
        <v>0</v>
      </c>
      <c r="M296" s="454">
        <v>0</v>
      </c>
      <c r="N296" s="454"/>
      <c r="O296" s="454">
        <v>0</v>
      </c>
      <c r="P296" s="454">
        <v>0</v>
      </c>
      <c r="Q296" s="454">
        <v>0</v>
      </c>
      <c r="R296" s="454">
        <v>0</v>
      </c>
      <c r="S296" s="454">
        <v>0</v>
      </c>
    </row>
    <row r="297" spans="1:19" ht="25.5" x14ac:dyDescent="0.2">
      <c r="A297" s="452" t="s">
        <v>1492</v>
      </c>
      <c r="B297" s="453" t="s">
        <v>1493</v>
      </c>
      <c r="C297" s="454">
        <v>0</v>
      </c>
      <c r="D297" s="454">
        <v>0</v>
      </c>
      <c r="E297" s="454">
        <v>0</v>
      </c>
      <c r="F297" s="454">
        <v>0</v>
      </c>
      <c r="G297" s="454">
        <v>0</v>
      </c>
      <c r="H297" s="454">
        <v>0</v>
      </c>
      <c r="I297" s="454">
        <v>0</v>
      </c>
      <c r="J297" s="454">
        <v>0</v>
      </c>
      <c r="K297" s="454">
        <v>0</v>
      </c>
      <c r="L297" s="454">
        <v>0</v>
      </c>
      <c r="M297" s="454">
        <v>0</v>
      </c>
      <c r="N297" s="454"/>
      <c r="O297" s="454">
        <v>0</v>
      </c>
      <c r="P297" s="454">
        <v>0</v>
      </c>
      <c r="Q297" s="454">
        <v>0</v>
      </c>
      <c r="R297" s="454">
        <v>0</v>
      </c>
      <c r="S297" s="454">
        <v>0</v>
      </c>
    </row>
    <row r="298" spans="1:19" ht="25.5" x14ac:dyDescent="0.2">
      <c r="A298" s="452" t="s">
        <v>1494</v>
      </c>
      <c r="B298" s="453" t="s">
        <v>1495</v>
      </c>
      <c r="C298" s="454">
        <v>0</v>
      </c>
      <c r="D298" s="454">
        <v>0</v>
      </c>
      <c r="E298" s="454">
        <v>0</v>
      </c>
      <c r="F298" s="454">
        <v>0</v>
      </c>
      <c r="G298" s="454">
        <v>0</v>
      </c>
      <c r="H298" s="454">
        <v>0</v>
      </c>
      <c r="I298" s="454">
        <v>0</v>
      </c>
      <c r="J298" s="454">
        <v>0</v>
      </c>
      <c r="K298" s="454">
        <v>0</v>
      </c>
      <c r="L298" s="454">
        <v>0</v>
      </c>
      <c r="M298" s="454">
        <v>0</v>
      </c>
      <c r="N298" s="454"/>
      <c r="O298" s="454">
        <v>0</v>
      </c>
      <c r="P298" s="454">
        <v>0</v>
      </c>
      <c r="Q298" s="454">
        <v>0</v>
      </c>
      <c r="R298" s="454">
        <v>0</v>
      </c>
      <c r="S298" s="454">
        <v>0</v>
      </c>
    </row>
    <row r="299" spans="1:19" ht="25.5" x14ac:dyDescent="0.2">
      <c r="A299" s="452" t="s">
        <v>1496</v>
      </c>
      <c r="B299" s="453" t="s">
        <v>1497</v>
      </c>
      <c r="C299" s="454">
        <v>0</v>
      </c>
      <c r="D299" s="454">
        <v>0</v>
      </c>
      <c r="E299" s="454">
        <v>0</v>
      </c>
      <c r="F299" s="454">
        <v>0</v>
      </c>
      <c r="G299" s="454">
        <v>0</v>
      </c>
      <c r="H299" s="454">
        <v>0</v>
      </c>
      <c r="I299" s="454">
        <v>0</v>
      </c>
      <c r="J299" s="454">
        <v>0</v>
      </c>
      <c r="K299" s="454">
        <v>0</v>
      </c>
      <c r="L299" s="454">
        <v>0</v>
      </c>
      <c r="M299" s="454">
        <v>0</v>
      </c>
      <c r="N299" s="454"/>
      <c r="O299" s="454">
        <v>0</v>
      </c>
      <c r="P299" s="454">
        <v>0</v>
      </c>
      <c r="Q299" s="454">
        <v>0</v>
      </c>
      <c r="R299" s="454">
        <v>0</v>
      </c>
      <c r="S299" s="454">
        <v>0</v>
      </c>
    </row>
    <row r="300" spans="1:19" ht="25.5" x14ac:dyDescent="0.2">
      <c r="A300" s="452" t="s">
        <v>1498</v>
      </c>
      <c r="B300" s="453" t="s">
        <v>1499</v>
      </c>
      <c r="C300" s="454">
        <v>0</v>
      </c>
      <c r="D300" s="454">
        <v>0</v>
      </c>
      <c r="E300" s="454">
        <v>0</v>
      </c>
      <c r="F300" s="454">
        <v>0</v>
      </c>
      <c r="G300" s="454">
        <v>0</v>
      </c>
      <c r="H300" s="454">
        <v>0</v>
      </c>
      <c r="I300" s="454">
        <v>0</v>
      </c>
      <c r="J300" s="454">
        <v>0</v>
      </c>
      <c r="K300" s="454">
        <v>0</v>
      </c>
      <c r="L300" s="454">
        <v>0</v>
      </c>
      <c r="M300" s="454">
        <v>0</v>
      </c>
      <c r="N300" s="454"/>
      <c r="O300" s="454">
        <v>0</v>
      </c>
      <c r="P300" s="454">
        <v>0</v>
      </c>
      <c r="Q300" s="454">
        <v>0</v>
      </c>
      <c r="R300" s="454">
        <v>0</v>
      </c>
      <c r="S300" s="454">
        <v>0</v>
      </c>
    </row>
    <row r="301" spans="1:19" ht="25.5" x14ac:dyDescent="0.2">
      <c r="A301" s="452" t="s">
        <v>1500</v>
      </c>
      <c r="B301" s="453" t="s">
        <v>1501</v>
      </c>
      <c r="C301" s="454">
        <v>643164</v>
      </c>
      <c r="D301" s="454">
        <v>0</v>
      </c>
      <c r="E301" s="454">
        <v>0</v>
      </c>
      <c r="F301" s="454">
        <v>0</v>
      </c>
      <c r="G301" s="454">
        <v>643164</v>
      </c>
      <c r="H301" s="454">
        <v>0</v>
      </c>
      <c r="I301" s="454">
        <v>0</v>
      </c>
      <c r="J301" s="454">
        <v>0</v>
      </c>
      <c r="K301" s="454">
        <v>0</v>
      </c>
      <c r="L301" s="454">
        <v>0</v>
      </c>
      <c r="M301" s="454">
        <v>0</v>
      </c>
      <c r="N301" s="454"/>
      <c r="O301" s="454">
        <v>0</v>
      </c>
      <c r="P301" s="454">
        <v>0</v>
      </c>
      <c r="Q301" s="454">
        <v>0</v>
      </c>
      <c r="R301" s="454">
        <v>0</v>
      </c>
      <c r="S301" s="454">
        <v>0</v>
      </c>
    </row>
    <row r="302" spans="1:19" ht="25.5" x14ac:dyDescent="0.2">
      <c r="A302" s="452" t="s">
        <v>1502</v>
      </c>
      <c r="B302" s="453" t="s">
        <v>1503</v>
      </c>
      <c r="C302" s="454">
        <v>0</v>
      </c>
      <c r="D302" s="454">
        <v>0</v>
      </c>
      <c r="E302" s="454">
        <v>0</v>
      </c>
      <c r="F302" s="454">
        <v>0</v>
      </c>
      <c r="G302" s="454">
        <v>0</v>
      </c>
      <c r="H302" s="454">
        <v>0</v>
      </c>
      <c r="I302" s="454">
        <v>0</v>
      </c>
      <c r="J302" s="454">
        <v>0</v>
      </c>
      <c r="K302" s="454">
        <v>0</v>
      </c>
      <c r="L302" s="454">
        <v>0</v>
      </c>
      <c r="M302" s="454">
        <v>0</v>
      </c>
      <c r="N302" s="454"/>
      <c r="O302" s="454">
        <v>0</v>
      </c>
      <c r="P302" s="454">
        <v>0</v>
      </c>
      <c r="Q302" s="454">
        <v>0</v>
      </c>
      <c r="R302" s="454">
        <v>0</v>
      </c>
      <c r="S302" s="454">
        <v>0</v>
      </c>
    </row>
    <row r="303" spans="1:19" ht="25.5" x14ac:dyDescent="0.2">
      <c r="A303" s="452" t="s">
        <v>1504</v>
      </c>
      <c r="B303" s="453" t="s">
        <v>1505</v>
      </c>
      <c r="C303" s="454">
        <v>0</v>
      </c>
      <c r="D303" s="454">
        <v>0</v>
      </c>
      <c r="E303" s="454">
        <v>0</v>
      </c>
      <c r="F303" s="454">
        <v>0</v>
      </c>
      <c r="G303" s="454">
        <v>0</v>
      </c>
      <c r="H303" s="454">
        <v>0</v>
      </c>
      <c r="I303" s="454">
        <v>0</v>
      </c>
      <c r="J303" s="454">
        <v>0</v>
      </c>
      <c r="K303" s="454">
        <v>0</v>
      </c>
      <c r="L303" s="454">
        <v>0</v>
      </c>
      <c r="M303" s="454">
        <v>0</v>
      </c>
      <c r="N303" s="454"/>
      <c r="O303" s="454">
        <v>0</v>
      </c>
      <c r="P303" s="454">
        <v>0</v>
      </c>
      <c r="Q303" s="454">
        <v>0</v>
      </c>
      <c r="R303" s="454">
        <v>0</v>
      </c>
      <c r="S303" s="454">
        <v>0</v>
      </c>
    </row>
    <row r="304" spans="1:19" ht="25.5" x14ac:dyDescent="0.2">
      <c r="A304" s="452" t="s">
        <v>1506</v>
      </c>
      <c r="B304" s="453" t="s">
        <v>1507</v>
      </c>
      <c r="C304" s="454">
        <v>0</v>
      </c>
      <c r="D304" s="454">
        <v>0</v>
      </c>
      <c r="E304" s="454">
        <v>0</v>
      </c>
      <c r="F304" s="454">
        <v>0</v>
      </c>
      <c r="G304" s="454">
        <v>0</v>
      </c>
      <c r="H304" s="454">
        <v>0</v>
      </c>
      <c r="I304" s="454">
        <v>0</v>
      </c>
      <c r="J304" s="454">
        <v>0</v>
      </c>
      <c r="K304" s="454">
        <v>0</v>
      </c>
      <c r="L304" s="454">
        <v>0</v>
      </c>
      <c r="M304" s="454">
        <v>0</v>
      </c>
      <c r="N304" s="454"/>
      <c r="O304" s="454">
        <v>0</v>
      </c>
      <c r="P304" s="454">
        <v>0</v>
      </c>
      <c r="Q304" s="454">
        <v>0</v>
      </c>
      <c r="R304" s="454">
        <v>0</v>
      </c>
      <c r="S304" s="454">
        <v>0</v>
      </c>
    </row>
    <row r="305" spans="1:19" ht="25.5" x14ac:dyDescent="0.2">
      <c r="A305" s="452" t="s">
        <v>1508</v>
      </c>
      <c r="B305" s="453" t="s">
        <v>1509</v>
      </c>
      <c r="C305" s="454">
        <v>0</v>
      </c>
      <c r="D305" s="454">
        <v>0</v>
      </c>
      <c r="E305" s="454">
        <v>0</v>
      </c>
      <c r="F305" s="454">
        <v>0</v>
      </c>
      <c r="G305" s="454">
        <v>0</v>
      </c>
      <c r="H305" s="454">
        <v>0</v>
      </c>
      <c r="I305" s="454">
        <v>0</v>
      </c>
      <c r="J305" s="454">
        <v>0</v>
      </c>
      <c r="K305" s="454">
        <v>0</v>
      </c>
      <c r="L305" s="454">
        <v>0</v>
      </c>
      <c r="M305" s="454">
        <v>0</v>
      </c>
      <c r="N305" s="454"/>
      <c r="O305" s="454">
        <v>0</v>
      </c>
      <c r="P305" s="454">
        <v>0</v>
      </c>
      <c r="Q305" s="454">
        <v>0</v>
      </c>
      <c r="R305" s="454">
        <v>0</v>
      </c>
      <c r="S305" s="454">
        <v>0</v>
      </c>
    </row>
    <row r="306" spans="1:19" ht="38.25" x14ac:dyDescent="0.2">
      <c r="A306" s="452" t="s">
        <v>1510</v>
      </c>
      <c r="B306" s="453" t="s">
        <v>1511</v>
      </c>
      <c r="C306" s="454">
        <v>0</v>
      </c>
      <c r="D306" s="454">
        <v>0</v>
      </c>
      <c r="E306" s="454">
        <v>0</v>
      </c>
      <c r="F306" s="454">
        <v>0</v>
      </c>
      <c r="G306" s="454">
        <v>0</v>
      </c>
      <c r="H306" s="454">
        <v>0</v>
      </c>
      <c r="I306" s="454">
        <v>0</v>
      </c>
      <c r="J306" s="454">
        <v>0</v>
      </c>
      <c r="K306" s="454">
        <v>0</v>
      </c>
      <c r="L306" s="454">
        <v>0</v>
      </c>
      <c r="M306" s="454">
        <v>0</v>
      </c>
      <c r="N306" s="454"/>
      <c r="O306" s="454">
        <v>0</v>
      </c>
      <c r="P306" s="454">
        <v>0</v>
      </c>
      <c r="Q306" s="454">
        <v>0</v>
      </c>
      <c r="R306" s="454">
        <v>0</v>
      </c>
      <c r="S306" s="454">
        <v>0</v>
      </c>
    </row>
    <row r="307" spans="1:19" ht="25.5" x14ac:dyDescent="0.2">
      <c r="A307" s="452" t="s">
        <v>1512</v>
      </c>
      <c r="B307" s="453" t="s">
        <v>1513</v>
      </c>
      <c r="C307" s="454">
        <v>0</v>
      </c>
      <c r="D307" s="454">
        <v>0</v>
      </c>
      <c r="E307" s="454">
        <v>0</v>
      </c>
      <c r="F307" s="454">
        <v>0</v>
      </c>
      <c r="G307" s="454">
        <v>0</v>
      </c>
      <c r="H307" s="454">
        <v>0</v>
      </c>
      <c r="I307" s="454">
        <v>0</v>
      </c>
      <c r="J307" s="454">
        <v>0</v>
      </c>
      <c r="K307" s="454">
        <v>0</v>
      </c>
      <c r="L307" s="454">
        <v>0</v>
      </c>
      <c r="M307" s="454">
        <v>0</v>
      </c>
      <c r="N307" s="454"/>
      <c r="O307" s="454">
        <v>0</v>
      </c>
      <c r="P307" s="454">
        <v>0</v>
      </c>
      <c r="Q307" s="454">
        <v>0</v>
      </c>
      <c r="R307" s="454">
        <v>0</v>
      </c>
      <c r="S307" s="454">
        <v>0</v>
      </c>
    </row>
    <row r="308" spans="1:19" ht="25.5" x14ac:dyDescent="0.2">
      <c r="A308" s="452" t="s">
        <v>1514</v>
      </c>
      <c r="B308" s="453" t="s">
        <v>1515</v>
      </c>
      <c r="C308" s="454">
        <v>0</v>
      </c>
      <c r="D308" s="454">
        <v>0</v>
      </c>
      <c r="E308" s="454">
        <v>0</v>
      </c>
      <c r="F308" s="454">
        <v>0</v>
      </c>
      <c r="G308" s="454">
        <v>0</v>
      </c>
      <c r="H308" s="454">
        <v>0</v>
      </c>
      <c r="I308" s="454">
        <v>0</v>
      </c>
      <c r="J308" s="454">
        <v>0</v>
      </c>
      <c r="K308" s="454">
        <v>0</v>
      </c>
      <c r="L308" s="454">
        <v>0</v>
      </c>
      <c r="M308" s="454">
        <v>0</v>
      </c>
      <c r="N308" s="454"/>
      <c r="O308" s="454">
        <v>0</v>
      </c>
      <c r="P308" s="454">
        <v>0</v>
      </c>
      <c r="Q308" s="454">
        <v>0</v>
      </c>
      <c r="R308" s="454">
        <v>0</v>
      </c>
      <c r="S308" s="454">
        <v>0</v>
      </c>
    </row>
    <row r="309" spans="1:19" ht="25.5" x14ac:dyDescent="0.2">
      <c r="A309" s="452" t="s">
        <v>1516</v>
      </c>
      <c r="B309" s="453" t="s">
        <v>1517</v>
      </c>
      <c r="C309" s="454">
        <v>0</v>
      </c>
      <c r="D309" s="454">
        <v>0</v>
      </c>
      <c r="E309" s="454">
        <v>0</v>
      </c>
      <c r="F309" s="454">
        <v>0</v>
      </c>
      <c r="G309" s="454">
        <v>0</v>
      </c>
      <c r="H309" s="454">
        <v>0</v>
      </c>
      <c r="I309" s="454">
        <v>0</v>
      </c>
      <c r="J309" s="454">
        <v>0</v>
      </c>
      <c r="K309" s="454">
        <v>0</v>
      </c>
      <c r="L309" s="454">
        <v>0</v>
      </c>
      <c r="M309" s="454">
        <v>0</v>
      </c>
      <c r="N309" s="454"/>
      <c r="O309" s="454">
        <v>0</v>
      </c>
      <c r="P309" s="454">
        <v>0</v>
      </c>
      <c r="Q309" s="454">
        <v>0</v>
      </c>
      <c r="R309" s="454">
        <v>0</v>
      </c>
      <c r="S309" s="454">
        <v>0</v>
      </c>
    </row>
    <row r="310" spans="1:19" ht="25.5" x14ac:dyDescent="0.2">
      <c r="A310" s="452" t="s">
        <v>1518</v>
      </c>
      <c r="B310" s="453" t="s">
        <v>1519</v>
      </c>
      <c r="C310" s="454">
        <v>0</v>
      </c>
      <c r="D310" s="454">
        <v>0</v>
      </c>
      <c r="E310" s="454">
        <v>0</v>
      </c>
      <c r="F310" s="454">
        <v>0</v>
      </c>
      <c r="G310" s="454">
        <v>0</v>
      </c>
      <c r="H310" s="454">
        <v>0</v>
      </c>
      <c r="I310" s="454">
        <v>0</v>
      </c>
      <c r="J310" s="454">
        <v>0</v>
      </c>
      <c r="K310" s="454">
        <v>0</v>
      </c>
      <c r="L310" s="454">
        <v>0</v>
      </c>
      <c r="M310" s="454">
        <v>0</v>
      </c>
      <c r="N310" s="454"/>
      <c r="O310" s="454">
        <v>0</v>
      </c>
      <c r="P310" s="454">
        <v>0</v>
      </c>
      <c r="Q310" s="454">
        <v>0</v>
      </c>
      <c r="R310" s="454">
        <v>0</v>
      </c>
      <c r="S310" s="454">
        <v>0</v>
      </c>
    </row>
    <row r="311" spans="1:19" x14ac:dyDescent="0.2">
      <c r="A311" s="452" t="s">
        <v>1520</v>
      </c>
      <c r="B311" s="453" t="s">
        <v>1521</v>
      </c>
      <c r="C311" s="454">
        <v>0</v>
      </c>
      <c r="D311" s="454">
        <v>0</v>
      </c>
      <c r="E311" s="454">
        <v>0</v>
      </c>
      <c r="F311" s="454">
        <v>0</v>
      </c>
      <c r="G311" s="454">
        <v>0</v>
      </c>
      <c r="H311" s="454">
        <v>0</v>
      </c>
      <c r="I311" s="454">
        <v>0</v>
      </c>
      <c r="J311" s="454">
        <v>0</v>
      </c>
      <c r="K311" s="454">
        <v>0</v>
      </c>
      <c r="L311" s="454">
        <v>0</v>
      </c>
      <c r="M311" s="454">
        <v>0</v>
      </c>
      <c r="N311" s="454"/>
      <c r="O311" s="454">
        <v>0</v>
      </c>
      <c r="P311" s="454">
        <v>0</v>
      </c>
      <c r="Q311" s="454">
        <v>0</v>
      </c>
      <c r="R311" s="454">
        <v>0</v>
      </c>
      <c r="S311" s="454">
        <v>0</v>
      </c>
    </row>
    <row r="312" spans="1:19" ht="24" x14ac:dyDescent="0.2">
      <c r="A312" s="455" t="s">
        <v>1522</v>
      </c>
      <c r="B312" s="456" t="s">
        <v>1523</v>
      </c>
      <c r="C312" s="457">
        <v>643164</v>
      </c>
      <c r="D312" s="457">
        <v>0</v>
      </c>
      <c r="E312" s="457">
        <v>0</v>
      </c>
      <c r="F312" s="457">
        <v>0</v>
      </c>
      <c r="G312" s="457">
        <v>643164</v>
      </c>
      <c r="H312" s="457">
        <v>0</v>
      </c>
      <c r="I312" s="457">
        <v>0</v>
      </c>
      <c r="J312" s="457">
        <v>0</v>
      </c>
      <c r="K312" s="457">
        <v>0</v>
      </c>
      <c r="L312" s="457">
        <v>0</v>
      </c>
      <c r="M312" s="457">
        <v>0</v>
      </c>
      <c r="N312" s="457"/>
      <c r="O312" s="457">
        <v>0</v>
      </c>
      <c r="P312" s="457">
        <v>0</v>
      </c>
      <c r="Q312" s="457">
        <v>0</v>
      </c>
      <c r="R312" s="457">
        <v>0</v>
      </c>
      <c r="S312" s="457">
        <v>0</v>
      </c>
    </row>
    <row r="313" spans="1:19" x14ac:dyDescent="0.2">
      <c r="A313" s="455" t="s">
        <v>1524</v>
      </c>
      <c r="B313" s="456" t="s">
        <v>1525</v>
      </c>
      <c r="C313" s="457">
        <v>24022551</v>
      </c>
      <c r="D313" s="457">
        <v>10269632</v>
      </c>
      <c r="E313" s="457">
        <v>181524</v>
      </c>
      <c r="F313" s="457">
        <v>0</v>
      </c>
      <c r="G313" s="457">
        <v>679357</v>
      </c>
      <c r="H313" s="457">
        <v>1182545</v>
      </c>
      <c r="I313" s="457">
        <v>12000</v>
      </c>
      <c r="J313" s="457">
        <v>304250</v>
      </c>
      <c r="K313" s="457">
        <v>4789216</v>
      </c>
      <c r="L313" s="457">
        <v>10600</v>
      </c>
      <c r="M313" s="457">
        <v>1115183</v>
      </c>
      <c r="N313" s="457">
        <v>99905</v>
      </c>
      <c r="O313" s="457">
        <v>10000</v>
      </c>
      <c r="P313" s="457">
        <v>0</v>
      </c>
      <c r="Q313" s="457">
        <v>371370</v>
      </c>
      <c r="R313" s="457">
        <v>3361370</v>
      </c>
      <c r="S313" s="457">
        <v>1635600</v>
      </c>
    </row>
    <row r="314" spans="1:19" x14ac:dyDescent="0.2">
      <c r="A314" s="452" t="s">
        <v>1526</v>
      </c>
      <c r="B314" s="453" t="s">
        <v>1860</v>
      </c>
      <c r="C314" s="454">
        <v>8</v>
      </c>
      <c r="D314" s="454">
        <v>5</v>
      </c>
      <c r="E314" s="454">
        <v>0</v>
      </c>
      <c r="F314" s="454">
        <v>0</v>
      </c>
      <c r="G314" s="454">
        <v>0</v>
      </c>
      <c r="H314" s="454">
        <v>1</v>
      </c>
      <c r="I314" s="454">
        <v>0</v>
      </c>
      <c r="J314" s="454">
        <v>0</v>
      </c>
      <c r="K314" s="454">
        <v>1</v>
      </c>
      <c r="L314" s="454">
        <v>0</v>
      </c>
      <c r="M314" s="454">
        <v>0</v>
      </c>
      <c r="N314" s="454"/>
      <c r="O314" s="454">
        <v>0</v>
      </c>
      <c r="P314" s="454">
        <v>0</v>
      </c>
      <c r="Q314" s="454">
        <v>0</v>
      </c>
      <c r="R314" s="454">
        <v>0</v>
      </c>
      <c r="S314" s="454">
        <v>0</v>
      </c>
    </row>
  </sheetData>
  <mergeCells count="1">
    <mergeCell ref="A3:S3"/>
  </mergeCells>
  <pageMargins left="0.75" right="0.75" top="1" bottom="1" header="0.5" footer="0.5"/>
  <pageSetup scale="38" fitToHeight="0" orientation="landscape" horizontalDpi="300" verticalDpi="300" r:id="rId1"/>
  <headerFooter alignWithMargins="0">
    <oddHeader>&amp;C&amp;L&amp;RÉrték típus: Forint</oddHeader>
    <oddFooter>&amp;C&amp;LAdatellenőrző kód: 621a30-4122-173d-67-63-3110-274e-54-2c5916-7960-17&amp;R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0"/>
  <sheetViews>
    <sheetView workbookViewId="0">
      <pane ySplit="4" topLeftCell="A225" activePane="bottomLeft" state="frozen"/>
      <selection activeCell="E14" sqref="E14"/>
      <selection pane="bottomLeft" activeCell="N227" sqref="N227"/>
    </sheetView>
  </sheetViews>
  <sheetFormatPr defaultRowHeight="12.75" x14ac:dyDescent="0.2"/>
  <cols>
    <col min="1" max="1" width="15.7109375" style="449" customWidth="1"/>
    <col min="2" max="2" width="30.28515625" style="449" customWidth="1"/>
    <col min="3" max="11" width="15.7109375" style="449" customWidth="1"/>
    <col min="12" max="256" width="9.140625" style="449"/>
    <col min="257" max="257" width="15.7109375" style="449" customWidth="1"/>
    <col min="258" max="258" width="30.28515625" style="449" customWidth="1"/>
    <col min="259" max="267" width="15.7109375" style="449" customWidth="1"/>
    <col min="268" max="512" width="9.140625" style="449"/>
    <col min="513" max="513" width="15.7109375" style="449" customWidth="1"/>
    <col min="514" max="514" width="30.28515625" style="449" customWidth="1"/>
    <col min="515" max="523" width="15.7109375" style="449" customWidth="1"/>
    <col min="524" max="768" width="9.140625" style="449"/>
    <col min="769" max="769" width="15.7109375" style="449" customWidth="1"/>
    <col min="770" max="770" width="30.28515625" style="449" customWidth="1"/>
    <col min="771" max="779" width="15.7109375" style="449" customWidth="1"/>
    <col min="780" max="1024" width="9.140625" style="449"/>
    <col min="1025" max="1025" width="15.7109375" style="449" customWidth="1"/>
    <col min="1026" max="1026" width="30.28515625" style="449" customWidth="1"/>
    <col min="1027" max="1035" width="15.7109375" style="449" customWidth="1"/>
    <col min="1036" max="1280" width="9.140625" style="449"/>
    <col min="1281" max="1281" width="15.7109375" style="449" customWidth="1"/>
    <col min="1282" max="1282" width="30.28515625" style="449" customWidth="1"/>
    <col min="1283" max="1291" width="15.7109375" style="449" customWidth="1"/>
    <col min="1292" max="1536" width="9.140625" style="449"/>
    <col min="1537" max="1537" width="15.7109375" style="449" customWidth="1"/>
    <col min="1538" max="1538" width="30.28515625" style="449" customWidth="1"/>
    <col min="1539" max="1547" width="15.7109375" style="449" customWidth="1"/>
    <col min="1548" max="1792" width="9.140625" style="449"/>
    <col min="1793" max="1793" width="15.7109375" style="449" customWidth="1"/>
    <col min="1794" max="1794" width="30.28515625" style="449" customWidth="1"/>
    <col min="1795" max="1803" width="15.7109375" style="449" customWidth="1"/>
    <col min="1804" max="2048" width="9.140625" style="449"/>
    <col min="2049" max="2049" width="15.7109375" style="449" customWidth="1"/>
    <col min="2050" max="2050" width="30.28515625" style="449" customWidth="1"/>
    <col min="2051" max="2059" width="15.7109375" style="449" customWidth="1"/>
    <col min="2060" max="2304" width="9.140625" style="449"/>
    <col min="2305" max="2305" width="15.7109375" style="449" customWidth="1"/>
    <col min="2306" max="2306" width="30.28515625" style="449" customWidth="1"/>
    <col min="2307" max="2315" width="15.7109375" style="449" customWidth="1"/>
    <col min="2316" max="2560" width="9.140625" style="449"/>
    <col min="2561" max="2561" width="15.7109375" style="449" customWidth="1"/>
    <col min="2562" max="2562" width="30.28515625" style="449" customWidth="1"/>
    <col min="2563" max="2571" width="15.7109375" style="449" customWidth="1"/>
    <col min="2572" max="2816" width="9.140625" style="449"/>
    <col min="2817" max="2817" width="15.7109375" style="449" customWidth="1"/>
    <col min="2818" max="2818" width="30.28515625" style="449" customWidth="1"/>
    <col min="2819" max="2827" width="15.7109375" style="449" customWidth="1"/>
    <col min="2828" max="3072" width="9.140625" style="449"/>
    <col min="3073" max="3073" width="15.7109375" style="449" customWidth="1"/>
    <col min="3074" max="3074" width="30.28515625" style="449" customWidth="1"/>
    <col min="3075" max="3083" width="15.7109375" style="449" customWidth="1"/>
    <col min="3084" max="3328" width="9.140625" style="449"/>
    <col min="3329" max="3329" width="15.7109375" style="449" customWidth="1"/>
    <col min="3330" max="3330" width="30.28515625" style="449" customWidth="1"/>
    <col min="3331" max="3339" width="15.7109375" style="449" customWidth="1"/>
    <col min="3340" max="3584" width="9.140625" style="449"/>
    <col min="3585" max="3585" width="15.7109375" style="449" customWidth="1"/>
    <col min="3586" max="3586" width="30.28515625" style="449" customWidth="1"/>
    <col min="3587" max="3595" width="15.7109375" style="449" customWidth="1"/>
    <col min="3596" max="3840" width="9.140625" style="449"/>
    <col min="3841" max="3841" width="15.7109375" style="449" customWidth="1"/>
    <col min="3842" max="3842" width="30.28515625" style="449" customWidth="1"/>
    <col min="3843" max="3851" width="15.7109375" style="449" customWidth="1"/>
    <col min="3852" max="4096" width="9.140625" style="449"/>
    <col min="4097" max="4097" width="15.7109375" style="449" customWidth="1"/>
    <col min="4098" max="4098" width="30.28515625" style="449" customWidth="1"/>
    <col min="4099" max="4107" width="15.7109375" style="449" customWidth="1"/>
    <col min="4108" max="4352" width="9.140625" style="449"/>
    <col min="4353" max="4353" width="15.7109375" style="449" customWidth="1"/>
    <col min="4354" max="4354" width="30.28515625" style="449" customWidth="1"/>
    <col min="4355" max="4363" width="15.7109375" style="449" customWidth="1"/>
    <col min="4364" max="4608" width="9.140625" style="449"/>
    <col min="4609" max="4609" width="15.7109375" style="449" customWidth="1"/>
    <col min="4610" max="4610" width="30.28515625" style="449" customWidth="1"/>
    <col min="4611" max="4619" width="15.7109375" style="449" customWidth="1"/>
    <col min="4620" max="4864" width="9.140625" style="449"/>
    <col min="4865" max="4865" width="15.7109375" style="449" customWidth="1"/>
    <col min="4866" max="4866" width="30.28515625" style="449" customWidth="1"/>
    <col min="4867" max="4875" width="15.7109375" style="449" customWidth="1"/>
    <col min="4876" max="5120" width="9.140625" style="449"/>
    <col min="5121" max="5121" width="15.7109375" style="449" customWidth="1"/>
    <col min="5122" max="5122" width="30.28515625" style="449" customWidth="1"/>
    <col min="5123" max="5131" width="15.7109375" style="449" customWidth="1"/>
    <col min="5132" max="5376" width="9.140625" style="449"/>
    <col min="5377" max="5377" width="15.7109375" style="449" customWidth="1"/>
    <col min="5378" max="5378" width="30.28515625" style="449" customWidth="1"/>
    <col min="5379" max="5387" width="15.7109375" style="449" customWidth="1"/>
    <col min="5388" max="5632" width="9.140625" style="449"/>
    <col min="5633" max="5633" width="15.7109375" style="449" customWidth="1"/>
    <col min="5634" max="5634" width="30.28515625" style="449" customWidth="1"/>
    <col min="5635" max="5643" width="15.7109375" style="449" customWidth="1"/>
    <col min="5644" max="5888" width="9.140625" style="449"/>
    <col min="5889" max="5889" width="15.7109375" style="449" customWidth="1"/>
    <col min="5890" max="5890" width="30.28515625" style="449" customWidth="1"/>
    <col min="5891" max="5899" width="15.7109375" style="449" customWidth="1"/>
    <col min="5900" max="6144" width="9.140625" style="449"/>
    <col min="6145" max="6145" width="15.7109375" style="449" customWidth="1"/>
    <col min="6146" max="6146" width="30.28515625" style="449" customWidth="1"/>
    <col min="6147" max="6155" width="15.7109375" style="449" customWidth="1"/>
    <col min="6156" max="6400" width="9.140625" style="449"/>
    <col min="6401" max="6401" width="15.7109375" style="449" customWidth="1"/>
    <col min="6402" max="6402" width="30.28515625" style="449" customWidth="1"/>
    <col min="6403" max="6411" width="15.7109375" style="449" customWidth="1"/>
    <col min="6412" max="6656" width="9.140625" style="449"/>
    <col min="6657" max="6657" width="15.7109375" style="449" customWidth="1"/>
    <col min="6658" max="6658" width="30.28515625" style="449" customWidth="1"/>
    <col min="6659" max="6667" width="15.7109375" style="449" customWidth="1"/>
    <col min="6668" max="6912" width="9.140625" style="449"/>
    <col min="6913" max="6913" width="15.7109375" style="449" customWidth="1"/>
    <col min="6914" max="6914" width="30.28515625" style="449" customWidth="1"/>
    <col min="6915" max="6923" width="15.7109375" style="449" customWidth="1"/>
    <col min="6924" max="7168" width="9.140625" style="449"/>
    <col min="7169" max="7169" width="15.7109375" style="449" customWidth="1"/>
    <col min="7170" max="7170" width="30.28515625" style="449" customWidth="1"/>
    <col min="7171" max="7179" width="15.7109375" style="449" customWidth="1"/>
    <col min="7180" max="7424" width="9.140625" style="449"/>
    <col min="7425" max="7425" width="15.7109375" style="449" customWidth="1"/>
    <col min="7426" max="7426" width="30.28515625" style="449" customWidth="1"/>
    <col min="7427" max="7435" width="15.7109375" style="449" customWidth="1"/>
    <col min="7436" max="7680" width="9.140625" style="449"/>
    <col min="7681" max="7681" width="15.7109375" style="449" customWidth="1"/>
    <col min="7682" max="7682" width="30.28515625" style="449" customWidth="1"/>
    <col min="7683" max="7691" width="15.7109375" style="449" customWidth="1"/>
    <col min="7692" max="7936" width="9.140625" style="449"/>
    <col min="7937" max="7937" width="15.7109375" style="449" customWidth="1"/>
    <col min="7938" max="7938" width="30.28515625" style="449" customWidth="1"/>
    <col min="7939" max="7947" width="15.7109375" style="449" customWidth="1"/>
    <col min="7948" max="8192" width="9.140625" style="449"/>
    <col min="8193" max="8193" width="15.7109375" style="449" customWidth="1"/>
    <col min="8194" max="8194" width="30.28515625" style="449" customWidth="1"/>
    <col min="8195" max="8203" width="15.7109375" style="449" customWidth="1"/>
    <col min="8204" max="8448" width="9.140625" style="449"/>
    <col min="8449" max="8449" width="15.7109375" style="449" customWidth="1"/>
    <col min="8450" max="8450" width="30.28515625" style="449" customWidth="1"/>
    <col min="8451" max="8459" width="15.7109375" style="449" customWidth="1"/>
    <col min="8460" max="8704" width="9.140625" style="449"/>
    <col min="8705" max="8705" width="15.7109375" style="449" customWidth="1"/>
    <col min="8706" max="8706" width="30.28515625" style="449" customWidth="1"/>
    <col min="8707" max="8715" width="15.7109375" style="449" customWidth="1"/>
    <col min="8716" max="8960" width="9.140625" style="449"/>
    <col min="8961" max="8961" width="15.7109375" style="449" customWidth="1"/>
    <col min="8962" max="8962" width="30.28515625" style="449" customWidth="1"/>
    <col min="8963" max="8971" width="15.7109375" style="449" customWidth="1"/>
    <col min="8972" max="9216" width="9.140625" style="449"/>
    <col min="9217" max="9217" width="15.7109375" style="449" customWidth="1"/>
    <col min="9218" max="9218" width="30.28515625" style="449" customWidth="1"/>
    <col min="9219" max="9227" width="15.7109375" style="449" customWidth="1"/>
    <col min="9228" max="9472" width="9.140625" style="449"/>
    <col min="9473" max="9473" width="15.7109375" style="449" customWidth="1"/>
    <col min="9474" max="9474" width="30.28515625" style="449" customWidth="1"/>
    <col min="9475" max="9483" width="15.7109375" style="449" customWidth="1"/>
    <col min="9484" max="9728" width="9.140625" style="449"/>
    <col min="9729" max="9729" width="15.7109375" style="449" customWidth="1"/>
    <col min="9730" max="9730" width="30.28515625" style="449" customWidth="1"/>
    <col min="9731" max="9739" width="15.7109375" style="449" customWidth="1"/>
    <col min="9740" max="9984" width="9.140625" style="449"/>
    <col min="9985" max="9985" width="15.7109375" style="449" customWidth="1"/>
    <col min="9986" max="9986" width="30.28515625" style="449" customWidth="1"/>
    <col min="9987" max="9995" width="15.7109375" style="449" customWidth="1"/>
    <col min="9996" max="10240" width="9.140625" style="449"/>
    <col min="10241" max="10241" width="15.7109375" style="449" customWidth="1"/>
    <col min="10242" max="10242" width="30.28515625" style="449" customWidth="1"/>
    <col min="10243" max="10251" width="15.7109375" style="449" customWidth="1"/>
    <col min="10252" max="10496" width="9.140625" style="449"/>
    <col min="10497" max="10497" width="15.7109375" style="449" customWidth="1"/>
    <col min="10498" max="10498" width="30.28515625" style="449" customWidth="1"/>
    <col min="10499" max="10507" width="15.7109375" style="449" customWidth="1"/>
    <col min="10508" max="10752" width="9.140625" style="449"/>
    <col min="10753" max="10753" width="15.7109375" style="449" customWidth="1"/>
    <col min="10754" max="10754" width="30.28515625" style="449" customWidth="1"/>
    <col min="10755" max="10763" width="15.7109375" style="449" customWidth="1"/>
    <col min="10764" max="11008" width="9.140625" style="449"/>
    <col min="11009" max="11009" width="15.7109375" style="449" customWidth="1"/>
    <col min="11010" max="11010" width="30.28515625" style="449" customWidth="1"/>
    <col min="11011" max="11019" width="15.7109375" style="449" customWidth="1"/>
    <col min="11020" max="11264" width="9.140625" style="449"/>
    <col min="11265" max="11265" width="15.7109375" style="449" customWidth="1"/>
    <col min="11266" max="11266" width="30.28515625" style="449" customWidth="1"/>
    <col min="11267" max="11275" width="15.7109375" style="449" customWidth="1"/>
    <col min="11276" max="11520" width="9.140625" style="449"/>
    <col min="11521" max="11521" width="15.7109375" style="449" customWidth="1"/>
    <col min="11522" max="11522" width="30.28515625" style="449" customWidth="1"/>
    <col min="11523" max="11531" width="15.7109375" style="449" customWidth="1"/>
    <col min="11532" max="11776" width="9.140625" style="449"/>
    <col min="11777" max="11777" width="15.7109375" style="449" customWidth="1"/>
    <col min="11778" max="11778" width="30.28515625" style="449" customWidth="1"/>
    <col min="11779" max="11787" width="15.7109375" style="449" customWidth="1"/>
    <col min="11788" max="12032" width="9.140625" style="449"/>
    <col min="12033" max="12033" width="15.7109375" style="449" customWidth="1"/>
    <col min="12034" max="12034" width="30.28515625" style="449" customWidth="1"/>
    <col min="12035" max="12043" width="15.7109375" style="449" customWidth="1"/>
    <col min="12044" max="12288" width="9.140625" style="449"/>
    <col min="12289" max="12289" width="15.7109375" style="449" customWidth="1"/>
    <col min="12290" max="12290" width="30.28515625" style="449" customWidth="1"/>
    <col min="12291" max="12299" width="15.7109375" style="449" customWidth="1"/>
    <col min="12300" max="12544" width="9.140625" style="449"/>
    <col min="12545" max="12545" width="15.7109375" style="449" customWidth="1"/>
    <col min="12546" max="12546" width="30.28515625" style="449" customWidth="1"/>
    <col min="12547" max="12555" width="15.7109375" style="449" customWidth="1"/>
    <col min="12556" max="12800" width="9.140625" style="449"/>
    <col min="12801" max="12801" width="15.7109375" style="449" customWidth="1"/>
    <col min="12802" max="12802" width="30.28515625" style="449" customWidth="1"/>
    <col min="12803" max="12811" width="15.7109375" style="449" customWidth="1"/>
    <col min="12812" max="13056" width="9.140625" style="449"/>
    <col min="13057" max="13057" width="15.7109375" style="449" customWidth="1"/>
    <col min="13058" max="13058" width="30.28515625" style="449" customWidth="1"/>
    <col min="13059" max="13067" width="15.7109375" style="449" customWidth="1"/>
    <col min="13068" max="13312" width="9.140625" style="449"/>
    <col min="13313" max="13313" width="15.7109375" style="449" customWidth="1"/>
    <col min="13314" max="13314" width="30.28515625" style="449" customWidth="1"/>
    <col min="13315" max="13323" width="15.7109375" style="449" customWidth="1"/>
    <col min="13324" max="13568" width="9.140625" style="449"/>
    <col min="13569" max="13569" width="15.7109375" style="449" customWidth="1"/>
    <col min="13570" max="13570" width="30.28515625" style="449" customWidth="1"/>
    <col min="13571" max="13579" width="15.7109375" style="449" customWidth="1"/>
    <col min="13580" max="13824" width="9.140625" style="449"/>
    <col min="13825" max="13825" width="15.7109375" style="449" customWidth="1"/>
    <col min="13826" max="13826" width="30.28515625" style="449" customWidth="1"/>
    <col min="13827" max="13835" width="15.7109375" style="449" customWidth="1"/>
    <col min="13836" max="14080" width="9.140625" style="449"/>
    <col min="14081" max="14081" width="15.7109375" style="449" customWidth="1"/>
    <col min="14082" max="14082" width="30.28515625" style="449" customWidth="1"/>
    <col min="14083" max="14091" width="15.7109375" style="449" customWidth="1"/>
    <col min="14092" max="14336" width="9.140625" style="449"/>
    <col min="14337" max="14337" width="15.7109375" style="449" customWidth="1"/>
    <col min="14338" max="14338" width="30.28515625" style="449" customWidth="1"/>
    <col min="14339" max="14347" width="15.7109375" style="449" customWidth="1"/>
    <col min="14348" max="14592" width="9.140625" style="449"/>
    <col min="14593" max="14593" width="15.7109375" style="449" customWidth="1"/>
    <col min="14594" max="14594" width="30.28515625" style="449" customWidth="1"/>
    <col min="14595" max="14603" width="15.7109375" style="449" customWidth="1"/>
    <col min="14604" max="14848" width="9.140625" style="449"/>
    <col min="14849" max="14849" width="15.7109375" style="449" customWidth="1"/>
    <col min="14850" max="14850" width="30.28515625" style="449" customWidth="1"/>
    <col min="14851" max="14859" width="15.7109375" style="449" customWidth="1"/>
    <col min="14860" max="15104" width="9.140625" style="449"/>
    <col min="15105" max="15105" width="15.7109375" style="449" customWidth="1"/>
    <col min="15106" max="15106" width="30.28515625" style="449" customWidth="1"/>
    <col min="15107" max="15115" width="15.7109375" style="449" customWidth="1"/>
    <col min="15116" max="15360" width="9.140625" style="449"/>
    <col min="15361" max="15361" width="15.7109375" style="449" customWidth="1"/>
    <col min="15362" max="15362" width="30.28515625" style="449" customWidth="1"/>
    <col min="15363" max="15371" width="15.7109375" style="449" customWidth="1"/>
    <col min="15372" max="15616" width="9.140625" style="449"/>
    <col min="15617" max="15617" width="15.7109375" style="449" customWidth="1"/>
    <col min="15618" max="15618" width="30.28515625" style="449" customWidth="1"/>
    <col min="15619" max="15627" width="15.7109375" style="449" customWidth="1"/>
    <col min="15628" max="15872" width="9.140625" style="449"/>
    <col min="15873" max="15873" width="15.7109375" style="449" customWidth="1"/>
    <col min="15874" max="15874" width="30.28515625" style="449" customWidth="1"/>
    <col min="15875" max="15883" width="15.7109375" style="449" customWidth="1"/>
    <col min="15884" max="16128" width="9.140625" style="449"/>
    <col min="16129" max="16129" width="15.7109375" style="449" customWidth="1"/>
    <col min="16130" max="16130" width="30.28515625" style="449" customWidth="1"/>
    <col min="16131" max="16139" width="15.7109375" style="449" customWidth="1"/>
    <col min="16140" max="16384" width="9.140625" style="449"/>
  </cols>
  <sheetData>
    <row r="1" spans="1:11" ht="15.75" x14ac:dyDescent="0.25">
      <c r="B1" s="459" t="s">
        <v>1862</v>
      </c>
    </row>
    <row r="2" spans="1:11" x14ac:dyDescent="0.2">
      <c r="H2" s="449" t="s">
        <v>1889</v>
      </c>
    </row>
    <row r="3" spans="1:11" x14ac:dyDescent="0.2">
      <c r="A3" s="510" t="s">
        <v>1530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1" ht="114.75" x14ac:dyDescent="0.2">
      <c r="A4" s="458"/>
      <c r="B4" s="458" t="s">
        <v>676</v>
      </c>
      <c r="C4" s="458" t="s">
        <v>808</v>
      </c>
      <c r="D4" s="458" t="s">
        <v>893</v>
      </c>
      <c r="E4" s="458" t="s">
        <v>895</v>
      </c>
      <c r="F4" s="458" t="s">
        <v>896</v>
      </c>
      <c r="G4" s="458" t="s">
        <v>1531</v>
      </c>
      <c r="H4" s="458" t="s">
        <v>897</v>
      </c>
      <c r="I4" s="458" t="s">
        <v>905</v>
      </c>
      <c r="J4" s="458" t="s">
        <v>1532</v>
      </c>
      <c r="K4" s="458" t="s">
        <v>1533</v>
      </c>
    </row>
    <row r="5" spans="1:11" ht="29.25" customHeight="1" x14ac:dyDescent="0.2">
      <c r="A5" s="452" t="s">
        <v>908</v>
      </c>
      <c r="B5" s="453" t="s">
        <v>1534</v>
      </c>
      <c r="C5" s="454">
        <v>11573089</v>
      </c>
      <c r="D5" s="454">
        <v>0</v>
      </c>
      <c r="E5" s="454">
        <v>0</v>
      </c>
      <c r="F5" s="454">
        <v>11573089</v>
      </c>
      <c r="G5" s="454">
        <v>0</v>
      </c>
      <c r="H5" s="454">
        <v>0</v>
      </c>
      <c r="I5" s="454">
        <v>0</v>
      </c>
      <c r="J5" s="454">
        <v>0</v>
      </c>
      <c r="K5" s="454">
        <v>0</v>
      </c>
    </row>
    <row r="6" spans="1:11" ht="38.25" x14ac:dyDescent="0.2">
      <c r="A6" s="452" t="s">
        <v>910</v>
      </c>
      <c r="B6" s="453" t="s">
        <v>1535</v>
      </c>
      <c r="C6" s="454">
        <v>0</v>
      </c>
      <c r="D6" s="454">
        <v>0</v>
      </c>
      <c r="E6" s="454">
        <v>0</v>
      </c>
      <c r="F6" s="454">
        <v>0</v>
      </c>
      <c r="G6" s="454">
        <v>0</v>
      </c>
      <c r="H6" s="454">
        <v>0</v>
      </c>
      <c r="I6" s="454">
        <v>0</v>
      </c>
      <c r="J6" s="454">
        <v>0</v>
      </c>
      <c r="K6" s="454">
        <v>0</v>
      </c>
    </row>
    <row r="7" spans="1:11" ht="51" x14ac:dyDescent="0.2">
      <c r="A7" s="452" t="s">
        <v>912</v>
      </c>
      <c r="B7" s="453" t="s">
        <v>1536</v>
      </c>
      <c r="C7" s="454">
        <v>4406857</v>
      </c>
      <c r="D7" s="454">
        <v>0</v>
      </c>
      <c r="E7" s="454">
        <v>0</v>
      </c>
      <c r="F7" s="454">
        <v>4406857</v>
      </c>
      <c r="G7" s="454">
        <v>0</v>
      </c>
      <c r="H7" s="454">
        <v>0</v>
      </c>
      <c r="I7" s="454">
        <v>0</v>
      </c>
      <c r="J7" s="454">
        <v>0</v>
      </c>
      <c r="K7" s="454">
        <v>0</v>
      </c>
    </row>
    <row r="8" spans="1:11" ht="38.25" x14ac:dyDescent="0.2">
      <c r="A8" s="452" t="s">
        <v>914</v>
      </c>
      <c r="B8" s="453" t="s">
        <v>1537</v>
      </c>
      <c r="C8" s="454">
        <v>1200000</v>
      </c>
      <c r="D8" s="454">
        <v>0</v>
      </c>
      <c r="E8" s="454">
        <v>0</v>
      </c>
      <c r="F8" s="454">
        <v>1200000</v>
      </c>
      <c r="G8" s="454">
        <v>0</v>
      </c>
      <c r="H8" s="454">
        <v>0</v>
      </c>
      <c r="I8" s="454">
        <v>0</v>
      </c>
      <c r="J8" s="454">
        <v>0</v>
      </c>
      <c r="K8" s="454">
        <v>0</v>
      </c>
    </row>
    <row r="9" spans="1:11" ht="38.25" x14ac:dyDescent="0.2">
      <c r="A9" s="452" t="s">
        <v>916</v>
      </c>
      <c r="B9" s="453" t="s">
        <v>1538</v>
      </c>
      <c r="C9" s="454">
        <v>1524515</v>
      </c>
      <c r="D9" s="454">
        <v>0</v>
      </c>
      <c r="E9" s="454">
        <v>0</v>
      </c>
      <c r="F9" s="454">
        <v>1524515</v>
      </c>
      <c r="G9" s="454">
        <v>0</v>
      </c>
      <c r="H9" s="454">
        <v>0</v>
      </c>
      <c r="I9" s="454">
        <v>0</v>
      </c>
      <c r="J9" s="454">
        <v>0</v>
      </c>
      <c r="K9" s="454">
        <v>0</v>
      </c>
    </row>
    <row r="10" spans="1:11" ht="25.5" x14ac:dyDescent="0.2">
      <c r="A10" s="452" t="s">
        <v>918</v>
      </c>
      <c r="B10" s="453" t="s">
        <v>1539</v>
      </c>
      <c r="C10" s="454">
        <v>0</v>
      </c>
      <c r="D10" s="454">
        <v>0</v>
      </c>
      <c r="E10" s="454">
        <v>0</v>
      </c>
      <c r="F10" s="454">
        <v>0</v>
      </c>
      <c r="G10" s="454">
        <v>0</v>
      </c>
      <c r="H10" s="454">
        <v>0</v>
      </c>
      <c r="I10" s="454">
        <v>0</v>
      </c>
      <c r="J10" s="454">
        <v>0</v>
      </c>
      <c r="K10" s="454">
        <v>0</v>
      </c>
    </row>
    <row r="11" spans="1:11" ht="25.5" x14ac:dyDescent="0.2">
      <c r="A11" s="452" t="s">
        <v>920</v>
      </c>
      <c r="B11" s="453" t="s">
        <v>1540</v>
      </c>
      <c r="C11" s="454">
        <v>18704461</v>
      </c>
      <c r="D11" s="454">
        <v>0</v>
      </c>
      <c r="E11" s="454">
        <v>0</v>
      </c>
      <c r="F11" s="454">
        <v>18704461</v>
      </c>
      <c r="G11" s="454">
        <v>0</v>
      </c>
      <c r="H11" s="454">
        <v>0</v>
      </c>
      <c r="I11" s="454">
        <v>0</v>
      </c>
      <c r="J11" s="454">
        <v>0</v>
      </c>
      <c r="K11" s="454">
        <v>0</v>
      </c>
    </row>
    <row r="12" spans="1:11" ht="25.5" x14ac:dyDescent="0.2">
      <c r="A12" s="452" t="s">
        <v>922</v>
      </c>
      <c r="B12" s="453" t="s">
        <v>1541</v>
      </c>
      <c r="C12" s="454">
        <v>0</v>
      </c>
      <c r="D12" s="454">
        <v>0</v>
      </c>
      <c r="E12" s="454">
        <v>0</v>
      </c>
      <c r="F12" s="454">
        <v>0</v>
      </c>
      <c r="G12" s="454">
        <v>0</v>
      </c>
      <c r="H12" s="454">
        <v>0</v>
      </c>
      <c r="I12" s="454">
        <v>0</v>
      </c>
      <c r="J12" s="454">
        <v>0</v>
      </c>
      <c r="K12" s="454">
        <v>0</v>
      </c>
    </row>
    <row r="13" spans="1:11" ht="51" x14ac:dyDescent="0.2">
      <c r="A13" s="452" t="s">
        <v>924</v>
      </c>
      <c r="B13" s="453" t="s">
        <v>1542</v>
      </c>
      <c r="C13" s="454">
        <v>0</v>
      </c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4">
        <v>0</v>
      </c>
    </row>
    <row r="14" spans="1:11" ht="51" x14ac:dyDescent="0.2">
      <c r="A14" s="452" t="s">
        <v>926</v>
      </c>
      <c r="B14" s="453" t="s">
        <v>1543</v>
      </c>
      <c r="C14" s="454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</row>
    <row r="15" spans="1:11" ht="25.5" x14ac:dyDescent="0.2">
      <c r="A15" s="452" t="s">
        <v>928</v>
      </c>
      <c r="B15" s="453" t="s">
        <v>1544</v>
      </c>
      <c r="C15" s="454">
        <v>0</v>
      </c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4">
        <v>0</v>
      </c>
      <c r="K15" s="454">
        <v>0</v>
      </c>
    </row>
    <row r="16" spans="1:11" ht="25.5" x14ac:dyDescent="0.2">
      <c r="A16" s="452" t="s">
        <v>930</v>
      </c>
      <c r="B16" s="453" t="s">
        <v>1545</v>
      </c>
      <c r="C16" s="454">
        <v>0</v>
      </c>
      <c r="D16" s="454">
        <v>0</v>
      </c>
      <c r="E16" s="454">
        <v>0</v>
      </c>
      <c r="F16" s="454">
        <v>0</v>
      </c>
      <c r="G16" s="454">
        <v>0</v>
      </c>
      <c r="H16" s="454">
        <v>0</v>
      </c>
      <c r="I16" s="454">
        <v>0</v>
      </c>
      <c r="J16" s="454">
        <v>0</v>
      </c>
      <c r="K16" s="454">
        <v>0</v>
      </c>
    </row>
    <row r="17" spans="1:11" ht="51" x14ac:dyDescent="0.2">
      <c r="A17" s="452" t="s">
        <v>932</v>
      </c>
      <c r="B17" s="453" t="s">
        <v>1546</v>
      </c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4">
        <v>0</v>
      </c>
      <c r="I17" s="454">
        <v>0</v>
      </c>
      <c r="J17" s="454">
        <v>0</v>
      </c>
      <c r="K17" s="454">
        <v>0</v>
      </c>
    </row>
    <row r="18" spans="1:11" ht="25.5" x14ac:dyDescent="0.2">
      <c r="A18" s="452" t="s">
        <v>934</v>
      </c>
      <c r="B18" s="453" t="s">
        <v>1547</v>
      </c>
      <c r="C18" s="454">
        <v>0</v>
      </c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4">
        <v>0</v>
      </c>
      <c r="K18" s="454">
        <v>0</v>
      </c>
    </row>
    <row r="19" spans="1:11" ht="25.5" x14ac:dyDescent="0.2">
      <c r="A19" s="452" t="s">
        <v>936</v>
      </c>
      <c r="B19" s="453" t="s">
        <v>1548</v>
      </c>
      <c r="C19" s="454">
        <v>0</v>
      </c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4">
        <v>0</v>
      </c>
      <c r="K19" s="454">
        <v>0</v>
      </c>
    </row>
    <row r="20" spans="1:11" ht="25.5" x14ac:dyDescent="0.2">
      <c r="A20" s="452" t="s">
        <v>938</v>
      </c>
      <c r="B20" s="453" t="s">
        <v>1549</v>
      </c>
      <c r="C20" s="454">
        <v>0</v>
      </c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</row>
    <row r="21" spans="1:11" ht="25.5" x14ac:dyDescent="0.2">
      <c r="A21" s="452" t="s">
        <v>940</v>
      </c>
      <c r="B21" s="453" t="s">
        <v>1550</v>
      </c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</row>
    <row r="22" spans="1:11" ht="25.5" x14ac:dyDescent="0.2">
      <c r="A22" s="452" t="s">
        <v>942</v>
      </c>
      <c r="B22" s="453" t="s">
        <v>1551</v>
      </c>
      <c r="C22" s="454">
        <v>0</v>
      </c>
      <c r="D22" s="454">
        <v>0</v>
      </c>
      <c r="E22" s="454">
        <v>0</v>
      </c>
      <c r="F22" s="454">
        <v>0</v>
      </c>
      <c r="G22" s="454">
        <v>0</v>
      </c>
      <c r="H22" s="454">
        <v>0</v>
      </c>
      <c r="I22" s="454">
        <v>0</v>
      </c>
      <c r="J22" s="454">
        <v>0</v>
      </c>
      <c r="K22" s="454">
        <v>0</v>
      </c>
    </row>
    <row r="23" spans="1:11" ht="38.25" x14ac:dyDescent="0.2">
      <c r="A23" s="452" t="s">
        <v>944</v>
      </c>
      <c r="B23" s="453" t="s">
        <v>1552</v>
      </c>
      <c r="C23" s="454">
        <v>0</v>
      </c>
      <c r="D23" s="454">
        <v>0</v>
      </c>
      <c r="E23" s="454">
        <v>0</v>
      </c>
      <c r="F23" s="454">
        <v>0</v>
      </c>
      <c r="G23" s="454">
        <v>0</v>
      </c>
      <c r="H23" s="454">
        <v>0</v>
      </c>
      <c r="I23" s="454">
        <v>0</v>
      </c>
      <c r="J23" s="454">
        <v>0</v>
      </c>
      <c r="K23" s="454">
        <v>0</v>
      </c>
    </row>
    <row r="24" spans="1:11" ht="38.25" x14ac:dyDescent="0.2">
      <c r="A24" s="452" t="s">
        <v>946</v>
      </c>
      <c r="B24" s="453" t="s">
        <v>1553</v>
      </c>
      <c r="C24" s="454">
        <v>0</v>
      </c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4">
        <v>0</v>
      </c>
      <c r="K24" s="454">
        <v>0</v>
      </c>
    </row>
    <row r="25" spans="1:11" ht="51" x14ac:dyDescent="0.2">
      <c r="A25" s="452" t="s">
        <v>948</v>
      </c>
      <c r="B25" s="453" t="s">
        <v>1554</v>
      </c>
      <c r="C25" s="454">
        <v>0</v>
      </c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4">
        <v>0</v>
      </c>
      <c r="K25" s="454">
        <v>0</v>
      </c>
    </row>
    <row r="26" spans="1:11" ht="25.5" x14ac:dyDescent="0.2">
      <c r="A26" s="452" t="s">
        <v>950</v>
      </c>
      <c r="B26" s="453" t="s">
        <v>1555</v>
      </c>
      <c r="C26" s="454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</row>
    <row r="27" spans="1:11" ht="25.5" x14ac:dyDescent="0.2">
      <c r="A27" s="452" t="s">
        <v>952</v>
      </c>
      <c r="B27" s="453" t="s">
        <v>1556</v>
      </c>
      <c r="C27" s="454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</row>
    <row r="28" spans="1:11" ht="51" x14ac:dyDescent="0.2">
      <c r="A28" s="452" t="s">
        <v>954</v>
      </c>
      <c r="B28" s="453" t="s">
        <v>1557</v>
      </c>
      <c r="C28" s="454">
        <v>0</v>
      </c>
      <c r="D28" s="454">
        <v>0</v>
      </c>
      <c r="E28" s="454">
        <v>0</v>
      </c>
      <c r="F28" s="454">
        <v>0</v>
      </c>
      <c r="G28" s="454">
        <v>0</v>
      </c>
      <c r="H28" s="454">
        <v>0</v>
      </c>
      <c r="I28" s="454">
        <v>0</v>
      </c>
      <c r="J28" s="454">
        <v>0</v>
      </c>
      <c r="K28" s="454">
        <v>0</v>
      </c>
    </row>
    <row r="29" spans="1:11" ht="25.5" x14ac:dyDescent="0.2">
      <c r="A29" s="452" t="s">
        <v>956</v>
      </c>
      <c r="B29" s="453" t="s">
        <v>1558</v>
      </c>
      <c r="C29" s="454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</row>
    <row r="30" spans="1:11" ht="25.5" x14ac:dyDescent="0.2">
      <c r="A30" s="452" t="s">
        <v>958</v>
      </c>
      <c r="B30" s="453" t="s">
        <v>1559</v>
      </c>
      <c r="C30" s="454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</row>
    <row r="31" spans="1:11" ht="25.5" x14ac:dyDescent="0.2">
      <c r="A31" s="452" t="s">
        <v>960</v>
      </c>
      <c r="B31" s="453" t="s">
        <v>1560</v>
      </c>
      <c r="C31" s="454">
        <v>0</v>
      </c>
      <c r="D31" s="454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</row>
    <row r="32" spans="1:11" ht="25.5" x14ac:dyDescent="0.2">
      <c r="A32" s="452" t="s">
        <v>962</v>
      </c>
      <c r="B32" s="453" t="s">
        <v>1561</v>
      </c>
      <c r="C32" s="454">
        <v>0</v>
      </c>
      <c r="D32" s="454">
        <v>0</v>
      </c>
      <c r="E32" s="454">
        <v>0</v>
      </c>
      <c r="F32" s="454">
        <v>0</v>
      </c>
      <c r="G32" s="454">
        <v>0</v>
      </c>
      <c r="H32" s="454">
        <v>0</v>
      </c>
      <c r="I32" s="454">
        <v>0</v>
      </c>
      <c r="J32" s="454">
        <v>0</v>
      </c>
      <c r="K32" s="454">
        <v>0</v>
      </c>
    </row>
    <row r="33" spans="1:11" ht="25.5" x14ac:dyDescent="0.2">
      <c r="A33" s="452" t="s">
        <v>964</v>
      </c>
      <c r="B33" s="453" t="s">
        <v>1562</v>
      </c>
      <c r="C33" s="454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</row>
    <row r="34" spans="1:11" ht="38.25" x14ac:dyDescent="0.2">
      <c r="A34" s="452" t="s">
        <v>966</v>
      </c>
      <c r="B34" s="453" t="s">
        <v>1563</v>
      </c>
      <c r="C34" s="454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</row>
    <row r="35" spans="1:11" ht="38.25" x14ac:dyDescent="0.2">
      <c r="A35" s="452" t="s">
        <v>968</v>
      </c>
      <c r="B35" s="453" t="s">
        <v>1564</v>
      </c>
      <c r="C35" s="454">
        <v>0</v>
      </c>
      <c r="D35" s="454">
        <v>0</v>
      </c>
      <c r="E35" s="454">
        <v>0</v>
      </c>
      <c r="F35" s="454">
        <v>0</v>
      </c>
      <c r="G35" s="454">
        <v>0</v>
      </c>
      <c r="H35" s="454">
        <v>0</v>
      </c>
      <c r="I35" s="454">
        <v>0</v>
      </c>
      <c r="J35" s="454">
        <v>0</v>
      </c>
      <c r="K35" s="454">
        <v>0</v>
      </c>
    </row>
    <row r="36" spans="1:11" ht="51" x14ac:dyDescent="0.2">
      <c r="A36" s="452" t="s">
        <v>970</v>
      </c>
      <c r="B36" s="453" t="s">
        <v>1565</v>
      </c>
      <c r="C36" s="454">
        <v>15990012</v>
      </c>
      <c r="D36" s="454">
        <v>0</v>
      </c>
      <c r="E36" s="454">
        <v>0</v>
      </c>
      <c r="F36" s="454">
        <v>0</v>
      </c>
      <c r="G36" s="454">
        <v>745353</v>
      </c>
      <c r="H36" s="454">
        <v>853659</v>
      </c>
      <c r="I36" s="454">
        <v>0</v>
      </c>
      <c r="J36" s="454">
        <v>0</v>
      </c>
      <c r="K36" s="454">
        <v>0</v>
      </c>
    </row>
    <row r="37" spans="1:11" ht="25.5" x14ac:dyDescent="0.2">
      <c r="A37" s="452" t="s">
        <v>972</v>
      </c>
      <c r="B37" s="453" t="s">
        <v>1566</v>
      </c>
      <c r="C37" s="454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</row>
    <row r="38" spans="1:11" ht="25.5" x14ac:dyDescent="0.2">
      <c r="A38" s="452" t="s">
        <v>974</v>
      </c>
      <c r="B38" s="453" t="s">
        <v>1567</v>
      </c>
      <c r="C38" s="454">
        <v>0</v>
      </c>
      <c r="D38" s="454">
        <v>0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</row>
    <row r="39" spans="1:11" ht="51" x14ac:dyDescent="0.2">
      <c r="A39" s="452" t="s">
        <v>976</v>
      </c>
      <c r="B39" s="453" t="s">
        <v>1568</v>
      </c>
      <c r="C39" s="454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</row>
    <row r="40" spans="1:11" ht="25.5" x14ac:dyDescent="0.2">
      <c r="A40" s="452" t="s">
        <v>978</v>
      </c>
      <c r="B40" s="453" t="s">
        <v>1569</v>
      </c>
      <c r="C40" s="454">
        <v>0</v>
      </c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4">
        <v>0</v>
      </c>
    </row>
    <row r="41" spans="1:11" ht="25.5" x14ac:dyDescent="0.2">
      <c r="A41" s="452" t="s">
        <v>980</v>
      </c>
      <c r="B41" s="453" t="s">
        <v>1570</v>
      </c>
      <c r="C41" s="454">
        <v>0</v>
      </c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4">
        <v>0</v>
      </c>
    </row>
    <row r="42" spans="1:11" ht="25.5" x14ac:dyDescent="0.2">
      <c r="A42" s="452" t="s">
        <v>982</v>
      </c>
      <c r="B42" s="453" t="s">
        <v>1571</v>
      </c>
      <c r="C42" s="454">
        <v>853659</v>
      </c>
      <c r="D42" s="454">
        <v>0</v>
      </c>
      <c r="E42" s="454">
        <v>0</v>
      </c>
      <c r="F42" s="454">
        <v>0</v>
      </c>
      <c r="G42" s="454">
        <v>0</v>
      </c>
      <c r="H42" s="454">
        <v>853659</v>
      </c>
      <c r="I42" s="454">
        <v>0</v>
      </c>
      <c r="J42" s="454">
        <v>0</v>
      </c>
      <c r="K42" s="454">
        <v>0</v>
      </c>
    </row>
    <row r="43" spans="1:11" ht="25.5" x14ac:dyDescent="0.2">
      <c r="A43" s="452" t="s">
        <v>984</v>
      </c>
      <c r="B43" s="453" t="s">
        <v>1572</v>
      </c>
      <c r="C43" s="454">
        <v>745353</v>
      </c>
      <c r="D43" s="454">
        <v>0</v>
      </c>
      <c r="E43" s="454">
        <v>0</v>
      </c>
      <c r="F43" s="454">
        <v>0</v>
      </c>
      <c r="G43" s="454">
        <v>745353</v>
      </c>
      <c r="H43" s="454">
        <v>0</v>
      </c>
      <c r="I43" s="454">
        <v>0</v>
      </c>
      <c r="J43" s="454">
        <v>0</v>
      </c>
      <c r="K43" s="454">
        <v>0</v>
      </c>
    </row>
    <row r="44" spans="1:11" ht="25.5" x14ac:dyDescent="0.2">
      <c r="A44" s="452" t="s">
        <v>986</v>
      </c>
      <c r="B44" s="453" t="s">
        <v>1573</v>
      </c>
      <c r="C44" s="454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</row>
    <row r="45" spans="1:11" ht="38.25" x14ac:dyDescent="0.2">
      <c r="A45" s="452" t="s">
        <v>988</v>
      </c>
      <c r="B45" s="453" t="s">
        <v>1574</v>
      </c>
      <c r="C45" s="454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</row>
    <row r="46" spans="1:11" ht="38.25" x14ac:dyDescent="0.2">
      <c r="A46" s="452" t="s">
        <v>990</v>
      </c>
      <c r="B46" s="453" t="s">
        <v>1575</v>
      </c>
      <c r="C46" s="454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</row>
    <row r="47" spans="1:11" ht="36" x14ac:dyDescent="0.2">
      <c r="A47" s="455" t="s">
        <v>992</v>
      </c>
      <c r="B47" s="456" t="s">
        <v>1576</v>
      </c>
      <c r="C47" s="457">
        <v>20303473</v>
      </c>
      <c r="D47" s="457">
        <v>0</v>
      </c>
      <c r="E47" s="457">
        <v>0</v>
      </c>
      <c r="F47" s="457">
        <v>18704461</v>
      </c>
      <c r="G47" s="457">
        <v>745353</v>
      </c>
      <c r="H47" s="457">
        <v>853659</v>
      </c>
      <c r="I47" s="457">
        <v>0</v>
      </c>
      <c r="J47" s="457">
        <v>0</v>
      </c>
      <c r="K47" s="457">
        <v>0</v>
      </c>
    </row>
    <row r="48" spans="1:11" ht="25.5" x14ac:dyDescent="0.2">
      <c r="A48" s="452" t="s">
        <v>994</v>
      </c>
      <c r="B48" s="453" t="s">
        <v>1577</v>
      </c>
      <c r="C48" s="454">
        <v>750000</v>
      </c>
      <c r="D48" s="454">
        <v>0</v>
      </c>
      <c r="E48" s="454">
        <v>0</v>
      </c>
      <c r="F48" s="454">
        <v>750000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</row>
    <row r="49" spans="1:11" ht="51" x14ac:dyDescent="0.2">
      <c r="A49" s="452" t="s">
        <v>996</v>
      </c>
      <c r="B49" s="453" t="s">
        <v>1578</v>
      </c>
      <c r="C49" s="454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</row>
    <row r="50" spans="1:11" ht="63.75" x14ac:dyDescent="0.2">
      <c r="A50" s="452" t="s">
        <v>998</v>
      </c>
      <c r="B50" s="453" t="s">
        <v>1579</v>
      </c>
      <c r="C50" s="454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</row>
    <row r="51" spans="1:11" ht="25.5" x14ac:dyDescent="0.2">
      <c r="A51" s="452" t="s">
        <v>1000</v>
      </c>
      <c r="B51" s="453" t="s">
        <v>1580</v>
      </c>
      <c r="C51" s="454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</row>
    <row r="52" spans="1:11" ht="25.5" x14ac:dyDescent="0.2">
      <c r="A52" s="452" t="s">
        <v>1002</v>
      </c>
      <c r="B52" s="453" t="s">
        <v>1581</v>
      </c>
      <c r="C52" s="454">
        <v>0</v>
      </c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4">
        <v>0</v>
      </c>
      <c r="K52" s="454">
        <v>0</v>
      </c>
    </row>
    <row r="53" spans="1:11" ht="51" x14ac:dyDescent="0.2">
      <c r="A53" s="452" t="s">
        <v>1004</v>
      </c>
      <c r="B53" s="453" t="s">
        <v>1582</v>
      </c>
      <c r="C53" s="454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0</v>
      </c>
    </row>
    <row r="54" spans="1:11" ht="25.5" x14ac:dyDescent="0.2">
      <c r="A54" s="452" t="s">
        <v>1006</v>
      </c>
      <c r="B54" s="453" t="s">
        <v>1583</v>
      </c>
      <c r="C54" s="454">
        <v>0</v>
      </c>
      <c r="D54" s="454">
        <v>0</v>
      </c>
      <c r="E54" s="454">
        <v>0</v>
      </c>
      <c r="F54" s="454">
        <v>0</v>
      </c>
      <c r="G54" s="454">
        <v>0</v>
      </c>
      <c r="H54" s="454">
        <v>0</v>
      </c>
      <c r="I54" s="454">
        <v>0</v>
      </c>
      <c r="J54" s="454">
        <v>0</v>
      </c>
      <c r="K54" s="454">
        <v>0</v>
      </c>
    </row>
    <row r="55" spans="1:11" ht="25.5" x14ac:dyDescent="0.2">
      <c r="A55" s="452" t="s">
        <v>1008</v>
      </c>
      <c r="B55" s="453" t="s">
        <v>1584</v>
      </c>
      <c r="C55" s="454">
        <v>0</v>
      </c>
      <c r="D55" s="454">
        <v>0</v>
      </c>
      <c r="E55" s="454">
        <v>0</v>
      </c>
      <c r="F55" s="454">
        <v>0</v>
      </c>
      <c r="G55" s="454">
        <v>0</v>
      </c>
      <c r="H55" s="454">
        <v>0</v>
      </c>
      <c r="I55" s="454">
        <v>0</v>
      </c>
      <c r="J55" s="454">
        <v>0</v>
      </c>
      <c r="K55" s="454">
        <v>0</v>
      </c>
    </row>
    <row r="56" spans="1:11" ht="25.5" x14ac:dyDescent="0.2">
      <c r="A56" s="452" t="s">
        <v>1010</v>
      </c>
      <c r="B56" s="453" t="s">
        <v>1585</v>
      </c>
      <c r="C56" s="454">
        <v>0</v>
      </c>
      <c r="D56" s="454">
        <v>0</v>
      </c>
      <c r="E56" s="454">
        <v>0</v>
      </c>
      <c r="F56" s="454">
        <v>0</v>
      </c>
      <c r="G56" s="454">
        <v>0</v>
      </c>
      <c r="H56" s="454">
        <v>0</v>
      </c>
      <c r="I56" s="454">
        <v>0</v>
      </c>
      <c r="J56" s="454">
        <v>0</v>
      </c>
      <c r="K56" s="454">
        <v>0</v>
      </c>
    </row>
    <row r="57" spans="1:11" ht="25.5" x14ac:dyDescent="0.2">
      <c r="A57" s="452" t="s">
        <v>1012</v>
      </c>
      <c r="B57" s="453" t="s">
        <v>1586</v>
      </c>
      <c r="C57" s="454">
        <v>0</v>
      </c>
      <c r="D57" s="454">
        <v>0</v>
      </c>
      <c r="E57" s="454">
        <v>0</v>
      </c>
      <c r="F57" s="454">
        <v>0</v>
      </c>
      <c r="G57" s="454">
        <v>0</v>
      </c>
      <c r="H57" s="454">
        <v>0</v>
      </c>
      <c r="I57" s="454">
        <v>0</v>
      </c>
      <c r="J57" s="454">
        <v>0</v>
      </c>
      <c r="K57" s="454">
        <v>0</v>
      </c>
    </row>
    <row r="58" spans="1:11" ht="25.5" x14ac:dyDescent="0.2">
      <c r="A58" s="452" t="s">
        <v>1014</v>
      </c>
      <c r="B58" s="453" t="s">
        <v>1587</v>
      </c>
      <c r="C58" s="454">
        <v>0</v>
      </c>
      <c r="D58" s="454">
        <v>0</v>
      </c>
      <c r="E58" s="454">
        <v>0</v>
      </c>
      <c r="F58" s="454">
        <v>0</v>
      </c>
      <c r="G58" s="454">
        <v>0</v>
      </c>
      <c r="H58" s="454">
        <v>0</v>
      </c>
      <c r="I58" s="454">
        <v>0</v>
      </c>
      <c r="J58" s="454">
        <v>0</v>
      </c>
      <c r="K58" s="454">
        <v>0</v>
      </c>
    </row>
    <row r="59" spans="1:11" ht="38.25" x14ac:dyDescent="0.2">
      <c r="A59" s="452" t="s">
        <v>1016</v>
      </c>
      <c r="B59" s="453" t="s">
        <v>1588</v>
      </c>
      <c r="C59" s="454">
        <v>0</v>
      </c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4">
        <v>0</v>
      </c>
      <c r="K59" s="454">
        <v>0</v>
      </c>
    </row>
    <row r="60" spans="1:11" ht="38.25" x14ac:dyDescent="0.2">
      <c r="A60" s="452" t="s">
        <v>1018</v>
      </c>
      <c r="B60" s="453" t="s">
        <v>1589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0</v>
      </c>
      <c r="I60" s="454">
        <v>0</v>
      </c>
      <c r="J60" s="454">
        <v>0</v>
      </c>
      <c r="K60" s="454">
        <v>0</v>
      </c>
    </row>
    <row r="61" spans="1:11" ht="63.75" x14ac:dyDescent="0.2">
      <c r="A61" s="452" t="s">
        <v>1020</v>
      </c>
      <c r="B61" s="453" t="s">
        <v>1590</v>
      </c>
      <c r="C61" s="454">
        <v>0</v>
      </c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4">
        <v>0</v>
      </c>
      <c r="K61" s="454">
        <v>0</v>
      </c>
    </row>
    <row r="62" spans="1:11" ht="25.5" x14ac:dyDescent="0.2">
      <c r="A62" s="452" t="s">
        <v>1022</v>
      </c>
      <c r="B62" s="453" t="s">
        <v>1591</v>
      </c>
      <c r="C62" s="454">
        <v>0</v>
      </c>
      <c r="D62" s="454">
        <v>0</v>
      </c>
      <c r="E62" s="454">
        <v>0</v>
      </c>
      <c r="F62" s="454">
        <v>0</v>
      </c>
      <c r="G62" s="454">
        <v>0</v>
      </c>
      <c r="H62" s="454">
        <v>0</v>
      </c>
      <c r="I62" s="454">
        <v>0</v>
      </c>
      <c r="J62" s="454">
        <v>0</v>
      </c>
      <c r="K62" s="454">
        <v>0</v>
      </c>
    </row>
    <row r="63" spans="1:11" ht="25.5" x14ac:dyDescent="0.2">
      <c r="A63" s="452" t="s">
        <v>1024</v>
      </c>
      <c r="B63" s="453" t="s">
        <v>1592</v>
      </c>
      <c r="C63" s="454">
        <v>0</v>
      </c>
      <c r="D63" s="454">
        <v>0</v>
      </c>
      <c r="E63" s="454">
        <v>0</v>
      </c>
      <c r="F63" s="454">
        <v>0</v>
      </c>
      <c r="G63" s="454">
        <v>0</v>
      </c>
      <c r="H63" s="454">
        <v>0</v>
      </c>
      <c r="I63" s="454">
        <v>0</v>
      </c>
      <c r="J63" s="454">
        <v>0</v>
      </c>
      <c r="K63" s="454">
        <v>0</v>
      </c>
    </row>
    <row r="64" spans="1:11" ht="51" x14ac:dyDescent="0.2">
      <c r="A64" s="452" t="s">
        <v>1026</v>
      </c>
      <c r="B64" s="453" t="s">
        <v>1593</v>
      </c>
      <c r="C64" s="454">
        <v>0</v>
      </c>
      <c r="D64" s="454">
        <v>0</v>
      </c>
      <c r="E64" s="454">
        <v>0</v>
      </c>
      <c r="F64" s="454">
        <v>0</v>
      </c>
      <c r="G64" s="454">
        <v>0</v>
      </c>
      <c r="H64" s="454">
        <v>0</v>
      </c>
      <c r="I64" s="454">
        <v>0</v>
      </c>
      <c r="J64" s="454">
        <v>0</v>
      </c>
      <c r="K64" s="454">
        <v>0</v>
      </c>
    </row>
    <row r="65" spans="1:11" ht="25.5" x14ac:dyDescent="0.2">
      <c r="A65" s="452" t="s">
        <v>1028</v>
      </c>
      <c r="B65" s="453" t="s">
        <v>1594</v>
      </c>
      <c r="C65" s="454">
        <v>0</v>
      </c>
      <c r="D65" s="454">
        <v>0</v>
      </c>
      <c r="E65" s="454">
        <v>0</v>
      </c>
      <c r="F65" s="454">
        <v>0</v>
      </c>
      <c r="G65" s="454">
        <v>0</v>
      </c>
      <c r="H65" s="454">
        <v>0</v>
      </c>
      <c r="I65" s="454">
        <v>0</v>
      </c>
      <c r="J65" s="454">
        <v>0</v>
      </c>
      <c r="K65" s="454">
        <v>0</v>
      </c>
    </row>
    <row r="66" spans="1:11" ht="25.5" x14ac:dyDescent="0.2">
      <c r="A66" s="452" t="s">
        <v>1030</v>
      </c>
      <c r="B66" s="453" t="s">
        <v>1595</v>
      </c>
      <c r="C66" s="454">
        <v>0</v>
      </c>
      <c r="D66" s="454">
        <v>0</v>
      </c>
      <c r="E66" s="454">
        <v>0</v>
      </c>
      <c r="F66" s="454">
        <v>0</v>
      </c>
      <c r="G66" s="454">
        <v>0</v>
      </c>
      <c r="H66" s="454">
        <v>0</v>
      </c>
      <c r="I66" s="454">
        <v>0</v>
      </c>
      <c r="J66" s="454">
        <v>0</v>
      </c>
      <c r="K66" s="454">
        <v>0</v>
      </c>
    </row>
    <row r="67" spans="1:11" ht="25.5" x14ac:dyDescent="0.2">
      <c r="A67" s="452" t="s">
        <v>1032</v>
      </c>
      <c r="B67" s="453" t="s">
        <v>1596</v>
      </c>
      <c r="C67" s="454">
        <v>0</v>
      </c>
      <c r="D67" s="454">
        <v>0</v>
      </c>
      <c r="E67" s="454">
        <v>0</v>
      </c>
      <c r="F67" s="454">
        <v>0</v>
      </c>
      <c r="G67" s="454">
        <v>0</v>
      </c>
      <c r="H67" s="454">
        <v>0</v>
      </c>
      <c r="I67" s="454">
        <v>0</v>
      </c>
      <c r="J67" s="454">
        <v>0</v>
      </c>
      <c r="K67" s="454">
        <v>0</v>
      </c>
    </row>
    <row r="68" spans="1:11" ht="25.5" x14ac:dyDescent="0.2">
      <c r="A68" s="452" t="s">
        <v>1034</v>
      </c>
      <c r="B68" s="453" t="s">
        <v>1597</v>
      </c>
      <c r="C68" s="454">
        <v>0</v>
      </c>
      <c r="D68" s="454">
        <v>0</v>
      </c>
      <c r="E68" s="454">
        <v>0</v>
      </c>
      <c r="F68" s="454">
        <v>0</v>
      </c>
      <c r="G68" s="454">
        <v>0</v>
      </c>
      <c r="H68" s="454">
        <v>0</v>
      </c>
      <c r="I68" s="454">
        <v>0</v>
      </c>
      <c r="J68" s="454">
        <v>0</v>
      </c>
      <c r="K68" s="454">
        <v>0</v>
      </c>
    </row>
    <row r="69" spans="1:11" ht="25.5" x14ac:dyDescent="0.2">
      <c r="A69" s="452" t="s">
        <v>1036</v>
      </c>
      <c r="B69" s="453" t="s">
        <v>1598</v>
      </c>
      <c r="C69" s="454">
        <v>0</v>
      </c>
      <c r="D69" s="454">
        <v>0</v>
      </c>
      <c r="E69" s="454">
        <v>0</v>
      </c>
      <c r="F69" s="454">
        <v>0</v>
      </c>
      <c r="G69" s="454">
        <v>0</v>
      </c>
      <c r="H69" s="454">
        <v>0</v>
      </c>
      <c r="I69" s="454">
        <v>0</v>
      </c>
      <c r="J69" s="454">
        <v>0</v>
      </c>
      <c r="K69" s="454">
        <v>0</v>
      </c>
    </row>
    <row r="70" spans="1:11" ht="38.25" x14ac:dyDescent="0.2">
      <c r="A70" s="452" t="s">
        <v>1038</v>
      </c>
      <c r="B70" s="453" t="s">
        <v>1599</v>
      </c>
      <c r="C70" s="454">
        <v>0</v>
      </c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4">
        <v>0</v>
      </c>
      <c r="K70" s="454">
        <v>0</v>
      </c>
    </row>
    <row r="71" spans="1:11" ht="38.25" x14ac:dyDescent="0.2">
      <c r="A71" s="452" t="s">
        <v>1040</v>
      </c>
      <c r="B71" s="453" t="s">
        <v>1600</v>
      </c>
      <c r="C71" s="454">
        <v>0</v>
      </c>
      <c r="D71" s="454">
        <v>0</v>
      </c>
      <c r="E71" s="454">
        <v>0</v>
      </c>
      <c r="F71" s="454">
        <v>0</v>
      </c>
      <c r="G71" s="454">
        <v>0</v>
      </c>
      <c r="H71" s="454">
        <v>0</v>
      </c>
      <c r="I71" s="454">
        <v>0</v>
      </c>
      <c r="J71" s="454">
        <v>0</v>
      </c>
      <c r="K71" s="454">
        <v>0</v>
      </c>
    </row>
    <row r="72" spans="1:11" ht="51" x14ac:dyDescent="0.2">
      <c r="A72" s="452" t="s">
        <v>1042</v>
      </c>
      <c r="B72" s="453" t="s">
        <v>1601</v>
      </c>
      <c r="C72" s="454">
        <v>0</v>
      </c>
      <c r="D72" s="454">
        <v>0</v>
      </c>
      <c r="E72" s="454">
        <v>0</v>
      </c>
      <c r="F72" s="454">
        <v>0</v>
      </c>
      <c r="G72" s="454">
        <v>0</v>
      </c>
      <c r="H72" s="454">
        <v>0</v>
      </c>
      <c r="I72" s="454">
        <v>0</v>
      </c>
      <c r="J72" s="454">
        <v>0</v>
      </c>
      <c r="K72" s="454">
        <v>0</v>
      </c>
    </row>
    <row r="73" spans="1:11" ht="25.5" x14ac:dyDescent="0.2">
      <c r="A73" s="452" t="s">
        <v>1044</v>
      </c>
      <c r="B73" s="453" t="s">
        <v>1602</v>
      </c>
      <c r="C73" s="454">
        <v>0</v>
      </c>
      <c r="D73" s="454">
        <v>0</v>
      </c>
      <c r="E73" s="454">
        <v>0</v>
      </c>
      <c r="F73" s="454">
        <v>0</v>
      </c>
      <c r="G73" s="454">
        <v>0</v>
      </c>
      <c r="H73" s="454">
        <v>0</v>
      </c>
      <c r="I73" s="454">
        <v>0</v>
      </c>
      <c r="J73" s="454">
        <v>0</v>
      </c>
      <c r="K73" s="454">
        <v>0</v>
      </c>
    </row>
    <row r="74" spans="1:11" ht="25.5" x14ac:dyDescent="0.2">
      <c r="A74" s="452" t="s">
        <v>1046</v>
      </c>
      <c r="B74" s="453" t="s">
        <v>1603</v>
      </c>
      <c r="C74" s="454">
        <v>0</v>
      </c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4">
        <v>0</v>
      </c>
      <c r="K74" s="454">
        <v>0</v>
      </c>
    </row>
    <row r="75" spans="1:11" ht="51" x14ac:dyDescent="0.2">
      <c r="A75" s="452" t="s">
        <v>1048</v>
      </c>
      <c r="B75" s="453" t="s">
        <v>1604</v>
      </c>
      <c r="C75" s="454">
        <v>0</v>
      </c>
      <c r="D75" s="454">
        <v>0</v>
      </c>
      <c r="E75" s="454">
        <v>0</v>
      </c>
      <c r="F75" s="454">
        <v>0</v>
      </c>
      <c r="G75" s="454">
        <v>0</v>
      </c>
      <c r="H75" s="454">
        <v>0</v>
      </c>
      <c r="I75" s="454">
        <v>0</v>
      </c>
      <c r="J75" s="454">
        <v>0</v>
      </c>
      <c r="K75" s="454">
        <v>0</v>
      </c>
    </row>
    <row r="76" spans="1:11" ht="25.5" x14ac:dyDescent="0.2">
      <c r="A76" s="452" t="s">
        <v>1050</v>
      </c>
      <c r="B76" s="453" t="s">
        <v>1605</v>
      </c>
      <c r="C76" s="454">
        <v>0</v>
      </c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4">
        <v>0</v>
      </c>
      <c r="K76" s="454">
        <v>0</v>
      </c>
    </row>
    <row r="77" spans="1:11" ht="25.5" x14ac:dyDescent="0.2">
      <c r="A77" s="452" t="s">
        <v>1052</v>
      </c>
      <c r="B77" s="453" t="s">
        <v>1606</v>
      </c>
      <c r="C77" s="454">
        <v>0</v>
      </c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4">
        <v>0</v>
      </c>
      <c r="K77" s="454">
        <v>0</v>
      </c>
    </row>
    <row r="78" spans="1:11" ht="25.5" x14ac:dyDescent="0.2">
      <c r="A78" s="452" t="s">
        <v>1054</v>
      </c>
      <c r="B78" s="453" t="s">
        <v>1607</v>
      </c>
      <c r="C78" s="454">
        <v>0</v>
      </c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4">
        <v>0</v>
      </c>
      <c r="K78" s="454">
        <v>0</v>
      </c>
    </row>
    <row r="79" spans="1:11" ht="25.5" x14ac:dyDescent="0.2">
      <c r="A79" s="452" t="s">
        <v>1056</v>
      </c>
      <c r="B79" s="453" t="s">
        <v>1608</v>
      </c>
      <c r="C79" s="454">
        <v>0</v>
      </c>
      <c r="D79" s="454">
        <v>0</v>
      </c>
      <c r="E79" s="454">
        <v>0</v>
      </c>
      <c r="F79" s="454">
        <v>0</v>
      </c>
      <c r="G79" s="454">
        <v>0</v>
      </c>
      <c r="H79" s="454">
        <v>0</v>
      </c>
      <c r="I79" s="454">
        <v>0</v>
      </c>
      <c r="J79" s="454">
        <v>0</v>
      </c>
      <c r="K79" s="454">
        <v>0</v>
      </c>
    </row>
    <row r="80" spans="1:11" ht="25.5" x14ac:dyDescent="0.2">
      <c r="A80" s="452" t="s">
        <v>1058</v>
      </c>
      <c r="B80" s="453" t="s">
        <v>1609</v>
      </c>
      <c r="C80" s="454">
        <v>0</v>
      </c>
      <c r="D80" s="454">
        <v>0</v>
      </c>
      <c r="E80" s="454">
        <v>0</v>
      </c>
      <c r="F80" s="454">
        <v>0</v>
      </c>
      <c r="G80" s="454">
        <v>0</v>
      </c>
      <c r="H80" s="454">
        <v>0</v>
      </c>
      <c r="I80" s="454">
        <v>0</v>
      </c>
      <c r="J80" s="454">
        <v>0</v>
      </c>
      <c r="K80" s="454">
        <v>0</v>
      </c>
    </row>
    <row r="81" spans="1:11" ht="38.25" x14ac:dyDescent="0.2">
      <c r="A81" s="452" t="s">
        <v>1060</v>
      </c>
      <c r="B81" s="453" t="s">
        <v>1610</v>
      </c>
      <c r="C81" s="454">
        <v>0</v>
      </c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4">
        <v>0</v>
      </c>
      <c r="K81" s="454">
        <v>0</v>
      </c>
    </row>
    <row r="82" spans="1:11" ht="38.25" x14ac:dyDescent="0.2">
      <c r="A82" s="452" t="s">
        <v>1062</v>
      </c>
      <c r="B82" s="453" t="s">
        <v>1611</v>
      </c>
      <c r="C82" s="454">
        <v>0</v>
      </c>
      <c r="D82" s="454">
        <v>0</v>
      </c>
      <c r="E82" s="454">
        <v>0</v>
      </c>
      <c r="F82" s="454">
        <v>0</v>
      </c>
      <c r="G82" s="454">
        <v>0</v>
      </c>
      <c r="H82" s="454">
        <v>0</v>
      </c>
      <c r="I82" s="454">
        <v>0</v>
      </c>
      <c r="J82" s="454">
        <v>0</v>
      </c>
      <c r="K82" s="454">
        <v>0</v>
      </c>
    </row>
    <row r="83" spans="1:11" ht="48" x14ac:dyDescent="0.2">
      <c r="A83" s="455" t="s">
        <v>1064</v>
      </c>
      <c r="B83" s="456" t="s">
        <v>1612</v>
      </c>
      <c r="C83" s="457">
        <v>750000</v>
      </c>
      <c r="D83" s="457">
        <v>0</v>
      </c>
      <c r="E83" s="457">
        <v>0</v>
      </c>
      <c r="F83" s="457">
        <v>750000</v>
      </c>
      <c r="G83" s="457">
        <v>0</v>
      </c>
      <c r="H83" s="457">
        <v>0</v>
      </c>
      <c r="I83" s="457">
        <v>0</v>
      </c>
      <c r="J83" s="457">
        <v>0</v>
      </c>
      <c r="K83" s="457">
        <v>0</v>
      </c>
    </row>
    <row r="84" spans="1:11" ht="25.5" x14ac:dyDescent="0.2">
      <c r="A84" s="452" t="s">
        <v>1066</v>
      </c>
      <c r="B84" s="453" t="s">
        <v>1613</v>
      </c>
      <c r="C84" s="454">
        <v>0</v>
      </c>
      <c r="D84" s="454">
        <v>0</v>
      </c>
      <c r="E84" s="454">
        <v>0</v>
      </c>
      <c r="F84" s="454">
        <v>0</v>
      </c>
      <c r="G84" s="454">
        <v>0</v>
      </c>
      <c r="H84" s="454">
        <v>0</v>
      </c>
      <c r="I84" s="454">
        <v>0</v>
      </c>
      <c r="J84" s="454">
        <v>0</v>
      </c>
      <c r="K84" s="454">
        <v>0</v>
      </c>
    </row>
    <row r="85" spans="1:11" ht="25.5" x14ac:dyDescent="0.2">
      <c r="A85" s="452" t="s">
        <v>1068</v>
      </c>
      <c r="B85" s="453" t="s">
        <v>1614</v>
      </c>
      <c r="C85" s="454">
        <v>0</v>
      </c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4">
        <v>0</v>
      </c>
      <c r="K85" s="454">
        <v>0</v>
      </c>
    </row>
    <row r="86" spans="1:11" ht="51" x14ac:dyDescent="0.2">
      <c r="A86" s="452" t="s">
        <v>1070</v>
      </c>
      <c r="B86" s="453" t="s">
        <v>1615</v>
      </c>
      <c r="C86" s="454">
        <v>0</v>
      </c>
      <c r="D86" s="454">
        <v>0</v>
      </c>
      <c r="E86" s="454">
        <v>0</v>
      </c>
      <c r="F86" s="454">
        <v>0</v>
      </c>
      <c r="G86" s="454">
        <v>0</v>
      </c>
      <c r="H86" s="454">
        <v>0</v>
      </c>
      <c r="I86" s="454">
        <v>0</v>
      </c>
      <c r="J86" s="454">
        <v>0</v>
      </c>
      <c r="K86" s="454">
        <v>0</v>
      </c>
    </row>
    <row r="87" spans="1:11" ht="38.25" x14ac:dyDescent="0.2">
      <c r="A87" s="452" t="s">
        <v>1072</v>
      </c>
      <c r="B87" s="453" t="s">
        <v>1616</v>
      </c>
      <c r="C87" s="454">
        <v>0</v>
      </c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4">
        <v>0</v>
      </c>
    </row>
    <row r="88" spans="1:11" ht="25.5" x14ac:dyDescent="0.2">
      <c r="A88" s="452" t="s">
        <v>1074</v>
      </c>
      <c r="B88" s="453" t="s">
        <v>1617</v>
      </c>
      <c r="C88" s="454">
        <v>0</v>
      </c>
      <c r="D88" s="454">
        <v>0</v>
      </c>
      <c r="E88" s="454">
        <v>0</v>
      </c>
      <c r="F88" s="454">
        <v>0</v>
      </c>
      <c r="G88" s="454">
        <v>0</v>
      </c>
      <c r="H88" s="454">
        <v>0</v>
      </c>
      <c r="I88" s="454">
        <v>0</v>
      </c>
      <c r="J88" s="454">
        <v>0</v>
      </c>
      <c r="K88" s="454">
        <v>0</v>
      </c>
    </row>
    <row r="89" spans="1:11" x14ac:dyDescent="0.2">
      <c r="A89" s="452" t="s">
        <v>1076</v>
      </c>
      <c r="B89" s="453" t="s">
        <v>1618</v>
      </c>
      <c r="C89" s="454">
        <v>0</v>
      </c>
      <c r="D89" s="454">
        <v>0</v>
      </c>
      <c r="E89" s="454">
        <v>0</v>
      </c>
      <c r="F89" s="454">
        <v>0</v>
      </c>
      <c r="G89" s="454">
        <v>0</v>
      </c>
      <c r="H89" s="454">
        <v>0</v>
      </c>
      <c r="I89" s="454">
        <v>0</v>
      </c>
      <c r="J89" s="454">
        <v>0</v>
      </c>
      <c r="K89" s="454">
        <v>0</v>
      </c>
    </row>
    <row r="90" spans="1:11" ht="25.5" x14ac:dyDescent="0.2">
      <c r="A90" s="452" t="s">
        <v>1078</v>
      </c>
      <c r="B90" s="453" t="s">
        <v>1619</v>
      </c>
      <c r="C90" s="454">
        <v>0</v>
      </c>
      <c r="D90" s="454">
        <v>0</v>
      </c>
      <c r="E90" s="454">
        <v>0</v>
      </c>
      <c r="F90" s="454">
        <v>0</v>
      </c>
      <c r="G90" s="454">
        <v>0</v>
      </c>
      <c r="H90" s="454">
        <v>0</v>
      </c>
      <c r="I90" s="454">
        <v>0</v>
      </c>
      <c r="J90" s="454">
        <v>0</v>
      </c>
      <c r="K90" s="454">
        <v>0</v>
      </c>
    </row>
    <row r="91" spans="1:11" ht="25.5" x14ac:dyDescent="0.2">
      <c r="A91" s="452" t="s">
        <v>1080</v>
      </c>
      <c r="B91" s="453" t="s">
        <v>1620</v>
      </c>
      <c r="C91" s="454">
        <v>0</v>
      </c>
      <c r="D91" s="454">
        <v>0</v>
      </c>
      <c r="E91" s="454">
        <v>0</v>
      </c>
      <c r="F91" s="454">
        <v>0</v>
      </c>
      <c r="G91" s="454">
        <v>0</v>
      </c>
      <c r="H91" s="454">
        <v>0</v>
      </c>
      <c r="I91" s="454">
        <v>0</v>
      </c>
      <c r="J91" s="454">
        <v>0</v>
      </c>
      <c r="K91" s="454">
        <v>0</v>
      </c>
    </row>
    <row r="92" spans="1:11" x14ac:dyDescent="0.2">
      <c r="A92" s="452" t="s">
        <v>1082</v>
      </c>
      <c r="B92" s="453" t="s">
        <v>1621</v>
      </c>
      <c r="C92" s="454">
        <v>0</v>
      </c>
      <c r="D92" s="454">
        <v>0</v>
      </c>
      <c r="E92" s="454">
        <v>0</v>
      </c>
      <c r="F92" s="454">
        <v>0</v>
      </c>
      <c r="G92" s="454">
        <v>0</v>
      </c>
      <c r="H92" s="454">
        <v>0</v>
      </c>
      <c r="I92" s="454">
        <v>0</v>
      </c>
      <c r="J92" s="454">
        <v>0</v>
      </c>
      <c r="K92" s="454">
        <v>0</v>
      </c>
    </row>
    <row r="93" spans="1:11" ht="25.5" x14ac:dyDescent="0.2">
      <c r="A93" s="452" t="s">
        <v>1084</v>
      </c>
      <c r="B93" s="453" t="s">
        <v>1622</v>
      </c>
      <c r="C93" s="454">
        <v>0</v>
      </c>
      <c r="D93" s="454">
        <v>0</v>
      </c>
      <c r="E93" s="454">
        <v>0</v>
      </c>
      <c r="F93" s="454">
        <v>0</v>
      </c>
      <c r="G93" s="454">
        <v>0</v>
      </c>
      <c r="H93" s="454">
        <v>0</v>
      </c>
      <c r="I93" s="454">
        <v>0</v>
      </c>
      <c r="J93" s="454">
        <v>0</v>
      </c>
      <c r="K93" s="454">
        <v>0</v>
      </c>
    </row>
    <row r="94" spans="1:11" ht="25.5" x14ac:dyDescent="0.2">
      <c r="A94" s="452" t="s">
        <v>1086</v>
      </c>
      <c r="B94" s="453" t="s">
        <v>1623</v>
      </c>
      <c r="C94" s="454">
        <v>0</v>
      </c>
      <c r="D94" s="454">
        <v>0</v>
      </c>
      <c r="E94" s="454">
        <v>0</v>
      </c>
      <c r="F94" s="454">
        <v>0</v>
      </c>
      <c r="G94" s="454">
        <v>0</v>
      </c>
      <c r="H94" s="454">
        <v>0</v>
      </c>
      <c r="I94" s="454">
        <v>0</v>
      </c>
      <c r="J94" s="454">
        <v>0</v>
      </c>
      <c r="K94" s="454">
        <v>0</v>
      </c>
    </row>
    <row r="95" spans="1:11" x14ac:dyDescent="0.2">
      <c r="A95" s="452" t="s">
        <v>1088</v>
      </c>
      <c r="B95" s="453" t="s">
        <v>1624</v>
      </c>
      <c r="C95" s="454">
        <v>0</v>
      </c>
      <c r="D95" s="454">
        <v>0</v>
      </c>
      <c r="E95" s="454">
        <v>0</v>
      </c>
      <c r="F95" s="454">
        <v>0</v>
      </c>
      <c r="G95" s="454">
        <v>0</v>
      </c>
      <c r="H95" s="454">
        <v>0</v>
      </c>
      <c r="I95" s="454">
        <v>0</v>
      </c>
      <c r="J95" s="454">
        <v>0</v>
      </c>
      <c r="K95" s="454">
        <v>0</v>
      </c>
    </row>
    <row r="96" spans="1:11" ht="25.5" x14ac:dyDescent="0.2">
      <c r="A96" s="452" t="s">
        <v>1090</v>
      </c>
      <c r="B96" s="453" t="s">
        <v>1625</v>
      </c>
      <c r="C96" s="454">
        <v>0</v>
      </c>
      <c r="D96" s="454">
        <v>0</v>
      </c>
      <c r="E96" s="454">
        <v>0</v>
      </c>
      <c r="F96" s="454">
        <v>0</v>
      </c>
      <c r="G96" s="454">
        <v>0</v>
      </c>
      <c r="H96" s="454">
        <v>0</v>
      </c>
      <c r="I96" s="454">
        <v>0</v>
      </c>
      <c r="J96" s="454">
        <v>0</v>
      </c>
      <c r="K96" s="454">
        <v>0</v>
      </c>
    </row>
    <row r="97" spans="1:11" x14ac:dyDescent="0.2">
      <c r="A97" s="452" t="s">
        <v>1092</v>
      </c>
      <c r="B97" s="453" t="s">
        <v>1626</v>
      </c>
      <c r="C97" s="454">
        <v>0</v>
      </c>
      <c r="D97" s="454">
        <v>0</v>
      </c>
      <c r="E97" s="454">
        <v>0</v>
      </c>
      <c r="F97" s="454">
        <v>0</v>
      </c>
      <c r="G97" s="454">
        <v>0</v>
      </c>
      <c r="H97" s="454">
        <v>0</v>
      </c>
      <c r="I97" s="454">
        <v>0</v>
      </c>
      <c r="J97" s="454">
        <v>0</v>
      </c>
      <c r="K97" s="454">
        <v>0</v>
      </c>
    </row>
    <row r="98" spans="1:11" ht="25.5" x14ac:dyDescent="0.2">
      <c r="A98" s="452" t="s">
        <v>1094</v>
      </c>
      <c r="B98" s="453" t="s">
        <v>1627</v>
      </c>
      <c r="C98" s="454">
        <v>0</v>
      </c>
      <c r="D98" s="454">
        <v>0</v>
      </c>
      <c r="E98" s="454">
        <v>0</v>
      </c>
      <c r="F98" s="454">
        <v>0</v>
      </c>
      <c r="G98" s="454">
        <v>0</v>
      </c>
      <c r="H98" s="454">
        <v>0</v>
      </c>
      <c r="I98" s="454">
        <v>0</v>
      </c>
      <c r="J98" s="454">
        <v>0</v>
      </c>
      <c r="K98" s="454">
        <v>0</v>
      </c>
    </row>
    <row r="99" spans="1:11" ht="25.5" x14ac:dyDescent="0.2">
      <c r="A99" s="452" t="s">
        <v>1096</v>
      </c>
      <c r="B99" s="453" t="s">
        <v>1628</v>
      </c>
      <c r="C99" s="454">
        <v>0</v>
      </c>
      <c r="D99" s="454">
        <v>0</v>
      </c>
      <c r="E99" s="454">
        <v>0</v>
      </c>
      <c r="F99" s="454">
        <v>0</v>
      </c>
      <c r="G99" s="454">
        <v>0</v>
      </c>
      <c r="H99" s="454">
        <v>0</v>
      </c>
      <c r="I99" s="454">
        <v>0</v>
      </c>
      <c r="J99" s="454">
        <v>0</v>
      </c>
      <c r="K99" s="454">
        <v>0</v>
      </c>
    </row>
    <row r="100" spans="1:11" x14ac:dyDescent="0.2">
      <c r="A100" s="452" t="s">
        <v>1098</v>
      </c>
      <c r="B100" s="453" t="s">
        <v>1629</v>
      </c>
      <c r="C100" s="454">
        <v>0</v>
      </c>
      <c r="D100" s="454">
        <v>0</v>
      </c>
      <c r="E100" s="454">
        <v>0</v>
      </c>
      <c r="F100" s="454">
        <v>0</v>
      </c>
      <c r="G100" s="454">
        <v>0</v>
      </c>
      <c r="H100" s="454">
        <v>0</v>
      </c>
      <c r="I100" s="454">
        <v>0</v>
      </c>
      <c r="J100" s="454">
        <v>0</v>
      </c>
      <c r="K100" s="454">
        <v>0</v>
      </c>
    </row>
    <row r="101" spans="1:11" ht="25.5" x14ac:dyDescent="0.2">
      <c r="A101" s="452" t="s">
        <v>1100</v>
      </c>
      <c r="B101" s="453" t="s">
        <v>1630</v>
      </c>
      <c r="C101" s="454">
        <v>0</v>
      </c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4">
        <v>0</v>
      </c>
      <c r="K101" s="454">
        <v>0</v>
      </c>
    </row>
    <row r="102" spans="1:11" ht="25.5" x14ac:dyDescent="0.2">
      <c r="A102" s="452" t="s">
        <v>1102</v>
      </c>
      <c r="B102" s="453" t="s">
        <v>1631</v>
      </c>
      <c r="C102" s="454">
        <v>0</v>
      </c>
      <c r="D102" s="454">
        <v>0</v>
      </c>
      <c r="E102" s="454">
        <v>0</v>
      </c>
      <c r="F102" s="454">
        <v>0</v>
      </c>
      <c r="G102" s="454">
        <v>0</v>
      </c>
      <c r="H102" s="454">
        <v>0</v>
      </c>
      <c r="I102" s="454">
        <v>0</v>
      </c>
      <c r="J102" s="454">
        <v>0</v>
      </c>
      <c r="K102" s="454">
        <v>0</v>
      </c>
    </row>
    <row r="103" spans="1:11" ht="25.5" x14ac:dyDescent="0.2">
      <c r="A103" s="452" t="s">
        <v>1104</v>
      </c>
      <c r="B103" s="453" t="s">
        <v>1632</v>
      </c>
      <c r="C103" s="454">
        <v>0</v>
      </c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4">
        <v>0</v>
      </c>
      <c r="K103" s="454">
        <v>0</v>
      </c>
    </row>
    <row r="104" spans="1:11" ht="38.25" x14ac:dyDescent="0.2">
      <c r="A104" s="452" t="s">
        <v>1106</v>
      </c>
      <c r="B104" s="453" t="s">
        <v>1633</v>
      </c>
      <c r="C104" s="454">
        <v>0</v>
      </c>
      <c r="D104" s="454">
        <v>0</v>
      </c>
      <c r="E104" s="454">
        <v>0</v>
      </c>
      <c r="F104" s="454">
        <v>0</v>
      </c>
      <c r="G104" s="454">
        <v>0</v>
      </c>
      <c r="H104" s="454">
        <v>0</v>
      </c>
      <c r="I104" s="454">
        <v>0</v>
      </c>
      <c r="J104" s="454">
        <v>0</v>
      </c>
      <c r="K104" s="454">
        <v>0</v>
      </c>
    </row>
    <row r="105" spans="1:11" ht="25.5" x14ac:dyDescent="0.2">
      <c r="A105" s="452" t="s">
        <v>1108</v>
      </c>
      <c r="B105" s="453" t="s">
        <v>1634</v>
      </c>
      <c r="C105" s="454">
        <v>0</v>
      </c>
      <c r="D105" s="454">
        <v>0</v>
      </c>
      <c r="E105" s="454">
        <v>0</v>
      </c>
      <c r="F105" s="454">
        <v>0</v>
      </c>
      <c r="G105" s="454">
        <v>0</v>
      </c>
      <c r="H105" s="454">
        <v>0</v>
      </c>
      <c r="I105" s="454">
        <v>0</v>
      </c>
      <c r="J105" s="454">
        <v>0</v>
      </c>
      <c r="K105" s="454">
        <v>0</v>
      </c>
    </row>
    <row r="106" spans="1:11" ht="25.5" x14ac:dyDescent="0.2">
      <c r="A106" s="452" t="s">
        <v>1110</v>
      </c>
      <c r="B106" s="453" t="s">
        <v>1635</v>
      </c>
      <c r="C106" s="454">
        <v>0</v>
      </c>
      <c r="D106" s="454">
        <v>0</v>
      </c>
      <c r="E106" s="454">
        <v>0</v>
      </c>
      <c r="F106" s="454">
        <v>0</v>
      </c>
      <c r="G106" s="454">
        <v>0</v>
      </c>
      <c r="H106" s="454">
        <v>0</v>
      </c>
      <c r="I106" s="454">
        <v>0</v>
      </c>
      <c r="J106" s="454">
        <v>0</v>
      </c>
      <c r="K106" s="454">
        <v>0</v>
      </c>
    </row>
    <row r="107" spans="1:11" ht="25.5" x14ac:dyDescent="0.2">
      <c r="A107" s="452" t="s">
        <v>1112</v>
      </c>
      <c r="B107" s="453" t="s">
        <v>1636</v>
      </c>
      <c r="C107" s="454">
        <v>0</v>
      </c>
      <c r="D107" s="454">
        <v>0</v>
      </c>
      <c r="E107" s="454">
        <v>0</v>
      </c>
      <c r="F107" s="454">
        <v>0</v>
      </c>
      <c r="G107" s="454">
        <v>0</v>
      </c>
      <c r="H107" s="454">
        <v>0</v>
      </c>
      <c r="I107" s="454">
        <v>0</v>
      </c>
      <c r="J107" s="454">
        <v>0</v>
      </c>
      <c r="K107" s="454">
        <v>0</v>
      </c>
    </row>
    <row r="108" spans="1:11" ht="38.25" x14ac:dyDescent="0.2">
      <c r="A108" s="452" t="s">
        <v>1114</v>
      </c>
      <c r="B108" s="453" t="s">
        <v>1637</v>
      </c>
      <c r="C108" s="454">
        <v>0</v>
      </c>
      <c r="D108" s="454">
        <v>0</v>
      </c>
      <c r="E108" s="454">
        <v>0</v>
      </c>
      <c r="F108" s="454">
        <v>0</v>
      </c>
      <c r="G108" s="454">
        <v>0</v>
      </c>
      <c r="H108" s="454">
        <v>0</v>
      </c>
      <c r="I108" s="454">
        <v>0</v>
      </c>
      <c r="J108" s="454">
        <v>0</v>
      </c>
      <c r="K108" s="454">
        <v>0</v>
      </c>
    </row>
    <row r="109" spans="1:11" ht="25.5" x14ac:dyDescent="0.2">
      <c r="A109" s="452" t="s">
        <v>1116</v>
      </c>
      <c r="B109" s="453" t="s">
        <v>1638</v>
      </c>
      <c r="C109" s="454">
        <v>0</v>
      </c>
      <c r="D109" s="454">
        <v>0</v>
      </c>
      <c r="E109" s="454">
        <v>0</v>
      </c>
      <c r="F109" s="454">
        <v>0</v>
      </c>
      <c r="G109" s="454">
        <v>0</v>
      </c>
      <c r="H109" s="454">
        <v>0</v>
      </c>
      <c r="I109" s="454">
        <v>0</v>
      </c>
      <c r="J109" s="454">
        <v>0</v>
      </c>
      <c r="K109" s="454">
        <v>0</v>
      </c>
    </row>
    <row r="110" spans="1:11" ht="25.5" x14ac:dyDescent="0.2">
      <c r="A110" s="452" t="s">
        <v>1118</v>
      </c>
      <c r="B110" s="453" t="s">
        <v>1639</v>
      </c>
      <c r="C110" s="454">
        <v>0</v>
      </c>
      <c r="D110" s="454">
        <v>0</v>
      </c>
      <c r="E110" s="454">
        <v>0</v>
      </c>
      <c r="F110" s="454">
        <v>0</v>
      </c>
      <c r="G110" s="454">
        <v>0</v>
      </c>
      <c r="H110" s="454">
        <v>0</v>
      </c>
      <c r="I110" s="454">
        <v>0</v>
      </c>
      <c r="J110" s="454">
        <v>0</v>
      </c>
      <c r="K110" s="454">
        <v>0</v>
      </c>
    </row>
    <row r="111" spans="1:11" ht="25.5" x14ac:dyDescent="0.2">
      <c r="A111" s="452" t="s">
        <v>1120</v>
      </c>
      <c r="B111" s="453" t="s">
        <v>1640</v>
      </c>
      <c r="C111" s="454">
        <v>0</v>
      </c>
      <c r="D111" s="454">
        <v>0</v>
      </c>
      <c r="E111" s="454">
        <v>0</v>
      </c>
      <c r="F111" s="454">
        <v>0</v>
      </c>
      <c r="G111" s="454">
        <v>0</v>
      </c>
      <c r="H111" s="454">
        <v>0</v>
      </c>
      <c r="I111" s="454">
        <v>0</v>
      </c>
      <c r="J111" s="454">
        <v>0</v>
      </c>
      <c r="K111" s="454">
        <v>0</v>
      </c>
    </row>
    <row r="112" spans="1:11" ht="38.25" x14ac:dyDescent="0.2">
      <c r="A112" s="452" t="s">
        <v>1122</v>
      </c>
      <c r="B112" s="453" t="s">
        <v>1641</v>
      </c>
      <c r="C112" s="454">
        <v>0</v>
      </c>
      <c r="D112" s="454">
        <v>0</v>
      </c>
      <c r="E112" s="454">
        <v>0</v>
      </c>
      <c r="F112" s="454">
        <v>0</v>
      </c>
      <c r="G112" s="454">
        <v>0</v>
      </c>
      <c r="H112" s="454">
        <v>0</v>
      </c>
      <c r="I112" s="454">
        <v>0</v>
      </c>
      <c r="J112" s="454">
        <v>0</v>
      </c>
      <c r="K112" s="454">
        <v>0</v>
      </c>
    </row>
    <row r="113" spans="1:11" ht="25.5" x14ac:dyDescent="0.2">
      <c r="A113" s="452" t="s">
        <v>1124</v>
      </c>
      <c r="B113" s="453" t="s">
        <v>1642</v>
      </c>
      <c r="C113" s="454">
        <v>254910</v>
      </c>
      <c r="D113" s="454">
        <v>0</v>
      </c>
      <c r="E113" s="454">
        <v>0</v>
      </c>
      <c r="F113" s="454">
        <v>0</v>
      </c>
      <c r="G113" s="454">
        <v>0</v>
      </c>
      <c r="H113" s="454">
        <v>0</v>
      </c>
      <c r="I113" s="454">
        <v>0</v>
      </c>
      <c r="J113" s="454">
        <v>254910</v>
      </c>
      <c r="K113" s="454">
        <v>0</v>
      </c>
    </row>
    <row r="114" spans="1:11" x14ac:dyDescent="0.2">
      <c r="A114" s="452" t="s">
        <v>1126</v>
      </c>
      <c r="B114" s="453" t="s">
        <v>1643</v>
      </c>
      <c r="C114" s="454">
        <v>0</v>
      </c>
      <c r="D114" s="454">
        <v>0</v>
      </c>
      <c r="E114" s="454">
        <v>0</v>
      </c>
      <c r="F114" s="454">
        <v>0</v>
      </c>
      <c r="G114" s="454">
        <v>0</v>
      </c>
      <c r="H114" s="454">
        <v>0</v>
      </c>
      <c r="I114" s="454">
        <v>0</v>
      </c>
      <c r="J114" s="454">
        <v>0</v>
      </c>
      <c r="K114" s="454">
        <v>0</v>
      </c>
    </row>
    <row r="115" spans="1:11" ht="25.5" x14ac:dyDescent="0.2">
      <c r="A115" s="452" t="s">
        <v>1128</v>
      </c>
      <c r="B115" s="453" t="s">
        <v>1644</v>
      </c>
      <c r="C115" s="454">
        <v>0</v>
      </c>
      <c r="D115" s="454">
        <v>0</v>
      </c>
      <c r="E115" s="454">
        <v>0</v>
      </c>
      <c r="F115" s="454">
        <v>0</v>
      </c>
      <c r="G115" s="454">
        <v>0</v>
      </c>
      <c r="H115" s="454">
        <v>0</v>
      </c>
      <c r="I115" s="454">
        <v>0</v>
      </c>
      <c r="J115" s="454">
        <v>0</v>
      </c>
      <c r="K115" s="454">
        <v>0</v>
      </c>
    </row>
    <row r="116" spans="1:11" ht="25.5" x14ac:dyDescent="0.2">
      <c r="A116" s="452" t="s">
        <v>1130</v>
      </c>
      <c r="B116" s="453" t="s">
        <v>1645</v>
      </c>
      <c r="C116" s="454">
        <v>254910</v>
      </c>
      <c r="D116" s="454">
        <v>0</v>
      </c>
      <c r="E116" s="454">
        <v>0</v>
      </c>
      <c r="F116" s="454">
        <v>0</v>
      </c>
      <c r="G116" s="454">
        <v>0</v>
      </c>
      <c r="H116" s="454">
        <v>0</v>
      </c>
      <c r="I116" s="454">
        <v>0</v>
      </c>
      <c r="J116" s="454">
        <v>254910</v>
      </c>
      <c r="K116" s="454">
        <v>0</v>
      </c>
    </row>
    <row r="117" spans="1:11" x14ac:dyDescent="0.2">
      <c r="A117" s="452" t="s">
        <v>1132</v>
      </c>
      <c r="B117" s="453" t="s">
        <v>1646</v>
      </c>
      <c r="C117" s="454">
        <v>0</v>
      </c>
      <c r="D117" s="454">
        <v>0</v>
      </c>
      <c r="E117" s="454">
        <v>0</v>
      </c>
      <c r="F117" s="454">
        <v>0</v>
      </c>
      <c r="G117" s="454">
        <v>0</v>
      </c>
      <c r="H117" s="454">
        <v>0</v>
      </c>
      <c r="I117" s="454">
        <v>0</v>
      </c>
      <c r="J117" s="454">
        <v>0</v>
      </c>
      <c r="K117" s="454">
        <v>0</v>
      </c>
    </row>
    <row r="118" spans="1:11" x14ac:dyDescent="0.2">
      <c r="A118" s="452" t="s">
        <v>1134</v>
      </c>
      <c r="B118" s="453" t="s">
        <v>1647</v>
      </c>
      <c r="C118" s="454">
        <v>0</v>
      </c>
      <c r="D118" s="454">
        <v>0</v>
      </c>
      <c r="E118" s="454">
        <v>0</v>
      </c>
      <c r="F118" s="454">
        <v>0</v>
      </c>
      <c r="G118" s="454">
        <v>0</v>
      </c>
      <c r="H118" s="454">
        <v>0</v>
      </c>
      <c r="I118" s="454">
        <v>0</v>
      </c>
      <c r="J118" s="454">
        <v>0</v>
      </c>
      <c r="K118" s="454">
        <v>0</v>
      </c>
    </row>
    <row r="119" spans="1:11" ht="25.5" x14ac:dyDescent="0.2">
      <c r="A119" s="452" t="s">
        <v>1136</v>
      </c>
      <c r="B119" s="453" t="s">
        <v>1648</v>
      </c>
      <c r="C119" s="454">
        <v>0</v>
      </c>
      <c r="D119" s="454">
        <v>0</v>
      </c>
      <c r="E119" s="454">
        <v>0</v>
      </c>
      <c r="F119" s="454">
        <v>0</v>
      </c>
      <c r="G119" s="454">
        <v>0</v>
      </c>
      <c r="H119" s="454">
        <v>0</v>
      </c>
      <c r="I119" s="454">
        <v>0</v>
      </c>
      <c r="J119" s="454">
        <v>0</v>
      </c>
      <c r="K119" s="454">
        <v>0</v>
      </c>
    </row>
    <row r="120" spans="1:11" ht="25.5" x14ac:dyDescent="0.2">
      <c r="A120" s="452" t="s">
        <v>1138</v>
      </c>
      <c r="B120" s="453" t="s">
        <v>1649</v>
      </c>
      <c r="C120" s="454">
        <v>0</v>
      </c>
      <c r="D120" s="454">
        <v>0</v>
      </c>
      <c r="E120" s="454">
        <v>0</v>
      </c>
      <c r="F120" s="454">
        <v>0</v>
      </c>
      <c r="G120" s="454">
        <v>0</v>
      </c>
      <c r="H120" s="454">
        <v>0</v>
      </c>
      <c r="I120" s="454">
        <v>0</v>
      </c>
      <c r="J120" s="454">
        <v>0</v>
      </c>
      <c r="K120" s="454">
        <v>0</v>
      </c>
    </row>
    <row r="121" spans="1:11" ht="25.5" x14ac:dyDescent="0.2">
      <c r="A121" s="452" t="s">
        <v>1140</v>
      </c>
      <c r="B121" s="453" t="s">
        <v>1650</v>
      </c>
      <c r="C121" s="454">
        <v>4992151</v>
      </c>
      <c r="D121" s="454">
        <v>0</v>
      </c>
      <c r="E121" s="454">
        <v>0</v>
      </c>
      <c r="F121" s="454">
        <v>0</v>
      </c>
      <c r="G121" s="454">
        <v>0</v>
      </c>
      <c r="H121" s="454">
        <v>0</v>
      </c>
      <c r="I121" s="454">
        <v>0</v>
      </c>
      <c r="J121" s="454">
        <v>4992151</v>
      </c>
      <c r="K121" s="454">
        <v>0</v>
      </c>
    </row>
    <row r="122" spans="1:11" ht="25.5" x14ac:dyDescent="0.2">
      <c r="A122" s="452" t="s">
        <v>1142</v>
      </c>
      <c r="B122" s="453" t="s">
        <v>1651</v>
      </c>
      <c r="C122" s="454">
        <v>0</v>
      </c>
      <c r="D122" s="454">
        <v>0</v>
      </c>
      <c r="E122" s="454">
        <v>0</v>
      </c>
      <c r="F122" s="454">
        <v>0</v>
      </c>
      <c r="G122" s="454">
        <v>0</v>
      </c>
      <c r="H122" s="454">
        <v>0</v>
      </c>
      <c r="I122" s="454">
        <v>0</v>
      </c>
      <c r="J122" s="454">
        <v>0</v>
      </c>
      <c r="K122" s="454">
        <v>0</v>
      </c>
    </row>
    <row r="123" spans="1:11" ht="25.5" x14ac:dyDescent="0.2">
      <c r="A123" s="452" t="s">
        <v>1144</v>
      </c>
      <c r="B123" s="453" t="s">
        <v>1652</v>
      </c>
      <c r="C123" s="454">
        <v>0</v>
      </c>
      <c r="D123" s="454">
        <v>0</v>
      </c>
      <c r="E123" s="454">
        <v>0</v>
      </c>
      <c r="F123" s="454">
        <v>0</v>
      </c>
      <c r="G123" s="454">
        <v>0</v>
      </c>
      <c r="H123" s="454">
        <v>0</v>
      </c>
      <c r="I123" s="454">
        <v>0</v>
      </c>
      <c r="J123" s="454">
        <v>0</v>
      </c>
      <c r="K123" s="454">
        <v>0</v>
      </c>
    </row>
    <row r="124" spans="1:11" ht="25.5" x14ac:dyDescent="0.2">
      <c r="A124" s="452" t="s">
        <v>1146</v>
      </c>
      <c r="B124" s="453" t="s">
        <v>1653</v>
      </c>
      <c r="C124" s="454">
        <v>0</v>
      </c>
      <c r="D124" s="454">
        <v>0</v>
      </c>
      <c r="E124" s="454">
        <v>0</v>
      </c>
      <c r="F124" s="454">
        <v>0</v>
      </c>
      <c r="G124" s="454">
        <v>0</v>
      </c>
      <c r="H124" s="454">
        <v>0</v>
      </c>
      <c r="I124" s="454">
        <v>0</v>
      </c>
      <c r="J124" s="454">
        <v>0</v>
      </c>
      <c r="K124" s="454">
        <v>0</v>
      </c>
    </row>
    <row r="125" spans="1:11" ht="25.5" x14ac:dyDescent="0.2">
      <c r="A125" s="452" t="s">
        <v>1148</v>
      </c>
      <c r="B125" s="453" t="s">
        <v>1654</v>
      </c>
      <c r="C125" s="454">
        <v>0</v>
      </c>
      <c r="D125" s="454">
        <v>0</v>
      </c>
      <c r="E125" s="454">
        <v>0</v>
      </c>
      <c r="F125" s="454">
        <v>0</v>
      </c>
      <c r="G125" s="454">
        <v>0</v>
      </c>
      <c r="H125" s="454">
        <v>0</v>
      </c>
      <c r="I125" s="454">
        <v>0</v>
      </c>
      <c r="J125" s="454">
        <v>0</v>
      </c>
      <c r="K125" s="454">
        <v>0</v>
      </c>
    </row>
    <row r="126" spans="1:11" ht="25.5" x14ac:dyDescent="0.2">
      <c r="A126" s="452" t="s">
        <v>1150</v>
      </c>
      <c r="B126" s="453" t="s">
        <v>1655</v>
      </c>
      <c r="C126" s="454">
        <v>0</v>
      </c>
      <c r="D126" s="454">
        <v>0</v>
      </c>
      <c r="E126" s="454">
        <v>0</v>
      </c>
      <c r="F126" s="454">
        <v>0</v>
      </c>
      <c r="G126" s="454">
        <v>0</v>
      </c>
      <c r="H126" s="454">
        <v>0</v>
      </c>
      <c r="I126" s="454">
        <v>0</v>
      </c>
      <c r="J126" s="454">
        <v>0</v>
      </c>
      <c r="K126" s="454">
        <v>0</v>
      </c>
    </row>
    <row r="127" spans="1:11" ht="25.5" x14ac:dyDescent="0.2">
      <c r="A127" s="452" t="s">
        <v>1152</v>
      </c>
      <c r="B127" s="453" t="s">
        <v>1656</v>
      </c>
      <c r="C127" s="454">
        <v>0</v>
      </c>
      <c r="D127" s="454">
        <v>0</v>
      </c>
      <c r="E127" s="454">
        <v>0</v>
      </c>
      <c r="F127" s="454">
        <v>0</v>
      </c>
      <c r="G127" s="454">
        <v>0</v>
      </c>
      <c r="H127" s="454">
        <v>0</v>
      </c>
      <c r="I127" s="454">
        <v>0</v>
      </c>
      <c r="J127" s="454">
        <v>0</v>
      </c>
      <c r="K127" s="454">
        <v>0</v>
      </c>
    </row>
    <row r="128" spans="1:11" ht="51" x14ac:dyDescent="0.2">
      <c r="A128" s="452" t="s">
        <v>1154</v>
      </c>
      <c r="B128" s="453" t="s">
        <v>1657</v>
      </c>
      <c r="C128" s="454">
        <v>4992151</v>
      </c>
      <c r="D128" s="454">
        <v>0</v>
      </c>
      <c r="E128" s="454">
        <v>0</v>
      </c>
      <c r="F128" s="454">
        <v>0</v>
      </c>
      <c r="G128" s="454">
        <v>0</v>
      </c>
      <c r="H128" s="454">
        <v>0</v>
      </c>
      <c r="I128" s="454">
        <v>0</v>
      </c>
      <c r="J128" s="454">
        <v>4992151</v>
      </c>
      <c r="K128" s="454">
        <v>0</v>
      </c>
    </row>
    <row r="129" spans="1:11" ht="38.25" x14ac:dyDescent="0.2">
      <c r="A129" s="452" t="s">
        <v>1156</v>
      </c>
      <c r="B129" s="453" t="s">
        <v>1658</v>
      </c>
      <c r="C129" s="454">
        <v>0</v>
      </c>
      <c r="D129" s="454">
        <v>0</v>
      </c>
      <c r="E129" s="454">
        <v>0</v>
      </c>
      <c r="F129" s="454">
        <v>0</v>
      </c>
      <c r="G129" s="454">
        <v>0</v>
      </c>
      <c r="H129" s="454">
        <v>0</v>
      </c>
      <c r="I129" s="454">
        <v>0</v>
      </c>
      <c r="J129" s="454">
        <v>0</v>
      </c>
      <c r="K129" s="454">
        <v>0</v>
      </c>
    </row>
    <row r="130" spans="1:11" x14ac:dyDescent="0.2">
      <c r="A130" s="452" t="s">
        <v>1158</v>
      </c>
      <c r="B130" s="453" t="s">
        <v>1659</v>
      </c>
      <c r="C130" s="454">
        <v>0</v>
      </c>
      <c r="D130" s="454">
        <v>0</v>
      </c>
      <c r="E130" s="454">
        <v>0</v>
      </c>
      <c r="F130" s="454">
        <v>0</v>
      </c>
      <c r="G130" s="454">
        <v>0</v>
      </c>
      <c r="H130" s="454">
        <v>0</v>
      </c>
      <c r="I130" s="454">
        <v>0</v>
      </c>
      <c r="J130" s="454">
        <v>0</v>
      </c>
      <c r="K130" s="454">
        <v>0</v>
      </c>
    </row>
    <row r="131" spans="1:11" ht="25.5" x14ac:dyDescent="0.2">
      <c r="A131" s="452" t="s">
        <v>1160</v>
      </c>
      <c r="B131" s="453" t="s">
        <v>1660</v>
      </c>
      <c r="C131" s="454">
        <v>0</v>
      </c>
      <c r="D131" s="454">
        <v>0</v>
      </c>
      <c r="E131" s="454">
        <v>0</v>
      </c>
      <c r="F131" s="454">
        <v>0</v>
      </c>
      <c r="G131" s="454">
        <v>0</v>
      </c>
      <c r="H131" s="454">
        <v>0</v>
      </c>
      <c r="I131" s="454">
        <v>0</v>
      </c>
      <c r="J131" s="454">
        <v>0</v>
      </c>
      <c r="K131" s="454">
        <v>0</v>
      </c>
    </row>
    <row r="132" spans="1:11" ht="38.25" x14ac:dyDescent="0.2">
      <c r="A132" s="452" t="s">
        <v>1162</v>
      </c>
      <c r="B132" s="453" t="s">
        <v>1661</v>
      </c>
      <c r="C132" s="454">
        <v>0</v>
      </c>
      <c r="D132" s="454">
        <v>0</v>
      </c>
      <c r="E132" s="454">
        <v>0</v>
      </c>
      <c r="F132" s="454">
        <v>0</v>
      </c>
      <c r="G132" s="454">
        <v>0</v>
      </c>
      <c r="H132" s="454">
        <v>0</v>
      </c>
      <c r="I132" s="454">
        <v>0</v>
      </c>
      <c r="J132" s="454">
        <v>0</v>
      </c>
      <c r="K132" s="454">
        <v>0</v>
      </c>
    </row>
    <row r="133" spans="1:11" ht="38.25" x14ac:dyDescent="0.2">
      <c r="A133" s="452" t="s">
        <v>1164</v>
      </c>
      <c r="B133" s="453" t="s">
        <v>1662</v>
      </c>
      <c r="C133" s="454">
        <v>0</v>
      </c>
      <c r="D133" s="454">
        <v>0</v>
      </c>
      <c r="E133" s="454">
        <v>0</v>
      </c>
      <c r="F133" s="454">
        <v>0</v>
      </c>
      <c r="G133" s="454">
        <v>0</v>
      </c>
      <c r="H133" s="454">
        <v>0</v>
      </c>
      <c r="I133" s="454">
        <v>0</v>
      </c>
      <c r="J133" s="454">
        <v>0</v>
      </c>
      <c r="K133" s="454">
        <v>0</v>
      </c>
    </row>
    <row r="134" spans="1:11" ht="51" x14ac:dyDescent="0.2">
      <c r="A134" s="452" t="s">
        <v>1166</v>
      </c>
      <c r="B134" s="453" t="s">
        <v>1663</v>
      </c>
      <c r="C134" s="454">
        <v>0</v>
      </c>
      <c r="D134" s="454">
        <v>0</v>
      </c>
      <c r="E134" s="454">
        <v>0</v>
      </c>
      <c r="F134" s="454">
        <v>0</v>
      </c>
      <c r="G134" s="454">
        <v>0</v>
      </c>
      <c r="H134" s="454">
        <v>0</v>
      </c>
      <c r="I134" s="454">
        <v>0</v>
      </c>
      <c r="J134" s="454">
        <v>0</v>
      </c>
      <c r="K134" s="454">
        <v>0</v>
      </c>
    </row>
    <row r="135" spans="1:11" ht="51" x14ac:dyDescent="0.2">
      <c r="A135" s="452" t="s">
        <v>1168</v>
      </c>
      <c r="B135" s="453" t="s">
        <v>1664</v>
      </c>
      <c r="C135" s="454">
        <v>0</v>
      </c>
      <c r="D135" s="454">
        <v>0</v>
      </c>
      <c r="E135" s="454">
        <v>0</v>
      </c>
      <c r="F135" s="454">
        <v>0</v>
      </c>
      <c r="G135" s="454">
        <v>0</v>
      </c>
      <c r="H135" s="454">
        <v>0</v>
      </c>
      <c r="I135" s="454">
        <v>0</v>
      </c>
      <c r="J135" s="454">
        <v>0</v>
      </c>
      <c r="K135" s="454">
        <v>0</v>
      </c>
    </row>
    <row r="136" spans="1:11" ht="63.75" x14ac:dyDescent="0.2">
      <c r="A136" s="452" t="s">
        <v>1170</v>
      </c>
      <c r="B136" s="453" t="s">
        <v>1665</v>
      </c>
      <c r="C136" s="454">
        <v>0</v>
      </c>
      <c r="D136" s="454">
        <v>0</v>
      </c>
      <c r="E136" s="454">
        <v>0</v>
      </c>
      <c r="F136" s="454">
        <v>0</v>
      </c>
      <c r="G136" s="454">
        <v>0</v>
      </c>
      <c r="H136" s="454">
        <v>0</v>
      </c>
      <c r="I136" s="454">
        <v>0</v>
      </c>
      <c r="J136" s="454">
        <v>0</v>
      </c>
      <c r="K136" s="454">
        <v>0</v>
      </c>
    </row>
    <row r="137" spans="1:11" ht="25.5" x14ac:dyDescent="0.2">
      <c r="A137" s="452" t="s">
        <v>1172</v>
      </c>
      <c r="B137" s="453" t="s">
        <v>1666</v>
      </c>
      <c r="C137" s="454">
        <v>0</v>
      </c>
      <c r="D137" s="454">
        <v>0</v>
      </c>
      <c r="E137" s="454">
        <v>0</v>
      </c>
      <c r="F137" s="454">
        <v>0</v>
      </c>
      <c r="G137" s="454">
        <v>0</v>
      </c>
      <c r="H137" s="454">
        <v>0</v>
      </c>
      <c r="I137" s="454">
        <v>0</v>
      </c>
      <c r="J137" s="454">
        <v>0</v>
      </c>
      <c r="K137" s="454">
        <v>0</v>
      </c>
    </row>
    <row r="138" spans="1:11" ht="38.25" x14ac:dyDescent="0.2">
      <c r="A138" s="452" t="s">
        <v>1174</v>
      </c>
      <c r="B138" s="453" t="s">
        <v>1667</v>
      </c>
      <c r="C138" s="454">
        <v>0</v>
      </c>
      <c r="D138" s="454">
        <v>0</v>
      </c>
      <c r="E138" s="454">
        <v>0</v>
      </c>
      <c r="F138" s="454">
        <v>0</v>
      </c>
      <c r="G138" s="454">
        <v>0</v>
      </c>
      <c r="H138" s="454">
        <v>0</v>
      </c>
      <c r="I138" s="454">
        <v>0</v>
      </c>
      <c r="J138" s="454">
        <v>0</v>
      </c>
      <c r="K138" s="454">
        <v>0</v>
      </c>
    </row>
    <row r="139" spans="1:11" x14ac:dyDescent="0.2">
      <c r="A139" s="452" t="s">
        <v>1176</v>
      </c>
      <c r="B139" s="453" t="s">
        <v>1668</v>
      </c>
      <c r="C139" s="454">
        <v>0</v>
      </c>
      <c r="D139" s="454">
        <v>0</v>
      </c>
      <c r="E139" s="454">
        <v>0</v>
      </c>
      <c r="F139" s="454">
        <v>0</v>
      </c>
      <c r="G139" s="454">
        <v>0</v>
      </c>
      <c r="H139" s="454">
        <v>0</v>
      </c>
      <c r="I139" s="454">
        <v>0</v>
      </c>
      <c r="J139" s="454">
        <v>0</v>
      </c>
      <c r="K139" s="454">
        <v>0</v>
      </c>
    </row>
    <row r="140" spans="1:11" ht="25.5" x14ac:dyDescent="0.2">
      <c r="A140" s="452" t="s">
        <v>1178</v>
      </c>
      <c r="B140" s="453" t="s">
        <v>1669</v>
      </c>
      <c r="C140" s="454">
        <v>0</v>
      </c>
      <c r="D140" s="454">
        <v>0</v>
      </c>
      <c r="E140" s="454">
        <v>0</v>
      </c>
      <c r="F140" s="454">
        <v>0</v>
      </c>
      <c r="G140" s="454">
        <v>0</v>
      </c>
      <c r="H140" s="454">
        <v>0</v>
      </c>
      <c r="I140" s="454">
        <v>0</v>
      </c>
      <c r="J140" s="454">
        <v>0</v>
      </c>
      <c r="K140" s="454">
        <v>0</v>
      </c>
    </row>
    <row r="141" spans="1:11" x14ac:dyDescent="0.2">
      <c r="A141" s="452" t="s">
        <v>1180</v>
      </c>
      <c r="B141" s="453" t="s">
        <v>1670</v>
      </c>
      <c r="C141" s="454">
        <v>0</v>
      </c>
      <c r="D141" s="454">
        <v>0</v>
      </c>
      <c r="E141" s="454">
        <v>0</v>
      </c>
      <c r="F141" s="454">
        <v>0</v>
      </c>
      <c r="G141" s="454">
        <v>0</v>
      </c>
      <c r="H141" s="454">
        <v>0</v>
      </c>
      <c r="I141" s="454">
        <v>0</v>
      </c>
      <c r="J141" s="454">
        <v>0</v>
      </c>
      <c r="K141" s="454">
        <v>0</v>
      </c>
    </row>
    <row r="142" spans="1:11" x14ac:dyDescent="0.2">
      <c r="A142" s="452" t="s">
        <v>1182</v>
      </c>
      <c r="B142" s="453" t="s">
        <v>1671</v>
      </c>
      <c r="C142" s="454">
        <v>0</v>
      </c>
      <c r="D142" s="454">
        <v>0</v>
      </c>
      <c r="E142" s="454">
        <v>0</v>
      </c>
      <c r="F142" s="454">
        <v>0</v>
      </c>
      <c r="G142" s="454">
        <v>0</v>
      </c>
      <c r="H142" s="454">
        <v>0</v>
      </c>
      <c r="I142" s="454">
        <v>0</v>
      </c>
      <c r="J142" s="454">
        <v>0</v>
      </c>
      <c r="K142" s="454">
        <v>0</v>
      </c>
    </row>
    <row r="143" spans="1:11" ht="89.25" x14ac:dyDescent="0.2">
      <c r="A143" s="452" t="s">
        <v>1184</v>
      </c>
      <c r="B143" s="453" t="s">
        <v>1672</v>
      </c>
      <c r="C143" s="454">
        <v>0</v>
      </c>
      <c r="D143" s="454">
        <v>0</v>
      </c>
      <c r="E143" s="454">
        <v>0</v>
      </c>
      <c r="F143" s="454">
        <v>0</v>
      </c>
      <c r="G143" s="454">
        <v>0</v>
      </c>
      <c r="H143" s="454">
        <v>0</v>
      </c>
      <c r="I143" s="454">
        <v>0</v>
      </c>
      <c r="J143" s="454">
        <v>0</v>
      </c>
      <c r="K143" s="454">
        <v>0</v>
      </c>
    </row>
    <row r="144" spans="1:11" ht="25.5" x14ac:dyDescent="0.2">
      <c r="A144" s="452" t="s">
        <v>1186</v>
      </c>
      <c r="B144" s="453" t="s">
        <v>1673</v>
      </c>
      <c r="C144" s="454">
        <v>0</v>
      </c>
      <c r="D144" s="454">
        <v>0</v>
      </c>
      <c r="E144" s="454">
        <v>0</v>
      </c>
      <c r="F144" s="454">
        <v>0</v>
      </c>
      <c r="G144" s="454">
        <v>0</v>
      </c>
      <c r="H144" s="454">
        <v>0</v>
      </c>
      <c r="I144" s="454">
        <v>0</v>
      </c>
      <c r="J144" s="454">
        <v>0</v>
      </c>
      <c r="K144" s="454">
        <v>0</v>
      </c>
    </row>
    <row r="145" spans="1:11" x14ac:dyDescent="0.2">
      <c r="A145" s="452" t="s">
        <v>1188</v>
      </c>
      <c r="B145" s="453" t="s">
        <v>1674</v>
      </c>
      <c r="C145" s="454">
        <v>0</v>
      </c>
      <c r="D145" s="454">
        <v>0</v>
      </c>
      <c r="E145" s="454">
        <v>0</v>
      </c>
      <c r="F145" s="454">
        <v>0</v>
      </c>
      <c r="G145" s="454">
        <v>0</v>
      </c>
      <c r="H145" s="454">
        <v>0</v>
      </c>
      <c r="I145" s="454">
        <v>0</v>
      </c>
      <c r="J145" s="454">
        <v>0</v>
      </c>
      <c r="K145" s="454">
        <v>0</v>
      </c>
    </row>
    <row r="146" spans="1:11" x14ac:dyDescent="0.2">
      <c r="A146" s="452" t="s">
        <v>1190</v>
      </c>
      <c r="B146" s="453" t="s">
        <v>1675</v>
      </c>
      <c r="C146" s="454">
        <v>0</v>
      </c>
      <c r="D146" s="454">
        <v>0</v>
      </c>
      <c r="E146" s="454">
        <v>0</v>
      </c>
      <c r="F146" s="454">
        <v>0</v>
      </c>
      <c r="G146" s="454">
        <v>0</v>
      </c>
      <c r="H146" s="454">
        <v>0</v>
      </c>
      <c r="I146" s="454">
        <v>0</v>
      </c>
      <c r="J146" s="454">
        <v>0</v>
      </c>
      <c r="K146" s="454">
        <v>0</v>
      </c>
    </row>
    <row r="147" spans="1:11" x14ac:dyDescent="0.2">
      <c r="A147" s="452" t="s">
        <v>1192</v>
      </c>
      <c r="B147" s="453" t="s">
        <v>1676</v>
      </c>
      <c r="C147" s="454">
        <v>0</v>
      </c>
      <c r="D147" s="454">
        <v>0</v>
      </c>
      <c r="E147" s="454">
        <v>0</v>
      </c>
      <c r="F147" s="454">
        <v>0</v>
      </c>
      <c r="G147" s="454">
        <v>0</v>
      </c>
      <c r="H147" s="454">
        <v>0</v>
      </c>
      <c r="I147" s="454">
        <v>0</v>
      </c>
      <c r="J147" s="454">
        <v>0</v>
      </c>
      <c r="K147" s="454">
        <v>0</v>
      </c>
    </row>
    <row r="148" spans="1:11" ht="25.5" x14ac:dyDescent="0.2">
      <c r="A148" s="452" t="s">
        <v>1194</v>
      </c>
      <c r="B148" s="453" t="s">
        <v>1677</v>
      </c>
      <c r="C148" s="454">
        <v>0</v>
      </c>
      <c r="D148" s="454">
        <v>0</v>
      </c>
      <c r="E148" s="454">
        <v>0</v>
      </c>
      <c r="F148" s="454">
        <v>0</v>
      </c>
      <c r="G148" s="454">
        <v>0</v>
      </c>
      <c r="H148" s="454">
        <v>0</v>
      </c>
      <c r="I148" s="454">
        <v>0</v>
      </c>
      <c r="J148" s="454">
        <v>0</v>
      </c>
      <c r="K148" s="454">
        <v>0</v>
      </c>
    </row>
    <row r="149" spans="1:11" ht="25.5" x14ac:dyDescent="0.2">
      <c r="A149" s="452" t="s">
        <v>1196</v>
      </c>
      <c r="B149" s="453" t="s">
        <v>1678</v>
      </c>
      <c r="C149" s="454">
        <v>579668</v>
      </c>
      <c r="D149" s="454">
        <v>0</v>
      </c>
      <c r="E149" s="454">
        <v>0</v>
      </c>
      <c r="F149" s="454">
        <v>0</v>
      </c>
      <c r="G149" s="454">
        <v>0</v>
      </c>
      <c r="H149" s="454">
        <v>0</v>
      </c>
      <c r="I149" s="454">
        <v>0</v>
      </c>
      <c r="J149" s="454">
        <v>579668</v>
      </c>
      <c r="K149" s="454">
        <v>0</v>
      </c>
    </row>
    <row r="150" spans="1:11" ht="51" x14ac:dyDescent="0.2">
      <c r="A150" s="452" t="s">
        <v>1198</v>
      </c>
      <c r="B150" s="453" t="s">
        <v>1679</v>
      </c>
      <c r="C150" s="454">
        <v>0</v>
      </c>
      <c r="D150" s="454">
        <v>0</v>
      </c>
      <c r="E150" s="454">
        <v>0</v>
      </c>
      <c r="F150" s="454">
        <v>0</v>
      </c>
      <c r="G150" s="454">
        <v>0</v>
      </c>
      <c r="H150" s="454">
        <v>0</v>
      </c>
      <c r="I150" s="454">
        <v>0</v>
      </c>
      <c r="J150" s="454">
        <v>0</v>
      </c>
      <c r="K150" s="454">
        <v>0</v>
      </c>
    </row>
    <row r="151" spans="1:11" ht="38.25" x14ac:dyDescent="0.2">
      <c r="A151" s="452" t="s">
        <v>1200</v>
      </c>
      <c r="B151" s="453" t="s">
        <v>1680</v>
      </c>
      <c r="C151" s="454">
        <v>579668</v>
      </c>
      <c r="D151" s="454">
        <v>0</v>
      </c>
      <c r="E151" s="454">
        <v>0</v>
      </c>
      <c r="F151" s="454">
        <v>0</v>
      </c>
      <c r="G151" s="454">
        <v>0</v>
      </c>
      <c r="H151" s="454">
        <v>0</v>
      </c>
      <c r="I151" s="454">
        <v>0</v>
      </c>
      <c r="J151" s="454">
        <v>579668</v>
      </c>
      <c r="K151" s="454">
        <v>0</v>
      </c>
    </row>
    <row r="152" spans="1:11" ht="25.5" x14ac:dyDescent="0.2">
      <c r="A152" s="452" t="s">
        <v>1202</v>
      </c>
      <c r="B152" s="453" t="s">
        <v>1681</v>
      </c>
      <c r="C152" s="454">
        <v>0</v>
      </c>
      <c r="D152" s="454">
        <v>0</v>
      </c>
      <c r="E152" s="454">
        <v>0</v>
      </c>
      <c r="F152" s="454">
        <v>0</v>
      </c>
      <c r="G152" s="454">
        <v>0</v>
      </c>
      <c r="H152" s="454">
        <v>0</v>
      </c>
      <c r="I152" s="454">
        <v>0</v>
      </c>
      <c r="J152" s="454">
        <v>0</v>
      </c>
      <c r="K152" s="454">
        <v>0</v>
      </c>
    </row>
    <row r="153" spans="1:11" x14ac:dyDescent="0.2">
      <c r="A153" s="452" t="s">
        <v>1204</v>
      </c>
      <c r="B153" s="453" t="s">
        <v>1682</v>
      </c>
      <c r="C153" s="454">
        <v>0</v>
      </c>
      <c r="D153" s="454">
        <v>0</v>
      </c>
      <c r="E153" s="454">
        <v>0</v>
      </c>
      <c r="F153" s="454">
        <v>0</v>
      </c>
      <c r="G153" s="454">
        <v>0</v>
      </c>
      <c r="H153" s="454">
        <v>0</v>
      </c>
      <c r="I153" s="454">
        <v>0</v>
      </c>
      <c r="J153" s="454">
        <v>0</v>
      </c>
      <c r="K153" s="454">
        <v>0</v>
      </c>
    </row>
    <row r="154" spans="1:11" ht="38.25" x14ac:dyDescent="0.2">
      <c r="A154" s="452" t="s">
        <v>1206</v>
      </c>
      <c r="B154" s="453" t="s">
        <v>1683</v>
      </c>
      <c r="C154" s="454">
        <v>168800</v>
      </c>
      <c r="D154" s="454">
        <v>0</v>
      </c>
      <c r="E154" s="454">
        <v>0</v>
      </c>
      <c r="F154" s="454">
        <v>0</v>
      </c>
      <c r="G154" s="454">
        <v>0</v>
      </c>
      <c r="H154" s="454">
        <v>0</v>
      </c>
      <c r="I154" s="454">
        <v>0</v>
      </c>
      <c r="J154" s="454">
        <v>168800</v>
      </c>
      <c r="K154" s="454">
        <v>0</v>
      </c>
    </row>
    <row r="155" spans="1:11" x14ac:dyDescent="0.2">
      <c r="A155" s="452" t="s">
        <v>1208</v>
      </c>
      <c r="B155" s="453" t="s">
        <v>1684</v>
      </c>
      <c r="C155" s="454">
        <v>0</v>
      </c>
      <c r="D155" s="454">
        <v>0</v>
      </c>
      <c r="E155" s="454">
        <v>0</v>
      </c>
      <c r="F155" s="454">
        <v>0</v>
      </c>
      <c r="G155" s="454">
        <v>0</v>
      </c>
      <c r="H155" s="454">
        <v>0</v>
      </c>
      <c r="I155" s="454">
        <v>0</v>
      </c>
      <c r="J155" s="454">
        <v>0</v>
      </c>
      <c r="K155" s="454">
        <v>0</v>
      </c>
    </row>
    <row r="156" spans="1:11" x14ac:dyDescent="0.2">
      <c r="A156" s="452" t="s">
        <v>1210</v>
      </c>
      <c r="B156" s="453" t="s">
        <v>1685</v>
      </c>
      <c r="C156" s="454">
        <v>0</v>
      </c>
      <c r="D156" s="454">
        <v>0</v>
      </c>
      <c r="E156" s="454">
        <v>0</v>
      </c>
      <c r="F156" s="454">
        <v>0</v>
      </c>
      <c r="G156" s="454">
        <v>0</v>
      </c>
      <c r="H156" s="454">
        <v>0</v>
      </c>
      <c r="I156" s="454">
        <v>0</v>
      </c>
      <c r="J156" s="454">
        <v>0</v>
      </c>
      <c r="K156" s="454">
        <v>0</v>
      </c>
    </row>
    <row r="157" spans="1:11" ht="51" x14ac:dyDescent="0.2">
      <c r="A157" s="452" t="s">
        <v>1212</v>
      </c>
      <c r="B157" s="453" t="s">
        <v>1686</v>
      </c>
      <c r="C157" s="454">
        <v>0</v>
      </c>
      <c r="D157" s="454">
        <v>0</v>
      </c>
      <c r="E157" s="454">
        <v>0</v>
      </c>
      <c r="F157" s="454">
        <v>0</v>
      </c>
      <c r="G157" s="454">
        <v>0</v>
      </c>
      <c r="H157" s="454">
        <v>0</v>
      </c>
      <c r="I157" s="454">
        <v>0</v>
      </c>
      <c r="J157" s="454">
        <v>0</v>
      </c>
      <c r="K157" s="454">
        <v>0</v>
      </c>
    </row>
    <row r="158" spans="1:11" ht="25.5" x14ac:dyDescent="0.2">
      <c r="A158" s="452" t="s">
        <v>1214</v>
      </c>
      <c r="B158" s="453" t="s">
        <v>1687</v>
      </c>
      <c r="C158" s="454">
        <v>0</v>
      </c>
      <c r="D158" s="454">
        <v>0</v>
      </c>
      <c r="E158" s="454">
        <v>0</v>
      </c>
      <c r="F158" s="454">
        <v>0</v>
      </c>
      <c r="G158" s="454">
        <v>0</v>
      </c>
      <c r="H158" s="454">
        <v>0</v>
      </c>
      <c r="I158" s="454">
        <v>0</v>
      </c>
      <c r="J158" s="454">
        <v>0</v>
      </c>
      <c r="K158" s="454">
        <v>0</v>
      </c>
    </row>
    <row r="159" spans="1:11" ht="25.5" x14ac:dyDescent="0.2">
      <c r="A159" s="452" t="s">
        <v>1216</v>
      </c>
      <c r="B159" s="453" t="s">
        <v>1688</v>
      </c>
      <c r="C159" s="454">
        <v>0</v>
      </c>
      <c r="D159" s="454">
        <v>0</v>
      </c>
      <c r="E159" s="454">
        <v>0</v>
      </c>
      <c r="F159" s="454">
        <v>0</v>
      </c>
      <c r="G159" s="454">
        <v>0</v>
      </c>
      <c r="H159" s="454">
        <v>0</v>
      </c>
      <c r="I159" s="454">
        <v>0</v>
      </c>
      <c r="J159" s="454">
        <v>0</v>
      </c>
      <c r="K159" s="454">
        <v>0</v>
      </c>
    </row>
    <row r="160" spans="1:11" x14ac:dyDescent="0.2">
      <c r="A160" s="452" t="s">
        <v>1218</v>
      </c>
      <c r="B160" s="453" t="s">
        <v>1689</v>
      </c>
      <c r="C160" s="454">
        <v>0</v>
      </c>
      <c r="D160" s="454">
        <v>0</v>
      </c>
      <c r="E160" s="454">
        <v>0</v>
      </c>
      <c r="F160" s="454">
        <v>0</v>
      </c>
      <c r="G160" s="454">
        <v>0</v>
      </c>
      <c r="H160" s="454">
        <v>0</v>
      </c>
      <c r="I160" s="454">
        <v>0</v>
      </c>
      <c r="J160" s="454">
        <v>0</v>
      </c>
      <c r="K160" s="454">
        <v>0</v>
      </c>
    </row>
    <row r="161" spans="1:11" ht="25.5" x14ac:dyDescent="0.2">
      <c r="A161" s="452" t="s">
        <v>1220</v>
      </c>
      <c r="B161" s="453" t="s">
        <v>1690</v>
      </c>
      <c r="C161" s="454">
        <v>0</v>
      </c>
      <c r="D161" s="454">
        <v>0</v>
      </c>
      <c r="E161" s="454">
        <v>0</v>
      </c>
      <c r="F161" s="454">
        <v>0</v>
      </c>
      <c r="G161" s="454">
        <v>0</v>
      </c>
      <c r="H161" s="454">
        <v>0</v>
      </c>
      <c r="I161" s="454">
        <v>0</v>
      </c>
      <c r="J161" s="454">
        <v>0</v>
      </c>
      <c r="K161" s="454">
        <v>0</v>
      </c>
    </row>
    <row r="162" spans="1:11" ht="25.5" x14ac:dyDescent="0.2">
      <c r="A162" s="452" t="s">
        <v>1222</v>
      </c>
      <c r="B162" s="453" t="s">
        <v>1691</v>
      </c>
      <c r="C162" s="454">
        <v>168800</v>
      </c>
      <c r="D162" s="454">
        <v>0</v>
      </c>
      <c r="E162" s="454">
        <v>0</v>
      </c>
      <c r="F162" s="454">
        <v>0</v>
      </c>
      <c r="G162" s="454">
        <v>0</v>
      </c>
      <c r="H162" s="454">
        <v>0</v>
      </c>
      <c r="I162" s="454">
        <v>0</v>
      </c>
      <c r="J162" s="454">
        <v>168800</v>
      </c>
      <c r="K162" s="454">
        <v>0</v>
      </c>
    </row>
    <row r="163" spans="1:11" x14ac:dyDescent="0.2">
      <c r="A163" s="452" t="s">
        <v>1224</v>
      </c>
      <c r="B163" s="453" t="s">
        <v>1692</v>
      </c>
      <c r="C163" s="454">
        <v>0</v>
      </c>
      <c r="D163" s="454">
        <v>0</v>
      </c>
      <c r="E163" s="454">
        <v>0</v>
      </c>
      <c r="F163" s="454">
        <v>0</v>
      </c>
      <c r="G163" s="454">
        <v>0</v>
      </c>
      <c r="H163" s="454">
        <v>0</v>
      </c>
      <c r="I163" s="454">
        <v>0</v>
      </c>
      <c r="J163" s="454">
        <v>0</v>
      </c>
      <c r="K163" s="454">
        <v>0</v>
      </c>
    </row>
    <row r="164" spans="1:11" x14ac:dyDescent="0.2">
      <c r="A164" s="452" t="s">
        <v>1226</v>
      </c>
      <c r="B164" s="453" t="s">
        <v>1693</v>
      </c>
      <c r="C164" s="454">
        <v>0</v>
      </c>
      <c r="D164" s="454">
        <v>0</v>
      </c>
      <c r="E164" s="454">
        <v>0</v>
      </c>
      <c r="F164" s="454">
        <v>0</v>
      </c>
      <c r="G164" s="454">
        <v>0</v>
      </c>
      <c r="H164" s="454">
        <v>0</v>
      </c>
      <c r="I164" s="454">
        <v>0</v>
      </c>
      <c r="J164" s="454">
        <v>0</v>
      </c>
      <c r="K164" s="454">
        <v>0</v>
      </c>
    </row>
    <row r="165" spans="1:11" ht="25.5" x14ac:dyDescent="0.2">
      <c r="A165" s="452" t="s">
        <v>1228</v>
      </c>
      <c r="B165" s="453" t="s">
        <v>1694</v>
      </c>
      <c r="C165" s="454">
        <v>0</v>
      </c>
      <c r="D165" s="454">
        <v>0</v>
      </c>
      <c r="E165" s="454">
        <v>0</v>
      </c>
      <c r="F165" s="454">
        <v>0</v>
      </c>
      <c r="G165" s="454">
        <v>0</v>
      </c>
      <c r="H165" s="454">
        <v>0</v>
      </c>
      <c r="I165" s="454">
        <v>0</v>
      </c>
      <c r="J165" s="454">
        <v>0</v>
      </c>
      <c r="K165" s="454">
        <v>0</v>
      </c>
    </row>
    <row r="166" spans="1:11" x14ac:dyDescent="0.2">
      <c r="A166" s="452" t="s">
        <v>1230</v>
      </c>
      <c r="B166" s="453" t="s">
        <v>1695</v>
      </c>
      <c r="C166" s="454">
        <v>0</v>
      </c>
      <c r="D166" s="454">
        <v>0</v>
      </c>
      <c r="E166" s="454">
        <v>0</v>
      </c>
      <c r="F166" s="454">
        <v>0</v>
      </c>
      <c r="G166" s="454">
        <v>0</v>
      </c>
      <c r="H166" s="454">
        <v>0</v>
      </c>
      <c r="I166" s="454">
        <v>0</v>
      </c>
      <c r="J166" s="454">
        <v>0</v>
      </c>
      <c r="K166" s="454">
        <v>0</v>
      </c>
    </row>
    <row r="167" spans="1:11" x14ac:dyDescent="0.2">
      <c r="A167" s="452" t="s">
        <v>1232</v>
      </c>
      <c r="B167" s="453" t="s">
        <v>1696</v>
      </c>
      <c r="C167" s="454">
        <v>0</v>
      </c>
      <c r="D167" s="454">
        <v>0</v>
      </c>
      <c r="E167" s="454">
        <v>0</v>
      </c>
      <c r="F167" s="454">
        <v>0</v>
      </c>
      <c r="G167" s="454">
        <v>0</v>
      </c>
      <c r="H167" s="454">
        <v>0</v>
      </c>
      <c r="I167" s="454">
        <v>0</v>
      </c>
      <c r="J167" s="454">
        <v>0</v>
      </c>
      <c r="K167" s="454">
        <v>0</v>
      </c>
    </row>
    <row r="168" spans="1:11" ht="38.25" x14ac:dyDescent="0.2">
      <c r="A168" s="452" t="s">
        <v>1234</v>
      </c>
      <c r="B168" s="453" t="s">
        <v>1697</v>
      </c>
      <c r="C168" s="454">
        <v>0</v>
      </c>
      <c r="D168" s="454">
        <v>0</v>
      </c>
      <c r="E168" s="454">
        <v>0</v>
      </c>
      <c r="F168" s="454">
        <v>0</v>
      </c>
      <c r="G168" s="454">
        <v>0</v>
      </c>
      <c r="H168" s="454">
        <v>0</v>
      </c>
      <c r="I168" s="454">
        <v>0</v>
      </c>
      <c r="J168" s="454">
        <v>0</v>
      </c>
      <c r="K168" s="454">
        <v>0</v>
      </c>
    </row>
    <row r="169" spans="1:11" ht="25.5" x14ac:dyDescent="0.2">
      <c r="A169" s="452" t="s">
        <v>1236</v>
      </c>
      <c r="B169" s="453" t="s">
        <v>1698</v>
      </c>
      <c r="C169" s="454">
        <v>0</v>
      </c>
      <c r="D169" s="454">
        <v>0</v>
      </c>
      <c r="E169" s="454">
        <v>0</v>
      </c>
      <c r="F169" s="454">
        <v>0</v>
      </c>
      <c r="G169" s="454">
        <v>0</v>
      </c>
      <c r="H169" s="454">
        <v>0</v>
      </c>
      <c r="I169" s="454">
        <v>0</v>
      </c>
      <c r="J169" s="454">
        <v>0</v>
      </c>
      <c r="K169" s="454">
        <v>0</v>
      </c>
    </row>
    <row r="170" spans="1:11" ht="89.25" x14ac:dyDescent="0.2">
      <c r="A170" s="452" t="s">
        <v>1238</v>
      </c>
      <c r="B170" s="453" t="s">
        <v>1699</v>
      </c>
      <c r="C170" s="454">
        <v>0</v>
      </c>
      <c r="D170" s="454">
        <v>0</v>
      </c>
      <c r="E170" s="454">
        <v>0</v>
      </c>
      <c r="F170" s="454">
        <v>0</v>
      </c>
      <c r="G170" s="454">
        <v>0</v>
      </c>
      <c r="H170" s="454">
        <v>0</v>
      </c>
      <c r="I170" s="454">
        <v>0</v>
      </c>
      <c r="J170" s="454">
        <v>0</v>
      </c>
      <c r="K170" s="454">
        <v>0</v>
      </c>
    </row>
    <row r="171" spans="1:11" ht="38.25" x14ac:dyDescent="0.2">
      <c r="A171" s="452" t="s">
        <v>1240</v>
      </c>
      <c r="B171" s="453" t="s">
        <v>1700</v>
      </c>
      <c r="C171" s="454">
        <v>0</v>
      </c>
      <c r="D171" s="454">
        <v>0</v>
      </c>
      <c r="E171" s="454">
        <v>0</v>
      </c>
      <c r="F171" s="454">
        <v>0</v>
      </c>
      <c r="G171" s="454">
        <v>0</v>
      </c>
      <c r="H171" s="454">
        <v>0</v>
      </c>
      <c r="I171" s="454">
        <v>0</v>
      </c>
      <c r="J171" s="454">
        <v>0</v>
      </c>
      <c r="K171" s="454">
        <v>0</v>
      </c>
    </row>
    <row r="172" spans="1:11" ht="25.5" x14ac:dyDescent="0.2">
      <c r="A172" s="452" t="s">
        <v>1242</v>
      </c>
      <c r="B172" s="453" t="s">
        <v>1701</v>
      </c>
      <c r="C172" s="454">
        <v>5740619</v>
      </c>
      <c r="D172" s="454">
        <v>0</v>
      </c>
      <c r="E172" s="454">
        <v>0</v>
      </c>
      <c r="F172" s="454">
        <v>0</v>
      </c>
      <c r="G172" s="454">
        <v>0</v>
      </c>
      <c r="H172" s="454">
        <v>0</v>
      </c>
      <c r="I172" s="454">
        <v>0</v>
      </c>
      <c r="J172" s="454">
        <v>5740619</v>
      </c>
      <c r="K172" s="454">
        <v>0</v>
      </c>
    </row>
    <row r="173" spans="1:11" ht="25.5" x14ac:dyDescent="0.2">
      <c r="A173" s="452" t="s">
        <v>1244</v>
      </c>
      <c r="B173" s="453" t="s">
        <v>1702</v>
      </c>
      <c r="C173" s="454">
        <v>71110</v>
      </c>
      <c r="D173" s="454">
        <v>0</v>
      </c>
      <c r="E173" s="454">
        <v>0</v>
      </c>
      <c r="F173" s="454">
        <v>0</v>
      </c>
      <c r="G173" s="454">
        <v>0</v>
      </c>
      <c r="H173" s="454">
        <v>0</v>
      </c>
      <c r="I173" s="454">
        <v>0</v>
      </c>
      <c r="J173" s="454">
        <v>71110</v>
      </c>
      <c r="K173" s="454">
        <v>0</v>
      </c>
    </row>
    <row r="174" spans="1:11" ht="25.5" x14ac:dyDescent="0.2">
      <c r="A174" s="452" t="s">
        <v>1246</v>
      </c>
      <c r="B174" s="453" t="s">
        <v>1703</v>
      </c>
      <c r="C174" s="454">
        <v>0</v>
      </c>
      <c r="D174" s="454">
        <v>0</v>
      </c>
      <c r="E174" s="454">
        <v>0</v>
      </c>
      <c r="F174" s="454">
        <v>0</v>
      </c>
      <c r="G174" s="454">
        <v>0</v>
      </c>
      <c r="H174" s="454">
        <v>0</v>
      </c>
      <c r="I174" s="454">
        <v>0</v>
      </c>
      <c r="J174" s="454">
        <v>0</v>
      </c>
      <c r="K174" s="454">
        <v>0</v>
      </c>
    </row>
    <row r="175" spans="1:11" x14ac:dyDescent="0.2">
      <c r="A175" s="452" t="s">
        <v>1248</v>
      </c>
      <c r="B175" s="453" t="s">
        <v>1704</v>
      </c>
      <c r="C175" s="454">
        <v>0</v>
      </c>
      <c r="D175" s="454">
        <v>0</v>
      </c>
      <c r="E175" s="454">
        <v>0</v>
      </c>
      <c r="F175" s="454">
        <v>0</v>
      </c>
      <c r="G175" s="454">
        <v>0</v>
      </c>
      <c r="H175" s="454">
        <v>0</v>
      </c>
      <c r="I175" s="454">
        <v>0</v>
      </c>
      <c r="J175" s="454">
        <v>0</v>
      </c>
      <c r="K175" s="454">
        <v>0</v>
      </c>
    </row>
    <row r="176" spans="1:11" ht="25.5" x14ac:dyDescent="0.2">
      <c r="A176" s="452" t="s">
        <v>1250</v>
      </c>
      <c r="B176" s="453" t="s">
        <v>1705</v>
      </c>
      <c r="C176" s="454">
        <v>0</v>
      </c>
      <c r="D176" s="454">
        <v>0</v>
      </c>
      <c r="E176" s="454">
        <v>0</v>
      </c>
      <c r="F176" s="454">
        <v>0</v>
      </c>
      <c r="G176" s="454">
        <v>0</v>
      </c>
      <c r="H176" s="454">
        <v>0</v>
      </c>
      <c r="I176" s="454">
        <v>0</v>
      </c>
      <c r="J176" s="454">
        <v>0</v>
      </c>
      <c r="K176" s="454">
        <v>0</v>
      </c>
    </row>
    <row r="177" spans="1:11" x14ac:dyDescent="0.2">
      <c r="A177" s="452" t="s">
        <v>1252</v>
      </c>
      <c r="B177" s="453" t="s">
        <v>1706</v>
      </c>
      <c r="C177" s="454">
        <v>0</v>
      </c>
      <c r="D177" s="454">
        <v>0</v>
      </c>
      <c r="E177" s="454">
        <v>0</v>
      </c>
      <c r="F177" s="454">
        <v>0</v>
      </c>
      <c r="G177" s="454">
        <v>0</v>
      </c>
      <c r="H177" s="454">
        <v>0</v>
      </c>
      <c r="I177" s="454">
        <v>0</v>
      </c>
      <c r="J177" s="454">
        <v>0</v>
      </c>
      <c r="K177" s="454">
        <v>0</v>
      </c>
    </row>
    <row r="178" spans="1:11" ht="25.5" x14ac:dyDescent="0.2">
      <c r="A178" s="452" t="s">
        <v>1254</v>
      </c>
      <c r="B178" s="453" t="s">
        <v>1707</v>
      </c>
      <c r="C178" s="454">
        <v>0</v>
      </c>
      <c r="D178" s="454">
        <v>0</v>
      </c>
      <c r="E178" s="454">
        <v>0</v>
      </c>
      <c r="F178" s="454">
        <v>0</v>
      </c>
      <c r="G178" s="454">
        <v>0</v>
      </c>
      <c r="H178" s="454">
        <v>0</v>
      </c>
      <c r="I178" s="454">
        <v>0</v>
      </c>
      <c r="J178" s="454">
        <v>0</v>
      </c>
      <c r="K178" s="454">
        <v>0</v>
      </c>
    </row>
    <row r="179" spans="1:11" ht="76.5" x14ac:dyDescent="0.2">
      <c r="A179" s="452" t="s">
        <v>1256</v>
      </c>
      <c r="B179" s="453" t="s">
        <v>1708</v>
      </c>
      <c r="C179" s="454">
        <v>0</v>
      </c>
      <c r="D179" s="454">
        <v>0</v>
      </c>
      <c r="E179" s="454">
        <v>0</v>
      </c>
      <c r="F179" s="454">
        <v>0</v>
      </c>
      <c r="G179" s="454">
        <v>0</v>
      </c>
      <c r="H179" s="454">
        <v>0</v>
      </c>
      <c r="I179" s="454">
        <v>0</v>
      </c>
      <c r="J179" s="454">
        <v>0</v>
      </c>
      <c r="K179" s="454">
        <v>0</v>
      </c>
    </row>
    <row r="180" spans="1:11" ht="25.5" x14ac:dyDescent="0.2">
      <c r="A180" s="452" t="s">
        <v>1258</v>
      </c>
      <c r="B180" s="453" t="s">
        <v>1709</v>
      </c>
      <c r="C180" s="454">
        <v>0</v>
      </c>
      <c r="D180" s="454">
        <v>0</v>
      </c>
      <c r="E180" s="454">
        <v>0</v>
      </c>
      <c r="F180" s="454">
        <v>0</v>
      </c>
      <c r="G180" s="454">
        <v>0</v>
      </c>
      <c r="H180" s="454">
        <v>0</v>
      </c>
      <c r="I180" s="454">
        <v>0</v>
      </c>
      <c r="J180" s="454">
        <v>0</v>
      </c>
      <c r="K180" s="454">
        <v>0</v>
      </c>
    </row>
    <row r="181" spans="1:11" ht="25.5" x14ac:dyDescent="0.2">
      <c r="A181" s="452" t="s">
        <v>1260</v>
      </c>
      <c r="B181" s="453" t="s">
        <v>1710</v>
      </c>
      <c r="C181" s="454">
        <v>0</v>
      </c>
      <c r="D181" s="454">
        <v>0</v>
      </c>
      <c r="E181" s="454">
        <v>0</v>
      </c>
      <c r="F181" s="454">
        <v>0</v>
      </c>
      <c r="G181" s="454">
        <v>0</v>
      </c>
      <c r="H181" s="454">
        <v>0</v>
      </c>
      <c r="I181" s="454">
        <v>0</v>
      </c>
      <c r="J181" s="454">
        <v>0</v>
      </c>
      <c r="K181" s="454">
        <v>0</v>
      </c>
    </row>
    <row r="182" spans="1:11" ht="25.5" x14ac:dyDescent="0.2">
      <c r="A182" s="452" t="s">
        <v>1262</v>
      </c>
      <c r="B182" s="453" t="s">
        <v>1711</v>
      </c>
      <c r="C182" s="454">
        <v>0</v>
      </c>
      <c r="D182" s="454">
        <v>0</v>
      </c>
      <c r="E182" s="454">
        <v>0</v>
      </c>
      <c r="F182" s="454">
        <v>0</v>
      </c>
      <c r="G182" s="454">
        <v>0</v>
      </c>
      <c r="H182" s="454">
        <v>0</v>
      </c>
      <c r="I182" s="454">
        <v>0</v>
      </c>
      <c r="J182" s="454">
        <v>0</v>
      </c>
      <c r="K182" s="454">
        <v>0</v>
      </c>
    </row>
    <row r="183" spans="1:11" x14ac:dyDescent="0.2">
      <c r="A183" s="452" t="s">
        <v>1264</v>
      </c>
      <c r="B183" s="453" t="s">
        <v>1712</v>
      </c>
      <c r="C183" s="454">
        <v>0</v>
      </c>
      <c r="D183" s="454">
        <v>0</v>
      </c>
      <c r="E183" s="454">
        <v>0</v>
      </c>
      <c r="F183" s="454">
        <v>0</v>
      </c>
      <c r="G183" s="454">
        <v>0</v>
      </c>
      <c r="H183" s="454">
        <v>0</v>
      </c>
      <c r="I183" s="454">
        <v>0</v>
      </c>
      <c r="J183" s="454">
        <v>0</v>
      </c>
      <c r="K183" s="454">
        <v>0</v>
      </c>
    </row>
    <row r="184" spans="1:11" ht="76.5" x14ac:dyDescent="0.2">
      <c r="A184" s="452" t="s">
        <v>1266</v>
      </c>
      <c r="B184" s="453" t="s">
        <v>1713</v>
      </c>
      <c r="C184" s="454">
        <v>0</v>
      </c>
      <c r="D184" s="454">
        <v>0</v>
      </c>
      <c r="E184" s="454">
        <v>0</v>
      </c>
      <c r="F184" s="454">
        <v>0</v>
      </c>
      <c r="G184" s="454">
        <v>0</v>
      </c>
      <c r="H184" s="454">
        <v>0</v>
      </c>
      <c r="I184" s="454">
        <v>0</v>
      </c>
      <c r="J184" s="454">
        <v>0</v>
      </c>
      <c r="K184" s="454">
        <v>0</v>
      </c>
    </row>
    <row r="185" spans="1:11" x14ac:dyDescent="0.2">
      <c r="A185" s="452" t="s">
        <v>1268</v>
      </c>
      <c r="B185" s="453" t="s">
        <v>1714</v>
      </c>
      <c r="C185" s="454">
        <v>0</v>
      </c>
      <c r="D185" s="454">
        <v>0</v>
      </c>
      <c r="E185" s="454">
        <v>0</v>
      </c>
      <c r="F185" s="454">
        <v>0</v>
      </c>
      <c r="G185" s="454">
        <v>0</v>
      </c>
      <c r="H185" s="454">
        <v>0</v>
      </c>
      <c r="I185" s="454">
        <v>0</v>
      </c>
      <c r="J185" s="454">
        <v>0</v>
      </c>
      <c r="K185" s="454">
        <v>0</v>
      </c>
    </row>
    <row r="186" spans="1:11" ht="25.5" x14ac:dyDescent="0.2">
      <c r="A186" s="452" t="s">
        <v>1270</v>
      </c>
      <c r="B186" s="453" t="s">
        <v>1715</v>
      </c>
      <c r="C186" s="454">
        <v>0</v>
      </c>
      <c r="D186" s="454">
        <v>0</v>
      </c>
      <c r="E186" s="454">
        <v>0</v>
      </c>
      <c r="F186" s="454">
        <v>0</v>
      </c>
      <c r="G186" s="454">
        <v>0</v>
      </c>
      <c r="H186" s="454">
        <v>0</v>
      </c>
      <c r="I186" s="454">
        <v>0</v>
      </c>
      <c r="J186" s="454">
        <v>0</v>
      </c>
      <c r="K186" s="454">
        <v>0</v>
      </c>
    </row>
    <row r="187" spans="1:11" ht="25.5" x14ac:dyDescent="0.2">
      <c r="A187" s="452" t="s">
        <v>1272</v>
      </c>
      <c r="B187" s="453" t="s">
        <v>1716</v>
      </c>
      <c r="C187" s="454">
        <v>0</v>
      </c>
      <c r="D187" s="454">
        <v>0</v>
      </c>
      <c r="E187" s="454">
        <v>0</v>
      </c>
      <c r="F187" s="454">
        <v>0</v>
      </c>
      <c r="G187" s="454">
        <v>0</v>
      </c>
      <c r="H187" s="454">
        <v>0</v>
      </c>
      <c r="I187" s="454">
        <v>0</v>
      </c>
      <c r="J187" s="454">
        <v>0</v>
      </c>
      <c r="K187" s="454">
        <v>0</v>
      </c>
    </row>
    <row r="188" spans="1:11" ht="25.5" x14ac:dyDescent="0.2">
      <c r="A188" s="452" t="s">
        <v>1274</v>
      </c>
      <c r="B188" s="453" t="s">
        <v>1717</v>
      </c>
      <c r="C188" s="454">
        <v>60440</v>
      </c>
      <c r="D188" s="454">
        <v>0</v>
      </c>
      <c r="E188" s="454">
        <v>0</v>
      </c>
      <c r="F188" s="454">
        <v>0</v>
      </c>
      <c r="G188" s="454">
        <v>0</v>
      </c>
      <c r="H188" s="454">
        <v>0</v>
      </c>
      <c r="I188" s="454">
        <v>0</v>
      </c>
      <c r="J188" s="454">
        <v>60440</v>
      </c>
      <c r="K188" s="454">
        <v>0</v>
      </c>
    </row>
    <row r="189" spans="1:11" ht="36" x14ac:dyDescent="0.2">
      <c r="A189" s="455" t="s">
        <v>1276</v>
      </c>
      <c r="B189" s="456" t="s">
        <v>1718</v>
      </c>
      <c r="C189" s="457">
        <v>6066639</v>
      </c>
      <c r="D189" s="457">
        <v>0</v>
      </c>
      <c r="E189" s="457">
        <v>0</v>
      </c>
      <c r="F189" s="457">
        <v>0</v>
      </c>
      <c r="G189" s="457">
        <v>0</v>
      </c>
      <c r="H189" s="457">
        <v>0</v>
      </c>
      <c r="I189" s="457">
        <v>0</v>
      </c>
      <c r="J189" s="457">
        <v>6066639</v>
      </c>
      <c r="K189" s="457">
        <v>0</v>
      </c>
    </row>
    <row r="190" spans="1:11" ht="25.5" x14ac:dyDescent="0.2">
      <c r="A190" s="452" t="s">
        <v>1278</v>
      </c>
      <c r="B190" s="453" t="s">
        <v>1719</v>
      </c>
      <c r="C190" s="454">
        <v>0</v>
      </c>
      <c r="D190" s="454">
        <v>0</v>
      </c>
      <c r="E190" s="454">
        <v>0</v>
      </c>
      <c r="F190" s="454">
        <v>0</v>
      </c>
      <c r="G190" s="454">
        <v>0</v>
      </c>
      <c r="H190" s="454">
        <v>0</v>
      </c>
      <c r="I190" s="454">
        <v>0</v>
      </c>
      <c r="J190" s="454">
        <v>0</v>
      </c>
      <c r="K190" s="454">
        <v>0</v>
      </c>
    </row>
    <row r="191" spans="1:11" ht="25.5" x14ac:dyDescent="0.2">
      <c r="A191" s="452" t="s">
        <v>1280</v>
      </c>
      <c r="B191" s="453" t="s">
        <v>1720</v>
      </c>
      <c r="C191" s="454">
        <v>196978</v>
      </c>
      <c r="D191" s="454">
        <v>0</v>
      </c>
      <c r="E191" s="454">
        <v>196978</v>
      </c>
      <c r="F191" s="454">
        <v>0</v>
      </c>
      <c r="G191" s="454">
        <v>0</v>
      </c>
      <c r="H191" s="454">
        <v>0</v>
      </c>
      <c r="I191" s="454">
        <v>0</v>
      </c>
      <c r="J191" s="454">
        <v>0</v>
      </c>
      <c r="K191" s="454">
        <v>0</v>
      </c>
    </row>
    <row r="192" spans="1:11" ht="38.25" x14ac:dyDescent="0.2">
      <c r="A192" s="452" t="s">
        <v>1282</v>
      </c>
      <c r="B192" s="453" t="s">
        <v>1721</v>
      </c>
      <c r="C192" s="454">
        <v>196978</v>
      </c>
      <c r="D192" s="454">
        <v>0</v>
      </c>
      <c r="E192" s="454">
        <v>196978</v>
      </c>
      <c r="F192" s="454">
        <v>0</v>
      </c>
      <c r="G192" s="454">
        <v>0</v>
      </c>
      <c r="H192" s="454">
        <v>0</v>
      </c>
      <c r="I192" s="454">
        <v>0</v>
      </c>
      <c r="J192" s="454">
        <v>0</v>
      </c>
      <c r="K192" s="454">
        <v>0</v>
      </c>
    </row>
    <row r="193" spans="1:11" ht="38.25" x14ac:dyDescent="0.2">
      <c r="A193" s="452" t="s">
        <v>1284</v>
      </c>
      <c r="B193" s="453" t="s">
        <v>1722</v>
      </c>
      <c r="C193" s="454">
        <v>0</v>
      </c>
      <c r="D193" s="454">
        <v>0</v>
      </c>
      <c r="E193" s="454">
        <v>0</v>
      </c>
      <c r="F193" s="454">
        <v>0</v>
      </c>
      <c r="G193" s="454">
        <v>0</v>
      </c>
      <c r="H193" s="454">
        <v>0</v>
      </c>
      <c r="I193" s="454">
        <v>0</v>
      </c>
      <c r="J193" s="454">
        <v>0</v>
      </c>
      <c r="K193" s="454">
        <v>0</v>
      </c>
    </row>
    <row r="194" spans="1:11" ht="25.5" x14ac:dyDescent="0.2">
      <c r="A194" s="452" t="s">
        <v>1286</v>
      </c>
      <c r="B194" s="453" t="s">
        <v>1723</v>
      </c>
      <c r="C194" s="454">
        <v>0</v>
      </c>
      <c r="D194" s="454">
        <v>0</v>
      </c>
      <c r="E194" s="454">
        <v>0</v>
      </c>
      <c r="F194" s="454">
        <v>0</v>
      </c>
      <c r="G194" s="454">
        <v>0</v>
      </c>
      <c r="H194" s="454">
        <v>0</v>
      </c>
      <c r="I194" s="454">
        <v>0</v>
      </c>
      <c r="J194" s="454">
        <v>0</v>
      </c>
      <c r="K194" s="454">
        <v>0</v>
      </c>
    </row>
    <row r="195" spans="1:11" ht="25.5" x14ac:dyDescent="0.2">
      <c r="A195" s="452" t="s">
        <v>1288</v>
      </c>
      <c r="B195" s="453" t="s">
        <v>1724</v>
      </c>
      <c r="C195" s="454">
        <v>0</v>
      </c>
      <c r="D195" s="454">
        <v>0</v>
      </c>
      <c r="E195" s="454">
        <v>0</v>
      </c>
      <c r="F195" s="454">
        <v>0</v>
      </c>
      <c r="G195" s="454">
        <v>0</v>
      </c>
      <c r="H195" s="454">
        <v>0</v>
      </c>
      <c r="I195" s="454">
        <v>0</v>
      </c>
      <c r="J195" s="454">
        <v>0</v>
      </c>
      <c r="K195" s="454">
        <v>0</v>
      </c>
    </row>
    <row r="196" spans="1:11" ht="25.5" x14ac:dyDescent="0.2">
      <c r="A196" s="452" t="s">
        <v>1290</v>
      </c>
      <c r="B196" s="453" t="s">
        <v>1725</v>
      </c>
      <c r="C196" s="454">
        <v>120000</v>
      </c>
      <c r="D196" s="454">
        <v>0</v>
      </c>
      <c r="E196" s="454">
        <v>120000</v>
      </c>
      <c r="F196" s="454">
        <v>0</v>
      </c>
      <c r="G196" s="454">
        <v>0</v>
      </c>
      <c r="H196" s="454">
        <v>0</v>
      </c>
      <c r="I196" s="454">
        <v>0</v>
      </c>
      <c r="J196" s="454"/>
      <c r="K196" s="454">
        <v>0</v>
      </c>
    </row>
    <row r="197" spans="1:11" ht="25.5" x14ac:dyDescent="0.2">
      <c r="A197" s="452" t="s">
        <v>1292</v>
      </c>
      <c r="B197" s="453" t="s">
        <v>1726</v>
      </c>
      <c r="C197" s="454">
        <v>0</v>
      </c>
      <c r="D197" s="454">
        <v>0</v>
      </c>
      <c r="E197" s="454">
        <v>0</v>
      </c>
      <c r="F197" s="454">
        <v>0</v>
      </c>
      <c r="G197" s="454">
        <v>0</v>
      </c>
      <c r="H197" s="454">
        <v>0</v>
      </c>
      <c r="I197" s="454">
        <v>0</v>
      </c>
      <c r="J197" s="454">
        <v>0</v>
      </c>
      <c r="K197" s="454">
        <v>0</v>
      </c>
    </row>
    <row r="198" spans="1:11" ht="38.25" x14ac:dyDescent="0.2">
      <c r="A198" s="452" t="s">
        <v>1294</v>
      </c>
      <c r="B198" s="453" t="s">
        <v>1727</v>
      </c>
      <c r="C198" s="454"/>
      <c r="D198" s="454">
        <v>0</v>
      </c>
      <c r="E198" s="454">
        <v>0</v>
      </c>
      <c r="F198" s="454">
        <v>0</v>
      </c>
      <c r="G198" s="454">
        <v>0</v>
      </c>
      <c r="H198" s="454">
        <v>0</v>
      </c>
      <c r="I198" s="454">
        <v>0</v>
      </c>
      <c r="J198" s="454"/>
      <c r="K198" s="454">
        <v>0</v>
      </c>
    </row>
    <row r="199" spans="1:11" ht="38.25" x14ac:dyDescent="0.2">
      <c r="A199" s="452" t="s">
        <v>1296</v>
      </c>
      <c r="B199" s="453" t="s">
        <v>1728</v>
      </c>
      <c r="C199" s="454">
        <v>0</v>
      </c>
      <c r="D199" s="454">
        <v>0</v>
      </c>
      <c r="E199" s="454">
        <v>0</v>
      </c>
      <c r="F199" s="454">
        <v>0</v>
      </c>
      <c r="G199" s="454">
        <v>0</v>
      </c>
      <c r="H199" s="454">
        <v>0</v>
      </c>
      <c r="I199" s="454">
        <v>0</v>
      </c>
      <c r="J199" s="454"/>
      <c r="K199" s="454">
        <v>0</v>
      </c>
    </row>
    <row r="200" spans="1:11" ht="38.25" x14ac:dyDescent="0.2">
      <c r="A200" s="452" t="s">
        <v>1298</v>
      </c>
      <c r="B200" s="453" t="s">
        <v>1729</v>
      </c>
      <c r="C200" s="454">
        <v>0</v>
      </c>
      <c r="D200" s="454">
        <v>0</v>
      </c>
      <c r="E200" s="454">
        <v>0</v>
      </c>
      <c r="F200" s="454">
        <v>0</v>
      </c>
      <c r="G200" s="454">
        <v>0</v>
      </c>
      <c r="H200" s="454">
        <v>0</v>
      </c>
      <c r="I200" s="454">
        <v>0</v>
      </c>
      <c r="J200" s="454">
        <v>0</v>
      </c>
      <c r="K200" s="454">
        <v>0</v>
      </c>
    </row>
    <row r="201" spans="1:11" ht="38.25" x14ac:dyDescent="0.2">
      <c r="A201" s="452" t="s">
        <v>1300</v>
      </c>
      <c r="B201" s="453" t="s">
        <v>1730</v>
      </c>
      <c r="C201" s="454">
        <v>0</v>
      </c>
      <c r="D201" s="454">
        <v>0</v>
      </c>
      <c r="E201" s="454">
        <v>0</v>
      </c>
      <c r="F201" s="454">
        <v>0</v>
      </c>
      <c r="G201" s="454">
        <v>0</v>
      </c>
      <c r="H201" s="454">
        <v>0</v>
      </c>
      <c r="I201" s="454">
        <v>0</v>
      </c>
      <c r="J201" s="454">
        <v>0</v>
      </c>
      <c r="K201" s="454">
        <v>0</v>
      </c>
    </row>
    <row r="202" spans="1:11" ht="25.5" x14ac:dyDescent="0.2">
      <c r="A202" s="452" t="s">
        <v>1302</v>
      </c>
      <c r="B202" s="453" t="s">
        <v>1731</v>
      </c>
      <c r="C202" s="454">
        <v>0</v>
      </c>
      <c r="D202" s="454">
        <v>0</v>
      </c>
      <c r="E202" s="454">
        <v>0</v>
      </c>
      <c r="F202" s="454">
        <v>0</v>
      </c>
      <c r="G202" s="454">
        <v>0</v>
      </c>
      <c r="H202" s="454">
        <v>0</v>
      </c>
      <c r="I202" s="454">
        <v>0</v>
      </c>
      <c r="J202" s="454">
        <v>0</v>
      </c>
      <c r="K202" s="454">
        <v>0</v>
      </c>
    </row>
    <row r="203" spans="1:11" x14ac:dyDescent="0.2">
      <c r="A203" s="452" t="s">
        <v>1304</v>
      </c>
      <c r="B203" s="453" t="s">
        <v>1732</v>
      </c>
      <c r="C203" s="454">
        <v>0</v>
      </c>
      <c r="D203" s="454">
        <v>0</v>
      </c>
      <c r="E203" s="454">
        <v>0</v>
      </c>
      <c r="F203" s="454">
        <v>0</v>
      </c>
      <c r="G203" s="454">
        <v>0</v>
      </c>
      <c r="H203" s="454">
        <v>0</v>
      </c>
      <c r="I203" s="454">
        <v>0</v>
      </c>
      <c r="J203" s="454">
        <v>0</v>
      </c>
      <c r="K203" s="454">
        <v>0</v>
      </c>
    </row>
    <row r="204" spans="1:11" ht="25.5" x14ac:dyDescent="0.2">
      <c r="A204" s="452" t="s">
        <v>1306</v>
      </c>
      <c r="B204" s="453" t="s">
        <v>1733</v>
      </c>
      <c r="C204" s="454">
        <v>0</v>
      </c>
      <c r="D204" s="454">
        <v>0</v>
      </c>
      <c r="E204" s="454">
        <v>0</v>
      </c>
      <c r="F204" s="454">
        <v>0</v>
      </c>
      <c r="G204" s="454">
        <v>0</v>
      </c>
      <c r="H204" s="454">
        <v>0</v>
      </c>
      <c r="I204" s="454">
        <v>0</v>
      </c>
      <c r="J204" s="454">
        <v>0</v>
      </c>
      <c r="K204" s="454">
        <v>0</v>
      </c>
    </row>
    <row r="205" spans="1:11" ht="25.5" x14ac:dyDescent="0.2">
      <c r="A205" s="452" t="s">
        <v>1308</v>
      </c>
      <c r="B205" s="453" t="s">
        <v>1734</v>
      </c>
      <c r="C205" s="454">
        <v>0</v>
      </c>
      <c r="D205" s="454">
        <v>0</v>
      </c>
      <c r="E205" s="454">
        <v>0</v>
      </c>
      <c r="F205" s="454">
        <v>0</v>
      </c>
      <c r="G205" s="454">
        <v>0</v>
      </c>
      <c r="H205" s="454">
        <v>0</v>
      </c>
      <c r="I205" s="454">
        <v>0</v>
      </c>
      <c r="J205" s="454">
        <v>0</v>
      </c>
      <c r="K205" s="454">
        <v>0</v>
      </c>
    </row>
    <row r="206" spans="1:11" ht="38.25" x14ac:dyDescent="0.2">
      <c r="A206" s="452" t="s">
        <v>1310</v>
      </c>
      <c r="B206" s="453" t="s">
        <v>1735</v>
      </c>
      <c r="C206" s="454">
        <v>0</v>
      </c>
      <c r="D206" s="454">
        <v>0</v>
      </c>
      <c r="E206" s="454">
        <v>0</v>
      </c>
      <c r="F206" s="454">
        <v>0</v>
      </c>
      <c r="G206" s="454">
        <v>0</v>
      </c>
      <c r="H206" s="454">
        <v>0</v>
      </c>
      <c r="I206" s="454">
        <v>0</v>
      </c>
      <c r="J206" s="454">
        <v>0</v>
      </c>
      <c r="K206" s="454">
        <v>0</v>
      </c>
    </row>
    <row r="207" spans="1:11" ht="25.5" x14ac:dyDescent="0.2">
      <c r="A207" s="452" t="s">
        <v>1312</v>
      </c>
      <c r="B207" s="453" t="s">
        <v>1736</v>
      </c>
      <c r="C207" s="454">
        <v>0</v>
      </c>
      <c r="D207" s="454">
        <v>0</v>
      </c>
      <c r="E207" s="454">
        <v>0</v>
      </c>
      <c r="F207" s="454">
        <v>0</v>
      </c>
      <c r="G207" s="454">
        <v>0</v>
      </c>
      <c r="H207" s="454">
        <v>0</v>
      </c>
      <c r="I207" s="454">
        <v>0</v>
      </c>
      <c r="J207" s="454">
        <v>0</v>
      </c>
      <c r="K207" s="454">
        <v>0</v>
      </c>
    </row>
    <row r="208" spans="1:11" ht="38.25" x14ac:dyDescent="0.2">
      <c r="A208" s="452" t="s">
        <v>1314</v>
      </c>
      <c r="B208" s="453" t="s">
        <v>1737</v>
      </c>
      <c r="C208" s="454">
        <v>0</v>
      </c>
      <c r="D208" s="454">
        <v>0</v>
      </c>
      <c r="E208" s="454">
        <v>0</v>
      </c>
      <c r="F208" s="454">
        <v>0</v>
      </c>
      <c r="G208" s="454">
        <v>0</v>
      </c>
      <c r="H208" s="454">
        <v>0</v>
      </c>
      <c r="I208" s="454">
        <v>0</v>
      </c>
      <c r="J208" s="454">
        <v>0</v>
      </c>
      <c r="K208" s="454">
        <v>0</v>
      </c>
    </row>
    <row r="209" spans="1:11" ht="38.25" x14ac:dyDescent="0.2">
      <c r="A209" s="452" t="s">
        <v>1316</v>
      </c>
      <c r="B209" s="453" t="s">
        <v>1738</v>
      </c>
      <c r="C209" s="454">
        <v>30973</v>
      </c>
      <c r="D209" s="454">
        <v>14</v>
      </c>
      <c r="E209" s="454">
        <v>0</v>
      </c>
      <c r="F209" s="454">
        <v>0</v>
      </c>
      <c r="G209" s="454">
        <v>0</v>
      </c>
      <c r="H209" s="454">
        <v>0</v>
      </c>
      <c r="I209" s="454">
        <v>0</v>
      </c>
      <c r="J209" s="454">
        <v>0</v>
      </c>
      <c r="K209" s="454">
        <v>30959</v>
      </c>
    </row>
    <row r="210" spans="1:11" ht="25.5" x14ac:dyDescent="0.2">
      <c r="A210" s="452" t="s">
        <v>1318</v>
      </c>
      <c r="B210" s="453" t="s">
        <v>1739</v>
      </c>
      <c r="C210" s="454">
        <v>0</v>
      </c>
      <c r="D210" s="454">
        <v>0</v>
      </c>
      <c r="E210" s="454">
        <v>0</v>
      </c>
      <c r="F210" s="454">
        <v>0</v>
      </c>
      <c r="G210" s="454">
        <v>0</v>
      </c>
      <c r="H210" s="454">
        <v>0</v>
      </c>
      <c r="I210" s="454">
        <v>0</v>
      </c>
      <c r="J210" s="454">
        <v>0</v>
      </c>
      <c r="K210" s="454">
        <v>0</v>
      </c>
    </row>
    <row r="211" spans="1:11" ht="25.5" x14ac:dyDescent="0.2">
      <c r="A211" s="452" t="s">
        <v>1320</v>
      </c>
      <c r="B211" s="453" t="s">
        <v>1740</v>
      </c>
      <c r="C211" s="454">
        <v>0</v>
      </c>
      <c r="D211" s="454">
        <v>0</v>
      </c>
      <c r="E211" s="454">
        <v>0</v>
      </c>
      <c r="F211" s="454">
        <v>0</v>
      </c>
      <c r="G211" s="454">
        <v>0</v>
      </c>
      <c r="H211" s="454">
        <v>0</v>
      </c>
      <c r="I211" s="454">
        <v>0</v>
      </c>
      <c r="J211" s="454">
        <v>0</v>
      </c>
      <c r="K211" s="454">
        <v>0</v>
      </c>
    </row>
    <row r="212" spans="1:11" ht="38.25" x14ac:dyDescent="0.2">
      <c r="A212" s="452" t="s">
        <v>1322</v>
      </c>
      <c r="B212" s="453" t="s">
        <v>1741</v>
      </c>
      <c r="C212" s="454">
        <v>30973</v>
      </c>
      <c r="D212" s="454">
        <v>14</v>
      </c>
      <c r="E212" s="454">
        <v>0</v>
      </c>
      <c r="F212" s="454">
        <v>0</v>
      </c>
      <c r="G212" s="454">
        <v>0</v>
      </c>
      <c r="H212" s="454">
        <v>0</v>
      </c>
      <c r="I212" s="454">
        <v>0</v>
      </c>
      <c r="J212" s="454">
        <v>0</v>
      </c>
      <c r="K212" s="454">
        <v>30959</v>
      </c>
    </row>
    <row r="213" spans="1:11" ht="38.25" x14ac:dyDescent="0.2">
      <c r="A213" s="452" t="s">
        <v>1324</v>
      </c>
      <c r="B213" s="453" t="s">
        <v>1742</v>
      </c>
      <c r="C213" s="454">
        <v>0</v>
      </c>
      <c r="D213" s="454">
        <v>0</v>
      </c>
      <c r="E213" s="454">
        <v>0</v>
      </c>
      <c r="F213" s="454">
        <v>0</v>
      </c>
      <c r="G213" s="454">
        <v>0</v>
      </c>
      <c r="H213" s="454">
        <v>0</v>
      </c>
      <c r="I213" s="454">
        <v>0</v>
      </c>
      <c r="J213" s="454">
        <v>0</v>
      </c>
      <c r="K213" s="454">
        <v>0</v>
      </c>
    </row>
    <row r="214" spans="1:11" ht="25.5" x14ac:dyDescent="0.2">
      <c r="A214" s="452" t="s">
        <v>1326</v>
      </c>
      <c r="B214" s="453" t="s">
        <v>1743</v>
      </c>
      <c r="C214" s="454">
        <v>0</v>
      </c>
      <c r="D214" s="454">
        <v>0</v>
      </c>
      <c r="E214" s="454">
        <v>0</v>
      </c>
      <c r="F214" s="454">
        <v>0</v>
      </c>
      <c r="G214" s="454">
        <v>0</v>
      </c>
      <c r="H214" s="454">
        <v>0</v>
      </c>
      <c r="I214" s="454">
        <v>0</v>
      </c>
      <c r="J214" s="454">
        <v>0</v>
      </c>
      <c r="K214" s="454">
        <v>0</v>
      </c>
    </row>
    <row r="215" spans="1:11" ht="38.25" x14ac:dyDescent="0.2">
      <c r="A215" s="452" t="s">
        <v>1328</v>
      </c>
      <c r="B215" s="453" t="s">
        <v>1744</v>
      </c>
      <c r="C215" s="454">
        <v>0</v>
      </c>
      <c r="D215" s="454">
        <v>0</v>
      </c>
      <c r="E215" s="454">
        <v>0</v>
      </c>
      <c r="F215" s="454">
        <v>0</v>
      </c>
      <c r="G215" s="454">
        <v>0</v>
      </c>
      <c r="H215" s="454">
        <v>0</v>
      </c>
      <c r="I215" s="454">
        <v>0</v>
      </c>
      <c r="J215" s="454">
        <v>0</v>
      </c>
      <c r="K215" s="454">
        <v>0</v>
      </c>
    </row>
    <row r="216" spans="1:11" ht="38.25" x14ac:dyDescent="0.2">
      <c r="A216" s="452" t="s">
        <v>1330</v>
      </c>
      <c r="B216" s="453" t="s">
        <v>1745</v>
      </c>
      <c r="C216" s="454">
        <v>0</v>
      </c>
      <c r="D216" s="454">
        <v>0</v>
      </c>
      <c r="E216" s="454">
        <v>0</v>
      </c>
      <c r="F216" s="454">
        <v>0</v>
      </c>
      <c r="G216" s="454">
        <v>0</v>
      </c>
      <c r="H216" s="454">
        <v>0</v>
      </c>
      <c r="I216" s="454">
        <v>0</v>
      </c>
      <c r="J216" s="454">
        <v>0</v>
      </c>
      <c r="K216" s="454">
        <v>0</v>
      </c>
    </row>
    <row r="217" spans="1:11" ht="25.5" x14ac:dyDescent="0.2">
      <c r="A217" s="452" t="s">
        <v>1332</v>
      </c>
      <c r="B217" s="453" t="s">
        <v>1746</v>
      </c>
      <c r="C217" s="454">
        <v>0</v>
      </c>
      <c r="D217" s="454">
        <v>0</v>
      </c>
      <c r="E217" s="454">
        <v>0</v>
      </c>
      <c r="F217" s="454">
        <v>0</v>
      </c>
      <c r="G217" s="454">
        <v>0</v>
      </c>
      <c r="H217" s="454">
        <v>0</v>
      </c>
      <c r="I217" s="454">
        <v>0</v>
      </c>
      <c r="J217" s="454">
        <v>0</v>
      </c>
      <c r="K217" s="454">
        <v>0</v>
      </c>
    </row>
    <row r="218" spans="1:11" ht="38.25" x14ac:dyDescent="0.2">
      <c r="A218" s="452" t="s">
        <v>1334</v>
      </c>
      <c r="B218" s="453" t="s">
        <v>1747</v>
      </c>
      <c r="C218" s="454">
        <v>0</v>
      </c>
      <c r="D218" s="454">
        <v>0</v>
      </c>
      <c r="E218" s="454">
        <v>0</v>
      </c>
      <c r="F218" s="454">
        <v>0</v>
      </c>
      <c r="G218" s="454">
        <v>0</v>
      </c>
      <c r="H218" s="454">
        <v>0</v>
      </c>
      <c r="I218" s="454">
        <v>0</v>
      </c>
      <c r="J218" s="454">
        <v>0</v>
      </c>
      <c r="K218" s="454">
        <v>0</v>
      </c>
    </row>
    <row r="219" spans="1:11" ht="38.25" x14ac:dyDescent="0.2">
      <c r="A219" s="452" t="s">
        <v>1336</v>
      </c>
      <c r="B219" s="453" t="s">
        <v>1748</v>
      </c>
      <c r="C219" s="454">
        <v>0</v>
      </c>
      <c r="D219" s="454">
        <v>0</v>
      </c>
      <c r="E219" s="454">
        <v>0</v>
      </c>
      <c r="F219" s="454">
        <v>0</v>
      </c>
      <c r="G219" s="454">
        <v>0</v>
      </c>
      <c r="H219" s="454">
        <v>0</v>
      </c>
      <c r="I219" s="454">
        <v>0</v>
      </c>
      <c r="J219" s="454">
        <v>0</v>
      </c>
      <c r="K219" s="454">
        <v>0</v>
      </c>
    </row>
    <row r="220" spans="1:11" ht="25.5" x14ac:dyDescent="0.2">
      <c r="A220" s="452" t="s">
        <v>1338</v>
      </c>
      <c r="B220" s="453" t="s">
        <v>1749</v>
      </c>
      <c r="C220" s="454">
        <v>0</v>
      </c>
      <c r="D220" s="454">
        <v>0</v>
      </c>
      <c r="E220" s="454">
        <v>0</v>
      </c>
      <c r="F220" s="454">
        <v>0</v>
      </c>
      <c r="G220" s="454">
        <v>0</v>
      </c>
      <c r="H220" s="454">
        <v>0</v>
      </c>
      <c r="I220" s="454">
        <v>0</v>
      </c>
      <c r="J220" s="454">
        <v>0</v>
      </c>
      <c r="K220" s="454">
        <v>0</v>
      </c>
    </row>
    <row r="221" spans="1:11" ht="25.5" x14ac:dyDescent="0.2">
      <c r="A221" s="452" t="s">
        <v>1340</v>
      </c>
      <c r="B221" s="453" t="s">
        <v>1750</v>
      </c>
      <c r="C221" s="454">
        <v>0</v>
      </c>
      <c r="D221" s="454">
        <v>0</v>
      </c>
      <c r="E221" s="454">
        <v>0</v>
      </c>
      <c r="F221" s="454">
        <v>0</v>
      </c>
      <c r="G221" s="454">
        <v>0</v>
      </c>
      <c r="H221" s="454">
        <v>0</v>
      </c>
      <c r="I221" s="454">
        <v>0</v>
      </c>
      <c r="J221" s="454">
        <v>0</v>
      </c>
      <c r="K221" s="454">
        <v>0</v>
      </c>
    </row>
    <row r="222" spans="1:11" ht="25.5" x14ac:dyDescent="0.2">
      <c r="A222" s="452" t="s">
        <v>1342</v>
      </c>
      <c r="B222" s="453" t="s">
        <v>1751</v>
      </c>
      <c r="C222" s="454">
        <v>248934</v>
      </c>
      <c r="D222" s="454">
        <v>0</v>
      </c>
      <c r="E222" s="454">
        <v>248934</v>
      </c>
      <c r="F222" s="454">
        <v>0</v>
      </c>
      <c r="G222" s="454">
        <v>0</v>
      </c>
      <c r="H222" s="454">
        <v>0</v>
      </c>
      <c r="I222" s="454">
        <v>0</v>
      </c>
      <c r="J222" s="454">
        <v>0</v>
      </c>
      <c r="K222" s="454">
        <v>0</v>
      </c>
    </row>
    <row r="223" spans="1:11" ht="114.75" x14ac:dyDescent="0.2">
      <c r="A223" s="452" t="s">
        <v>1344</v>
      </c>
      <c r="B223" s="453" t="s">
        <v>1752</v>
      </c>
      <c r="C223" s="454">
        <v>0</v>
      </c>
      <c r="D223" s="454">
        <v>0</v>
      </c>
      <c r="E223" s="454">
        <v>0</v>
      </c>
      <c r="F223" s="454">
        <v>0</v>
      </c>
      <c r="G223" s="454">
        <v>0</v>
      </c>
      <c r="H223" s="454">
        <v>0</v>
      </c>
      <c r="I223" s="454">
        <v>0</v>
      </c>
      <c r="J223" s="454">
        <v>0</v>
      </c>
      <c r="K223" s="454">
        <v>0</v>
      </c>
    </row>
    <row r="224" spans="1:11" ht="25.5" x14ac:dyDescent="0.2">
      <c r="A224" s="452" t="s">
        <v>1346</v>
      </c>
      <c r="B224" s="453" t="s">
        <v>1753</v>
      </c>
      <c r="C224" s="454">
        <v>0</v>
      </c>
      <c r="D224" s="454">
        <v>0</v>
      </c>
      <c r="E224" s="454">
        <v>0</v>
      </c>
      <c r="F224" s="454">
        <v>0</v>
      </c>
      <c r="G224" s="454">
        <v>0</v>
      </c>
      <c r="H224" s="454">
        <v>0</v>
      </c>
      <c r="I224" s="454">
        <v>0</v>
      </c>
      <c r="J224" s="454">
        <v>0</v>
      </c>
      <c r="K224" s="454">
        <v>0</v>
      </c>
    </row>
    <row r="225" spans="1:11" ht="36" x14ac:dyDescent="0.2">
      <c r="A225" s="455" t="s">
        <v>1348</v>
      </c>
      <c r="B225" s="456" t="s">
        <v>1754</v>
      </c>
      <c r="C225" s="457">
        <v>596885</v>
      </c>
      <c r="D225" s="457">
        <v>14</v>
      </c>
      <c r="E225" s="457">
        <v>565912</v>
      </c>
      <c r="F225" s="457">
        <v>0</v>
      </c>
      <c r="G225" s="457">
        <v>0</v>
      </c>
      <c r="H225" s="457">
        <v>0</v>
      </c>
      <c r="I225" s="457">
        <v>0</v>
      </c>
      <c r="J225" s="457"/>
      <c r="K225" s="457">
        <v>30959</v>
      </c>
    </row>
    <row r="226" spans="1:11" ht="25.5" x14ac:dyDescent="0.2">
      <c r="A226" s="452" t="s">
        <v>1350</v>
      </c>
      <c r="B226" s="453" t="s">
        <v>1755</v>
      </c>
      <c r="C226" s="454">
        <v>0</v>
      </c>
      <c r="D226" s="454">
        <v>0</v>
      </c>
      <c r="E226" s="454">
        <v>0</v>
      </c>
      <c r="F226" s="454">
        <v>0</v>
      </c>
      <c r="G226" s="454">
        <v>0</v>
      </c>
      <c r="H226" s="454">
        <v>0</v>
      </c>
      <c r="I226" s="454">
        <v>0</v>
      </c>
      <c r="J226" s="454">
        <v>0</v>
      </c>
      <c r="K226" s="454">
        <v>0</v>
      </c>
    </row>
    <row r="227" spans="1:11" ht="38.25" x14ac:dyDescent="0.2">
      <c r="A227" s="452" t="s">
        <v>1352</v>
      </c>
      <c r="B227" s="453" t="s">
        <v>1756</v>
      </c>
      <c r="C227" s="454">
        <v>0</v>
      </c>
      <c r="D227" s="454">
        <v>0</v>
      </c>
      <c r="E227" s="454">
        <v>0</v>
      </c>
      <c r="F227" s="454">
        <v>0</v>
      </c>
      <c r="G227" s="454">
        <v>0</v>
      </c>
      <c r="H227" s="454">
        <v>0</v>
      </c>
      <c r="I227" s="454">
        <v>0</v>
      </c>
      <c r="J227" s="454">
        <v>0</v>
      </c>
      <c r="K227" s="454">
        <v>0</v>
      </c>
    </row>
    <row r="228" spans="1:11" ht="25.5" x14ac:dyDescent="0.2">
      <c r="A228" s="452" t="s">
        <v>1354</v>
      </c>
      <c r="B228" s="453" t="s">
        <v>1757</v>
      </c>
      <c r="C228" s="454">
        <v>2200</v>
      </c>
      <c r="D228" s="454">
        <v>0</v>
      </c>
      <c r="E228" s="454">
        <v>2200</v>
      </c>
      <c r="F228" s="454">
        <v>0</v>
      </c>
      <c r="G228" s="454">
        <v>0</v>
      </c>
      <c r="H228" s="454">
        <v>0</v>
      </c>
      <c r="I228" s="454">
        <v>0</v>
      </c>
      <c r="J228" s="454">
        <v>0</v>
      </c>
      <c r="K228" s="454">
        <v>0</v>
      </c>
    </row>
    <row r="229" spans="1:11" ht="25.5" x14ac:dyDescent="0.2">
      <c r="A229" s="452" t="s">
        <v>1356</v>
      </c>
      <c r="B229" s="453" t="s">
        <v>1758</v>
      </c>
      <c r="C229" s="454">
        <v>0</v>
      </c>
      <c r="D229" s="454">
        <v>0</v>
      </c>
      <c r="E229" s="454">
        <v>0</v>
      </c>
      <c r="F229" s="454">
        <v>0</v>
      </c>
      <c r="G229" s="454">
        <v>0</v>
      </c>
      <c r="H229" s="454">
        <v>0</v>
      </c>
      <c r="I229" s="454">
        <v>0</v>
      </c>
      <c r="J229" s="454">
        <v>0</v>
      </c>
      <c r="K229" s="454">
        <v>0</v>
      </c>
    </row>
    <row r="230" spans="1:11" ht="25.5" x14ac:dyDescent="0.2">
      <c r="A230" s="452" t="s">
        <v>1358</v>
      </c>
      <c r="B230" s="453" t="s">
        <v>1759</v>
      </c>
      <c r="C230" s="454">
        <v>40000</v>
      </c>
      <c r="D230" s="454">
        <v>0</v>
      </c>
      <c r="E230" s="454">
        <v>40000</v>
      </c>
      <c r="F230" s="454">
        <v>0</v>
      </c>
      <c r="G230" s="454">
        <v>0</v>
      </c>
      <c r="H230" s="454">
        <v>0</v>
      </c>
      <c r="I230" s="454">
        <v>0</v>
      </c>
      <c r="J230" s="454">
        <v>0</v>
      </c>
      <c r="K230" s="454">
        <v>0</v>
      </c>
    </row>
    <row r="231" spans="1:11" ht="25.5" x14ac:dyDescent="0.2">
      <c r="A231" s="452" t="s">
        <v>1360</v>
      </c>
      <c r="B231" s="453" t="s">
        <v>1760</v>
      </c>
      <c r="C231" s="454">
        <v>0</v>
      </c>
      <c r="D231" s="454">
        <v>0</v>
      </c>
      <c r="E231" s="454">
        <v>0</v>
      </c>
      <c r="F231" s="454">
        <v>0</v>
      </c>
      <c r="G231" s="454">
        <v>0</v>
      </c>
      <c r="H231" s="454">
        <v>0</v>
      </c>
      <c r="I231" s="454">
        <v>0</v>
      </c>
      <c r="J231" s="454">
        <v>0</v>
      </c>
      <c r="K231" s="454">
        <v>0</v>
      </c>
    </row>
    <row r="232" spans="1:11" ht="25.5" x14ac:dyDescent="0.2">
      <c r="A232" s="452" t="s">
        <v>1362</v>
      </c>
      <c r="B232" s="453" t="s">
        <v>1761</v>
      </c>
      <c r="C232" s="454">
        <v>0</v>
      </c>
      <c r="D232" s="454">
        <v>0</v>
      </c>
      <c r="E232" s="454">
        <v>0</v>
      </c>
      <c r="F232" s="454">
        <v>0</v>
      </c>
      <c r="G232" s="454">
        <v>0</v>
      </c>
      <c r="H232" s="454">
        <v>0</v>
      </c>
      <c r="I232" s="454">
        <v>0</v>
      </c>
      <c r="J232" s="454">
        <v>0</v>
      </c>
      <c r="K232" s="454">
        <v>0</v>
      </c>
    </row>
    <row r="233" spans="1:11" ht="25.5" x14ac:dyDescent="0.2">
      <c r="A233" s="452" t="s">
        <v>1364</v>
      </c>
      <c r="B233" s="453" t="s">
        <v>1762</v>
      </c>
      <c r="C233" s="454">
        <v>0</v>
      </c>
      <c r="D233" s="454">
        <v>0</v>
      </c>
      <c r="E233" s="454">
        <v>0</v>
      </c>
      <c r="F233" s="454">
        <v>0</v>
      </c>
      <c r="G233" s="454">
        <v>0</v>
      </c>
      <c r="H233" s="454">
        <v>0</v>
      </c>
      <c r="I233" s="454">
        <v>0</v>
      </c>
      <c r="J233" s="454">
        <v>0</v>
      </c>
      <c r="K233" s="454">
        <v>0</v>
      </c>
    </row>
    <row r="234" spans="1:11" ht="24" x14ac:dyDescent="0.2">
      <c r="A234" s="455" t="s">
        <v>1366</v>
      </c>
      <c r="B234" s="456" t="s">
        <v>1763</v>
      </c>
      <c r="C234" s="457">
        <v>42200</v>
      </c>
      <c r="D234" s="457">
        <v>0</v>
      </c>
      <c r="E234" s="457">
        <v>42200</v>
      </c>
      <c r="F234" s="457">
        <v>0</v>
      </c>
      <c r="G234" s="457">
        <v>0</v>
      </c>
      <c r="H234" s="457">
        <v>0</v>
      </c>
      <c r="I234" s="457">
        <v>0</v>
      </c>
      <c r="J234" s="457">
        <v>0</v>
      </c>
      <c r="K234" s="457">
        <v>0</v>
      </c>
    </row>
    <row r="235" spans="1:11" ht="51" x14ac:dyDescent="0.2">
      <c r="A235" s="452" t="s">
        <v>1368</v>
      </c>
      <c r="B235" s="453" t="s">
        <v>1764</v>
      </c>
      <c r="C235" s="454">
        <v>0</v>
      </c>
      <c r="D235" s="454">
        <v>0</v>
      </c>
      <c r="E235" s="454">
        <v>0</v>
      </c>
      <c r="F235" s="454">
        <v>0</v>
      </c>
      <c r="G235" s="454">
        <v>0</v>
      </c>
      <c r="H235" s="454">
        <v>0</v>
      </c>
      <c r="I235" s="454">
        <v>0</v>
      </c>
      <c r="J235" s="454">
        <v>0</v>
      </c>
      <c r="K235" s="454">
        <v>0</v>
      </c>
    </row>
    <row r="236" spans="1:11" ht="51" x14ac:dyDescent="0.2">
      <c r="A236" s="452" t="s">
        <v>1370</v>
      </c>
      <c r="B236" s="453" t="s">
        <v>1765</v>
      </c>
      <c r="C236" s="454">
        <v>0</v>
      </c>
      <c r="D236" s="454">
        <v>0</v>
      </c>
      <c r="E236" s="454">
        <v>0</v>
      </c>
      <c r="F236" s="454">
        <v>0</v>
      </c>
      <c r="G236" s="454">
        <v>0</v>
      </c>
      <c r="H236" s="454">
        <v>0</v>
      </c>
      <c r="I236" s="454">
        <v>0</v>
      </c>
      <c r="J236" s="454">
        <v>0</v>
      </c>
      <c r="K236" s="454">
        <v>0</v>
      </c>
    </row>
    <row r="237" spans="1:11" ht="63.75" x14ac:dyDescent="0.2">
      <c r="A237" s="452" t="s">
        <v>1372</v>
      </c>
      <c r="B237" s="453" t="s">
        <v>1766</v>
      </c>
      <c r="C237" s="454">
        <v>0</v>
      </c>
      <c r="D237" s="454">
        <v>0</v>
      </c>
      <c r="E237" s="454">
        <v>0</v>
      </c>
      <c r="F237" s="454">
        <v>0</v>
      </c>
      <c r="G237" s="454">
        <v>0</v>
      </c>
      <c r="H237" s="454">
        <v>0</v>
      </c>
      <c r="I237" s="454">
        <v>0</v>
      </c>
      <c r="J237" s="454">
        <v>0</v>
      </c>
      <c r="K237" s="454">
        <v>0</v>
      </c>
    </row>
    <row r="238" spans="1:11" ht="51" x14ac:dyDescent="0.2">
      <c r="A238" s="452" t="s">
        <v>1374</v>
      </c>
      <c r="B238" s="453" t="s">
        <v>1767</v>
      </c>
      <c r="C238" s="454">
        <v>286449</v>
      </c>
      <c r="D238" s="454">
        <v>286449</v>
      </c>
      <c r="E238" s="454">
        <v>0</v>
      </c>
      <c r="F238" s="454">
        <v>0</v>
      </c>
      <c r="G238" s="454">
        <v>0</v>
      </c>
      <c r="H238" s="454">
        <v>0</v>
      </c>
      <c r="I238" s="454">
        <v>0</v>
      </c>
      <c r="J238" s="454">
        <v>0</v>
      </c>
      <c r="K238" s="454">
        <v>0</v>
      </c>
    </row>
    <row r="239" spans="1:11" ht="25.5" x14ac:dyDescent="0.2">
      <c r="A239" s="452" t="s">
        <v>1376</v>
      </c>
      <c r="B239" s="453" t="s">
        <v>1768</v>
      </c>
      <c r="C239" s="454">
        <v>0</v>
      </c>
      <c r="D239" s="454">
        <v>0</v>
      </c>
      <c r="E239" s="454">
        <v>0</v>
      </c>
      <c r="F239" s="454">
        <v>0</v>
      </c>
      <c r="G239" s="454">
        <v>0</v>
      </c>
      <c r="H239" s="454">
        <v>0</v>
      </c>
      <c r="I239" s="454">
        <v>0</v>
      </c>
      <c r="J239" s="454">
        <v>0</v>
      </c>
      <c r="K239" s="454">
        <v>0</v>
      </c>
    </row>
    <row r="240" spans="1:11" ht="25.5" x14ac:dyDescent="0.2">
      <c r="A240" s="452" t="s">
        <v>1378</v>
      </c>
      <c r="B240" s="453" t="s">
        <v>1769</v>
      </c>
      <c r="C240" s="454">
        <v>0</v>
      </c>
      <c r="D240" s="454">
        <v>0</v>
      </c>
      <c r="E240" s="454">
        <v>0</v>
      </c>
      <c r="F240" s="454">
        <v>0</v>
      </c>
      <c r="G240" s="454">
        <v>0</v>
      </c>
      <c r="H240" s="454">
        <v>0</v>
      </c>
      <c r="I240" s="454">
        <v>0</v>
      </c>
      <c r="J240" s="454">
        <v>0</v>
      </c>
      <c r="K240" s="454">
        <v>0</v>
      </c>
    </row>
    <row r="241" spans="1:11" ht="25.5" x14ac:dyDescent="0.2">
      <c r="A241" s="452" t="s">
        <v>1380</v>
      </c>
      <c r="B241" s="453" t="s">
        <v>1770</v>
      </c>
      <c r="C241" s="454">
        <v>0</v>
      </c>
      <c r="D241" s="454">
        <v>0</v>
      </c>
      <c r="E241" s="454">
        <v>0</v>
      </c>
      <c r="F241" s="454">
        <v>0</v>
      </c>
      <c r="G241" s="454">
        <v>0</v>
      </c>
      <c r="H241" s="454">
        <v>0</v>
      </c>
      <c r="I241" s="454">
        <v>0</v>
      </c>
      <c r="J241" s="454">
        <v>0</v>
      </c>
      <c r="K241" s="454">
        <v>0</v>
      </c>
    </row>
    <row r="242" spans="1:11" x14ac:dyDescent="0.2">
      <c r="A242" s="452" t="s">
        <v>1382</v>
      </c>
      <c r="B242" s="453" t="s">
        <v>1771</v>
      </c>
      <c r="C242" s="454">
        <v>286449</v>
      </c>
      <c r="D242" s="454">
        <v>286449</v>
      </c>
      <c r="E242" s="454">
        <v>0</v>
      </c>
      <c r="F242" s="454">
        <v>0</v>
      </c>
      <c r="G242" s="454">
        <v>0</v>
      </c>
      <c r="H242" s="454">
        <v>0</v>
      </c>
      <c r="I242" s="454">
        <v>0</v>
      </c>
      <c r="J242" s="454">
        <v>0</v>
      </c>
      <c r="K242" s="454">
        <v>0</v>
      </c>
    </row>
    <row r="243" spans="1:11" ht="25.5" x14ac:dyDescent="0.2">
      <c r="A243" s="452" t="s">
        <v>1384</v>
      </c>
      <c r="B243" s="453" t="s">
        <v>1772</v>
      </c>
      <c r="C243" s="454">
        <v>0</v>
      </c>
      <c r="D243" s="454">
        <v>0</v>
      </c>
      <c r="E243" s="454">
        <v>0</v>
      </c>
      <c r="F243" s="454">
        <v>0</v>
      </c>
      <c r="G243" s="454">
        <v>0</v>
      </c>
      <c r="H243" s="454">
        <v>0</v>
      </c>
      <c r="I243" s="454">
        <v>0</v>
      </c>
      <c r="J243" s="454">
        <v>0</v>
      </c>
      <c r="K243" s="454">
        <v>0</v>
      </c>
    </row>
    <row r="244" spans="1:11" ht="25.5" x14ac:dyDescent="0.2">
      <c r="A244" s="452" t="s">
        <v>1386</v>
      </c>
      <c r="B244" s="453" t="s">
        <v>1773</v>
      </c>
      <c r="C244" s="454">
        <v>0</v>
      </c>
      <c r="D244" s="454">
        <v>0</v>
      </c>
      <c r="E244" s="454">
        <v>0</v>
      </c>
      <c r="F244" s="454">
        <v>0</v>
      </c>
      <c r="G244" s="454">
        <v>0</v>
      </c>
      <c r="H244" s="454">
        <v>0</v>
      </c>
      <c r="I244" s="454">
        <v>0</v>
      </c>
      <c r="J244" s="454">
        <v>0</v>
      </c>
      <c r="K244" s="454">
        <v>0</v>
      </c>
    </row>
    <row r="245" spans="1:11" ht="38.25" x14ac:dyDescent="0.2">
      <c r="A245" s="452" t="s">
        <v>1388</v>
      </c>
      <c r="B245" s="453" t="s">
        <v>1774</v>
      </c>
      <c r="C245" s="454">
        <v>0</v>
      </c>
      <c r="D245" s="454">
        <v>0</v>
      </c>
      <c r="E245" s="454">
        <v>0</v>
      </c>
      <c r="F245" s="454">
        <v>0</v>
      </c>
      <c r="G245" s="454">
        <v>0</v>
      </c>
      <c r="H245" s="454">
        <v>0</v>
      </c>
      <c r="I245" s="454">
        <v>0</v>
      </c>
      <c r="J245" s="454">
        <v>0</v>
      </c>
      <c r="K245" s="454">
        <v>0</v>
      </c>
    </row>
    <row r="246" spans="1:11" x14ac:dyDescent="0.2">
      <c r="A246" s="452" t="s">
        <v>1390</v>
      </c>
      <c r="B246" s="453" t="s">
        <v>1775</v>
      </c>
      <c r="C246" s="454">
        <v>0</v>
      </c>
      <c r="D246" s="454">
        <v>0</v>
      </c>
      <c r="E246" s="454">
        <v>0</v>
      </c>
      <c r="F246" s="454">
        <v>0</v>
      </c>
      <c r="G246" s="454">
        <v>0</v>
      </c>
      <c r="H246" s="454">
        <v>0</v>
      </c>
      <c r="I246" s="454">
        <v>0</v>
      </c>
      <c r="J246" s="454">
        <v>0</v>
      </c>
      <c r="K246" s="454">
        <v>0</v>
      </c>
    </row>
    <row r="247" spans="1:11" ht="25.5" x14ac:dyDescent="0.2">
      <c r="A247" s="452" t="s">
        <v>1392</v>
      </c>
      <c r="B247" s="453" t="s">
        <v>1776</v>
      </c>
      <c r="C247" s="454">
        <v>0</v>
      </c>
      <c r="D247" s="454">
        <v>0</v>
      </c>
      <c r="E247" s="454">
        <v>0</v>
      </c>
      <c r="F247" s="454">
        <v>0</v>
      </c>
      <c r="G247" s="454">
        <v>0</v>
      </c>
      <c r="H247" s="454">
        <v>0</v>
      </c>
      <c r="I247" s="454">
        <v>0</v>
      </c>
      <c r="J247" s="454">
        <v>0</v>
      </c>
      <c r="K247" s="454">
        <v>0</v>
      </c>
    </row>
    <row r="248" spans="1:11" ht="38.25" x14ac:dyDescent="0.2">
      <c r="A248" s="452" t="s">
        <v>1394</v>
      </c>
      <c r="B248" s="453" t="s">
        <v>1777</v>
      </c>
      <c r="C248" s="454">
        <v>4239505</v>
      </c>
      <c r="D248" s="454">
        <v>4239505</v>
      </c>
      <c r="E248" s="454">
        <v>0</v>
      </c>
      <c r="F248" s="454">
        <v>0</v>
      </c>
      <c r="G248" s="454">
        <v>0</v>
      </c>
      <c r="H248" s="454">
        <v>0</v>
      </c>
      <c r="I248" s="454">
        <v>0</v>
      </c>
      <c r="J248" s="454">
        <v>0</v>
      </c>
      <c r="K248" s="454">
        <v>0</v>
      </c>
    </row>
    <row r="249" spans="1:11" ht="25.5" x14ac:dyDescent="0.2">
      <c r="A249" s="452" t="s">
        <v>1396</v>
      </c>
      <c r="B249" s="453" t="s">
        <v>1778</v>
      </c>
      <c r="C249" s="454">
        <v>0</v>
      </c>
      <c r="D249" s="454">
        <v>0</v>
      </c>
      <c r="E249" s="454">
        <v>0</v>
      </c>
      <c r="F249" s="454">
        <v>0</v>
      </c>
      <c r="G249" s="454">
        <v>0</v>
      </c>
      <c r="H249" s="454">
        <v>0</v>
      </c>
      <c r="I249" s="454">
        <v>0</v>
      </c>
      <c r="J249" s="454">
        <v>0</v>
      </c>
      <c r="K249" s="454">
        <v>0</v>
      </c>
    </row>
    <row r="250" spans="1:11" ht="25.5" x14ac:dyDescent="0.2">
      <c r="A250" s="452" t="s">
        <v>1398</v>
      </c>
      <c r="B250" s="453" t="s">
        <v>1779</v>
      </c>
      <c r="C250" s="454">
        <v>0</v>
      </c>
      <c r="D250" s="454">
        <v>0</v>
      </c>
      <c r="E250" s="454">
        <v>0</v>
      </c>
      <c r="F250" s="454">
        <v>0</v>
      </c>
      <c r="G250" s="454">
        <v>0</v>
      </c>
      <c r="H250" s="454">
        <v>0</v>
      </c>
      <c r="I250" s="454">
        <v>0</v>
      </c>
      <c r="J250" s="454">
        <v>0</v>
      </c>
      <c r="K250" s="454">
        <v>0</v>
      </c>
    </row>
    <row r="251" spans="1:11" ht="25.5" x14ac:dyDescent="0.2">
      <c r="A251" s="452" t="s">
        <v>1400</v>
      </c>
      <c r="B251" s="453" t="s">
        <v>1780</v>
      </c>
      <c r="C251" s="454">
        <v>0</v>
      </c>
      <c r="D251" s="454">
        <v>0</v>
      </c>
      <c r="E251" s="454">
        <v>0</v>
      </c>
      <c r="F251" s="454">
        <v>0</v>
      </c>
      <c r="G251" s="454">
        <v>0</v>
      </c>
      <c r="H251" s="454">
        <v>0</v>
      </c>
      <c r="I251" s="454">
        <v>0</v>
      </c>
      <c r="J251" s="454">
        <v>0</v>
      </c>
      <c r="K251" s="454">
        <v>0</v>
      </c>
    </row>
    <row r="252" spans="1:11" x14ac:dyDescent="0.2">
      <c r="A252" s="452" t="s">
        <v>1402</v>
      </c>
      <c r="B252" s="453" t="s">
        <v>1781</v>
      </c>
      <c r="C252" s="454">
        <v>65600</v>
      </c>
      <c r="D252" s="454">
        <v>65600</v>
      </c>
      <c r="E252" s="454">
        <v>0</v>
      </c>
      <c r="F252" s="454">
        <v>0</v>
      </c>
      <c r="G252" s="454">
        <v>0</v>
      </c>
      <c r="H252" s="454">
        <v>0</v>
      </c>
      <c r="I252" s="454">
        <v>0</v>
      </c>
      <c r="J252" s="454">
        <v>0</v>
      </c>
      <c r="K252" s="454">
        <v>0</v>
      </c>
    </row>
    <row r="253" spans="1:11" ht="25.5" x14ac:dyDescent="0.2">
      <c r="A253" s="452" t="s">
        <v>1404</v>
      </c>
      <c r="B253" s="453" t="s">
        <v>1782</v>
      </c>
      <c r="C253" s="454">
        <v>0</v>
      </c>
      <c r="D253" s="454">
        <v>0</v>
      </c>
      <c r="E253" s="454">
        <v>0</v>
      </c>
      <c r="F253" s="454">
        <v>0</v>
      </c>
      <c r="G253" s="454">
        <v>0</v>
      </c>
      <c r="H253" s="454">
        <v>0</v>
      </c>
      <c r="I253" s="454">
        <v>0</v>
      </c>
      <c r="J253" s="454">
        <v>0</v>
      </c>
      <c r="K253" s="454">
        <v>0</v>
      </c>
    </row>
    <row r="254" spans="1:11" ht="25.5" x14ac:dyDescent="0.2">
      <c r="A254" s="452" t="s">
        <v>1406</v>
      </c>
      <c r="B254" s="453" t="s">
        <v>1783</v>
      </c>
      <c r="C254" s="454">
        <v>0</v>
      </c>
      <c r="D254" s="454">
        <v>0</v>
      </c>
      <c r="E254" s="454">
        <v>0</v>
      </c>
      <c r="F254" s="454">
        <v>0</v>
      </c>
      <c r="G254" s="454">
        <v>0</v>
      </c>
      <c r="H254" s="454">
        <v>0</v>
      </c>
      <c r="I254" s="454">
        <v>0</v>
      </c>
      <c r="J254" s="454">
        <v>0</v>
      </c>
      <c r="K254" s="454">
        <v>0</v>
      </c>
    </row>
    <row r="255" spans="1:11" ht="38.25" x14ac:dyDescent="0.2">
      <c r="A255" s="452" t="s">
        <v>1408</v>
      </c>
      <c r="B255" s="453" t="s">
        <v>1784</v>
      </c>
      <c r="C255" s="454">
        <v>0</v>
      </c>
      <c r="D255" s="454">
        <v>0</v>
      </c>
      <c r="E255" s="454">
        <v>0</v>
      </c>
      <c r="F255" s="454">
        <v>0</v>
      </c>
      <c r="G255" s="454">
        <v>0</v>
      </c>
      <c r="H255" s="454">
        <v>0</v>
      </c>
      <c r="I255" s="454">
        <v>0</v>
      </c>
      <c r="J255" s="454">
        <v>0</v>
      </c>
      <c r="K255" s="454">
        <v>0</v>
      </c>
    </row>
    <row r="256" spans="1:11" x14ac:dyDescent="0.2">
      <c r="A256" s="452" t="s">
        <v>1410</v>
      </c>
      <c r="B256" s="453" t="s">
        <v>1785</v>
      </c>
      <c r="C256" s="454">
        <v>4173905</v>
      </c>
      <c r="D256" s="454">
        <v>4173905</v>
      </c>
      <c r="E256" s="454">
        <v>0</v>
      </c>
      <c r="F256" s="454">
        <v>0</v>
      </c>
      <c r="G256" s="454">
        <v>0</v>
      </c>
      <c r="H256" s="454">
        <v>0</v>
      </c>
      <c r="I256" s="454">
        <v>0</v>
      </c>
      <c r="J256" s="454">
        <v>0</v>
      </c>
      <c r="K256" s="454">
        <v>0</v>
      </c>
    </row>
    <row r="257" spans="1:11" x14ac:dyDescent="0.2">
      <c r="A257" s="452" t="s">
        <v>1412</v>
      </c>
      <c r="B257" s="453" t="s">
        <v>1786</v>
      </c>
      <c r="C257" s="454">
        <v>0</v>
      </c>
      <c r="D257" s="454">
        <v>0</v>
      </c>
      <c r="E257" s="454">
        <v>0</v>
      </c>
      <c r="F257" s="454">
        <v>0</v>
      </c>
      <c r="G257" s="454">
        <v>0</v>
      </c>
      <c r="H257" s="454">
        <v>0</v>
      </c>
      <c r="I257" s="454">
        <v>0</v>
      </c>
      <c r="J257" s="454">
        <v>0</v>
      </c>
      <c r="K257" s="454">
        <v>0</v>
      </c>
    </row>
    <row r="258" spans="1:11" ht="25.5" x14ac:dyDescent="0.2">
      <c r="A258" s="452" t="s">
        <v>1414</v>
      </c>
      <c r="B258" s="453" t="s">
        <v>1787</v>
      </c>
      <c r="C258" s="454">
        <v>0</v>
      </c>
      <c r="D258" s="454">
        <v>0</v>
      </c>
      <c r="E258" s="454">
        <v>0</v>
      </c>
      <c r="F258" s="454">
        <v>0</v>
      </c>
      <c r="G258" s="454">
        <v>0</v>
      </c>
      <c r="H258" s="454">
        <v>0</v>
      </c>
      <c r="I258" s="454">
        <v>0</v>
      </c>
      <c r="J258" s="454">
        <v>0</v>
      </c>
      <c r="K258" s="454">
        <v>0</v>
      </c>
    </row>
    <row r="259" spans="1:11" x14ac:dyDescent="0.2">
      <c r="A259" s="452" t="s">
        <v>1416</v>
      </c>
      <c r="B259" s="453" t="s">
        <v>1788</v>
      </c>
      <c r="C259" s="454">
        <v>0</v>
      </c>
      <c r="D259" s="454">
        <v>0</v>
      </c>
      <c r="E259" s="454">
        <v>0</v>
      </c>
      <c r="F259" s="454">
        <v>0</v>
      </c>
      <c r="G259" s="454">
        <v>0</v>
      </c>
      <c r="H259" s="454">
        <v>0</v>
      </c>
      <c r="I259" s="454">
        <v>0</v>
      </c>
      <c r="J259" s="454">
        <v>0</v>
      </c>
      <c r="K259" s="454">
        <v>0</v>
      </c>
    </row>
    <row r="260" spans="1:11" ht="36" x14ac:dyDescent="0.2">
      <c r="A260" s="455" t="s">
        <v>1418</v>
      </c>
      <c r="B260" s="456" t="s">
        <v>1789</v>
      </c>
      <c r="C260" s="457">
        <v>4525954</v>
      </c>
      <c r="D260" s="457">
        <v>4525954</v>
      </c>
      <c r="E260" s="457">
        <v>0</v>
      </c>
      <c r="F260" s="457">
        <v>0</v>
      </c>
      <c r="G260" s="457">
        <v>0</v>
      </c>
      <c r="H260" s="457">
        <v>0</v>
      </c>
      <c r="I260" s="457">
        <v>0</v>
      </c>
      <c r="J260" s="457">
        <v>0</v>
      </c>
      <c r="K260" s="457">
        <v>0</v>
      </c>
    </row>
    <row r="261" spans="1:11" ht="51" x14ac:dyDescent="0.2">
      <c r="A261" s="452" t="s">
        <v>1420</v>
      </c>
      <c r="B261" s="453" t="s">
        <v>1790</v>
      </c>
      <c r="C261" s="454">
        <v>0</v>
      </c>
      <c r="D261" s="454">
        <v>0</v>
      </c>
      <c r="E261" s="454">
        <v>0</v>
      </c>
      <c r="F261" s="454">
        <v>0</v>
      </c>
      <c r="G261" s="454">
        <v>0</v>
      </c>
      <c r="H261" s="454">
        <v>0</v>
      </c>
      <c r="I261" s="454">
        <v>0</v>
      </c>
      <c r="J261" s="454">
        <v>0</v>
      </c>
      <c r="K261" s="454">
        <v>0</v>
      </c>
    </row>
    <row r="262" spans="1:11" ht="51" x14ac:dyDescent="0.2">
      <c r="A262" s="452" t="s">
        <v>1422</v>
      </c>
      <c r="B262" s="453" t="s">
        <v>1791</v>
      </c>
      <c r="C262" s="454">
        <v>0</v>
      </c>
      <c r="D262" s="454">
        <v>0</v>
      </c>
      <c r="E262" s="454">
        <v>0</v>
      </c>
      <c r="F262" s="454">
        <v>0</v>
      </c>
      <c r="G262" s="454">
        <v>0</v>
      </c>
      <c r="H262" s="454">
        <v>0</v>
      </c>
      <c r="I262" s="454">
        <v>0</v>
      </c>
      <c r="J262" s="454">
        <v>0</v>
      </c>
      <c r="K262" s="454">
        <v>0</v>
      </c>
    </row>
    <row r="263" spans="1:11" ht="63.75" x14ac:dyDescent="0.2">
      <c r="A263" s="452" t="s">
        <v>1424</v>
      </c>
      <c r="B263" s="453" t="s">
        <v>1792</v>
      </c>
      <c r="C263" s="454">
        <v>0</v>
      </c>
      <c r="D263" s="454">
        <v>0</v>
      </c>
      <c r="E263" s="454">
        <v>0</v>
      </c>
      <c r="F263" s="454">
        <v>0</v>
      </c>
      <c r="G263" s="454">
        <v>0</v>
      </c>
      <c r="H263" s="454">
        <v>0</v>
      </c>
      <c r="I263" s="454">
        <v>0</v>
      </c>
      <c r="J263" s="454">
        <v>0</v>
      </c>
      <c r="K263" s="454">
        <v>0</v>
      </c>
    </row>
    <row r="264" spans="1:11" ht="63.75" x14ac:dyDescent="0.2">
      <c r="A264" s="452" t="s">
        <v>1426</v>
      </c>
      <c r="B264" s="453" t="s">
        <v>1793</v>
      </c>
      <c r="C264" s="454">
        <v>83320</v>
      </c>
      <c r="D264" s="454">
        <v>83320</v>
      </c>
      <c r="E264" s="454">
        <v>0</v>
      </c>
      <c r="F264" s="454">
        <v>0</v>
      </c>
      <c r="G264" s="454">
        <v>0</v>
      </c>
      <c r="H264" s="454">
        <v>0</v>
      </c>
      <c r="I264" s="454">
        <v>0</v>
      </c>
      <c r="J264" s="454">
        <v>0</v>
      </c>
      <c r="K264" s="454">
        <v>0</v>
      </c>
    </row>
    <row r="265" spans="1:11" ht="25.5" x14ac:dyDescent="0.2">
      <c r="A265" s="452" t="s">
        <v>1428</v>
      </c>
      <c r="B265" s="453" t="s">
        <v>1794</v>
      </c>
      <c r="C265" s="454">
        <v>0</v>
      </c>
      <c r="D265" s="454">
        <v>0</v>
      </c>
      <c r="E265" s="454">
        <v>0</v>
      </c>
      <c r="F265" s="454">
        <v>0</v>
      </c>
      <c r="G265" s="454">
        <v>0</v>
      </c>
      <c r="H265" s="454">
        <v>0</v>
      </c>
      <c r="I265" s="454">
        <v>0</v>
      </c>
      <c r="J265" s="454">
        <v>0</v>
      </c>
      <c r="K265" s="454">
        <v>0</v>
      </c>
    </row>
    <row r="266" spans="1:11" ht="25.5" x14ac:dyDescent="0.2">
      <c r="A266" s="452" t="s">
        <v>1430</v>
      </c>
      <c r="B266" s="453" t="s">
        <v>1795</v>
      </c>
      <c r="C266" s="454">
        <v>0</v>
      </c>
      <c r="D266" s="454">
        <v>0</v>
      </c>
      <c r="E266" s="454">
        <v>0</v>
      </c>
      <c r="F266" s="454">
        <v>0</v>
      </c>
      <c r="G266" s="454">
        <v>0</v>
      </c>
      <c r="H266" s="454">
        <v>0</v>
      </c>
      <c r="I266" s="454">
        <v>0</v>
      </c>
      <c r="J266" s="454">
        <v>0</v>
      </c>
      <c r="K266" s="454">
        <v>0</v>
      </c>
    </row>
    <row r="267" spans="1:11" ht="25.5" x14ac:dyDescent="0.2">
      <c r="A267" s="452" t="s">
        <v>1432</v>
      </c>
      <c r="B267" s="453" t="s">
        <v>1796</v>
      </c>
      <c r="C267" s="454">
        <v>0</v>
      </c>
      <c r="D267" s="454">
        <v>0</v>
      </c>
      <c r="E267" s="454">
        <v>0</v>
      </c>
      <c r="F267" s="454">
        <v>0</v>
      </c>
      <c r="G267" s="454">
        <v>0</v>
      </c>
      <c r="H267" s="454">
        <v>0</v>
      </c>
      <c r="I267" s="454">
        <v>0</v>
      </c>
      <c r="J267" s="454">
        <v>0</v>
      </c>
      <c r="K267" s="454">
        <v>0</v>
      </c>
    </row>
    <row r="268" spans="1:11" x14ac:dyDescent="0.2">
      <c r="A268" s="452" t="s">
        <v>1434</v>
      </c>
      <c r="B268" s="453" t="s">
        <v>1797</v>
      </c>
      <c r="C268" s="454">
        <v>83320</v>
      </c>
      <c r="D268" s="454">
        <v>83320</v>
      </c>
      <c r="E268" s="454">
        <v>0</v>
      </c>
      <c r="F268" s="454">
        <v>0</v>
      </c>
      <c r="G268" s="454">
        <v>0</v>
      </c>
      <c r="H268" s="454">
        <v>0</v>
      </c>
      <c r="I268" s="454">
        <v>0</v>
      </c>
      <c r="J268" s="454">
        <v>0</v>
      </c>
      <c r="K268" s="454">
        <v>0</v>
      </c>
    </row>
    <row r="269" spans="1:11" ht="25.5" x14ac:dyDescent="0.2">
      <c r="A269" s="452" t="s">
        <v>1436</v>
      </c>
      <c r="B269" s="453" t="s">
        <v>1798</v>
      </c>
      <c r="C269" s="454">
        <v>0</v>
      </c>
      <c r="D269" s="454">
        <v>0</v>
      </c>
      <c r="E269" s="454">
        <v>0</v>
      </c>
      <c r="F269" s="454">
        <v>0</v>
      </c>
      <c r="G269" s="454">
        <v>0</v>
      </c>
      <c r="H269" s="454">
        <v>0</v>
      </c>
      <c r="I269" s="454">
        <v>0</v>
      </c>
      <c r="J269" s="454">
        <v>0</v>
      </c>
      <c r="K269" s="454">
        <v>0</v>
      </c>
    </row>
    <row r="270" spans="1:11" ht="25.5" x14ac:dyDescent="0.2">
      <c r="A270" s="452" t="s">
        <v>1438</v>
      </c>
      <c r="B270" s="453" t="s">
        <v>1799</v>
      </c>
      <c r="C270" s="454">
        <v>0</v>
      </c>
      <c r="D270" s="454">
        <v>0</v>
      </c>
      <c r="E270" s="454">
        <v>0</v>
      </c>
      <c r="F270" s="454">
        <v>0</v>
      </c>
      <c r="G270" s="454">
        <v>0</v>
      </c>
      <c r="H270" s="454">
        <v>0</v>
      </c>
      <c r="I270" s="454">
        <v>0</v>
      </c>
      <c r="J270" s="454">
        <v>0</v>
      </c>
      <c r="K270" s="454">
        <v>0</v>
      </c>
    </row>
    <row r="271" spans="1:11" ht="38.25" x14ac:dyDescent="0.2">
      <c r="A271" s="452" t="s">
        <v>1440</v>
      </c>
      <c r="B271" s="453" t="s">
        <v>1800</v>
      </c>
      <c r="C271" s="454">
        <v>0</v>
      </c>
      <c r="D271" s="454">
        <v>0</v>
      </c>
      <c r="E271" s="454">
        <v>0</v>
      </c>
      <c r="F271" s="454">
        <v>0</v>
      </c>
      <c r="G271" s="454">
        <v>0</v>
      </c>
      <c r="H271" s="454">
        <v>0</v>
      </c>
      <c r="I271" s="454">
        <v>0</v>
      </c>
      <c r="J271" s="454">
        <v>0</v>
      </c>
      <c r="K271" s="454">
        <v>0</v>
      </c>
    </row>
    <row r="272" spans="1:11" x14ac:dyDescent="0.2">
      <c r="A272" s="452" t="s">
        <v>1442</v>
      </c>
      <c r="B272" s="453" t="s">
        <v>1801</v>
      </c>
      <c r="C272" s="454">
        <v>0</v>
      </c>
      <c r="D272" s="454">
        <v>0</v>
      </c>
      <c r="E272" s="454">
        <v>0</v>
      </c>
      <c r="F272" s="454">
        <v>0</v>
      </c>
      <c r="G272" s="454">
        <v>0</v>
      </c>
      <c r="H272" s="454">
        <v>0</v>
      </c>
      <c r="I272" s="454">
        <v>0</v>
      </c>
      <c r="J272" s="454">
        <v>0</v>
      </c>
      <c r="K272" s="454">
        <v>0</v>
      </c>
    </row>
    <row r="273" spans="1:11" ht="25.5" x14ac:dyDescent="0.2">
      <c r="A273" s="452" t="s">
        <v>1444</v>
      </c>
      <c r="B273" s="453" t="s">
        <v>1802</v>
      </c>
      <c r="C273" s="454">
        <v>0</v>
      </c>
      <c r="D273" s="454">
        <v>0</v>
      </c>
      <c r="E273" s="454">
        <v>0</v>
      </c>
      <c r="F273" s="454">
        <v>0</v>
      </c>
      <c r="G273" s="454">
        <v>0</v>
      </c>
      <c r="H273" s="454">
        <v>0</v>
      </c>
      <c r="I273" s="454">
        <v>0</v>
      </c>
      <c r="J273" s="454">
        <v>0</v>
      </c>
      <c r="K273" s="454">
        <v>0</v>
      </c>
    </row>
    <row r="274" spans="1:11" ht="38.25" x14ac:dyDescent="0.2">
      <c r="A274" s="452" t="s">
        <v>1446</v>
      </c>
      <c r="B274" s="453" t="s">
        <v>1803</v>
      </c>
      <c r="C274" s="454">
        <v>0</v>
      </c>
      <c r="D274" s="454">
        <v>0</v>
      </c>
      <c r="E274" s="454">
        <v>0</v>
      </c>
      <c r="F274" s="454">
        <v>0</v>
      </c>
      <c r="G274" s="454">
        <v>0</v>
      </c>
      <c r="H274" s="454">
        <v>0</v>
      </c>
      <c r="I274" s="454">
        <v>0</v>
      </c>
      <c r="J274" s="454">
        <v>0</v>
      </c>
      <c r="K274" s="454">
        <v>0</v>
      </c>
    </row>
    <row r="275" spans="1:11" ht="25.5" x14ac:dyDescent="0.2">
      <c r="A275" s="452" t="s">
        <v>1448</v>
      </c>
      <c r="B275" s="453" t="s">
        <v>1804</v>
      </c>
      <c r="C275" s="454">
        <v>0</v>
      </c>
      <c r="D275" s="454">
        <v>0</v>
      </c>
      <c r="E275" s="454">
        <v>0</v>
      </c>
      <c r="F275" s="454">
        <v>0</v>
      </c>
      <c r="G275" s="454">
        <v>0</v>
      </c>
      <c r="H275" s="454">
        <v>0</v>
      </c>
      <c r="I275" s="454">
        <v>0</v>
      </c>
      <c r="J275" s="454">
        <v>0</v>
      </c>
      <c r="K275" s="454">
        <v>0</v>
      </c>
    </row>
    <row r="276" spans="1:11" ht="25.5" x14ac:dyDescent="0.2">
      <c r="A276" s="452" t="s">
        <v>1450</v>
      </c>
      <c r="B276" s="453" t="s">
        <v>1805</v>
      </c>
      <c r="C276" s="454">
        <v>0</v>
      </c>
      <c r="D276" s="454">
        <v>0</v>
      </c>
      <c r="E276" s="454">
        <v>0</v>
      </c>
      <c r="F276" s="454">
        <v>0</v>
      </c>
      <c r="G276" s="454">
        <v>0</v>
      </c>
      <c r="H276" s="454">
        <v>0</v>
      </c>
      <c r="I276" s="454">
        <v>0</v>
      </c>
      <c r="J276" s="454">
        <v>0</v>
      </c>
      <c r="K276" s="454">
        <v>0</v>
      </c>
    </row>
    <row r="277" spans="1:11" ht="25.5" x14ac:dyDescent="0.2">
      <c r="A277" s="452" t="s">
        <v>1452</v>
      </c>
      <c r="B277" s="453" t="s">
        <v>1806</v>
      </c>
      <c r="C277" s="454">
        <v>0</v>
      </c>
      <c r="D277" s="454">
        <v>0</v>
      </c>
      <c r="E277" s="454">
        <v>0</v>
      </c>
      <c r="F277" s="454">
        <v>0</v>
      </c>
      <c r="G277" s="454">
        <v>0</v>
      </c>
      <c r="H277" s="454">
        <v>0</v>
      </c>
      <c r="I277" s="454">
        <v>0</v>
      </c>
      <c r="J277" s="454">
        <v>0</v>
      </c>
      <c r="K277" s="454">
        <v>0</v>
      </c>
    </row>
    <row r="278" spans="1:11" x14ac:dyDescent="0.2">
      <c r="A278" s="452" t="s">
        <v>1454</v>
      </c>
      <c r="B278" s="453" t="s">
        <v>1807</v>
      </c>
      <c r="C278" s="454">
        <v>0</v>
      </c>
      <c r="D278" s="454">
        <v>0</v>
      </c>
      <c r="E278" s="454">
        <v>0</v>
      </c>
      <c r="F278" s="454">
        <v>0</v>
      </c>
      <c r="G278" s="454">
        <v>0</v>
      </c>
      <c r="H278" s="454">
        <v>0</v>
      </c>
      <c r="I278" s="454">
        <v>0</v>
      </c>
      <c r="J278" s="454">
        <v>0</v>
      </c>
      <c r="K278" s="454">
        <v>0</v>
      </c>
    </row>
    <row r="279" spans="1:11" ht="25.5" x14ac:dyDescent="0.2">
      <c r="A279" s="452" t="s">
        <v>1456</v>
      </c>
      <c r="B279" s="453" t="s">
        <v>1808</v>
      </c>
      <c r="C279" s="454">
        <v>0</v>
      </c>
      <c r="D279" s="454">
        <v>0</v>
      </c>
      <c r="E279" s="454">
        <v>0</v>
      </c>
      <c r="F279" s="454">
        <v>0</v>
      </c>
      <c r="G279" s="454">
        <v>0</v>
      </c>
      <c r="H279" s="454">
        <v>0</v>
      </c>
      <c r="I279" s="454">
        <v>0</v>
      </c>
      <c r="J279" s="454">
        <v>0</v>
      </c>
      <c r="K279" s="454">
        <v>0</v>
      </c>
    </row>
    <row r="280" spans="1:11" ht="25.5" x14ac:dyDescent="0.2">
      <c r="A280" s="452" t="s">
        <v>1458</v>
      </c>
      <c r="B280" s="453" t="s">
        <v>1809</v>
      </c>
      <c r="C280" s="454">
        <v>0</v>
      </c>
      <c r="D280" s="454">
        <v>0</v>
      </c>
      <c r="E280" s="454">
        <v>0</v>
      </c>
      <c r="F280" s="454">
        <v>0</v>
      </c>
      <c r="G280" s="454">
        <v>0</v>
      </c>
      <c r="H280" s="454">
        <v>0</v>
      </c>
      <c r="I280" s="454">
        <v>0</v>
      </c>
      <c r="J280" s="454">
        <v>0</v>
      </c>
      <c r="K280" s="454">
        <v>0</v>
      </c>
    </row>
    <row r="281" spans="1:11" ht="38.25" x14ac:dyDescent="0.2">
      <c r="A281" s="452" t="s">
        <v>1460</v>
      </c>
      <c r="B281" s="453" t="s">
        <v>1810</v>
      </c>
      <c r="C281" s="454">
        <v>0</v>
      </c>
      <c r="D281" s="454">
        <v>0</v>
      </c>
      <c r="E281" s="454">
        <v>0</v>
      </c>
      <c r="F281" s="454">
        <v>0</v>
      </c>
      <c r="G281" s="454">
        <v>0</v>
      </c>
      <c r="H281" s="454">
        <v>0</v>
      </c>
      <c r="I281" s="454">
        <v>0</v>
      </c>
      <c r="J281" s="454">
        <v>0</v>
      </c>
      <c r="K281" s="454">
        <v>0</v>
      </c>
    </row>
    <row r="282" spans="1:11" x14ac:dyDescent="0.2">
      <c r="A282" s="452" t="s">
        <v>1462</v>
      </c>
      <c r="B282" s="453" t="s">
        <v>1811</v>
      </c>
      <c r="C282" s="454">
        <v>0</v>
      </c>
      <c r="D282" s="454">
        <v>0</v>
      </c>
      <c r="E282" s="454">
        <v>0</v>
      </c>
      <c r="F282" s="454">
        <v>0</v>
      </c>
      <c r="G282" s="454">
        <v>0</v>
      </c>
      <c r="H282" s="454">
        <v>0</v>
      </c>
      <c r="I282" s="454">
        <v>0</v>
      </c>
      <c r="J282" s="454">
        <v>0</v>
      </c>
      <c r="K282" s="454">
        <v>0</v>
      </c>
    </row>
    <row r="283" spans="1:11" x14ac:dyDescent="0.2">
      <c r="A283" s="452" t="s">
        <v>1464</v>
      </c>
      <c r="B283" s="453" t="s">
        <v>1812</v>
      </c>
      <c r="C283" s="454">
        <v>0</v>
      </c>
      <c r="D283" s="454">
        <v>0</v>
      </c>
      <c r="E283" s="454">
        <v>0</v>
      </c>
      <c r="F283" s="454">
        <v>0</v>
      </c>
      <c r="G283" s="454">
        <v>0</v>
      </c>
      <c r="H283" s="454">
        <v>0</v>
      </c>
      <c r="I283" s="454">
        <v>0</v>
      </c>
      <c r="J283" s="454">
        <v>0</v>
      </c>
      <c r="K283" s="454">
        <v>0</v>
      </c>
    </row>
    <row r="284" spans="1:11" ht="25.5" x14ac:dyDescent="0.2">
      <c r="A284" s="452" t="s">
        <v>1466</v>
      </c>
      <c r="B284" s="453" t="s">
        <v>1813</v>
      </c>
      <c r="C284" s="454">
        <v>0</v>
      </c>
      <c r="D284" s="454">
        <v>0</v>
      </c>
      <c r="E284" s="454">
        <v>0</v>
      </c>
      <c r="F284" s="454">
        <v>0</v>
      </c>
      <c r="G284" s="454">
        <v>0</v>
      </c>
      <c r="H284" s="454">
        <v>0</v>
      </c>
      <c r="I284" s="454">
        <v>0</v>
      </c>
      <c r="J284" s="454">
        <v>0</v>
      </c>
      <c r="K284" s="454">
        <v>0</v>
      </c>
    </row>
    <row r="285" spans="1:11" x14ac:dyDescent="0.2">
      <c r="A285" s="452" t="s">
        <v>1468</v>
      </c>
      <c r="B285" s="453" t="s">
        <v>1814</v>
      </c>
      <c r="C285" s="454">
        <v>0</v>
      </c>
      <c r="D285" s="454">
        <v>0</v>
      </c>
      <c r="E285" s="454">
        <v>0</v>
      </c>
      <c r="F285" s="454">
        <v>0</v>
      </c>
      <c r="G285" s="454">
        <v>0</v>
      </c>
      <c r="H285" s="454">
        <v>0</v>
      </c>
      <c r="I285" s="454">
        <v>0</v>
      </c>
      <c r="J285" s="454">
        <v>0</v>
      </c>
      <c r="K285" s="454">
        <v>0</v>
      </c>
    </row>
    <row r="286" spans="1:11" ht="36" x14ac:dyDescent="0.2">
      <c r="A286" s="455" t="s">
        <v>1470</v>
      </c>
      <c r="B286" s="456" t="s">
        <v>1815</v>
      </c>
      <c r="C286" s="457">
        <v>83320</v>
      </c>
      <c r="D286" s="457">
        <v>83320</v>
      </c>
      <c r="E286" s="457">
        <v>0</v>
      </c>
      <c r="F286" s="457">
        <v>0</v>
      </c>
      <c r="G286" s="457">
        <v>0</v>
      </c>
      <c r="H286" s="457">
        <v>0</v>
      </c>
      <c r="I286" s="457">
        <v>0</v>
      </c>
      <c r="J286" s="457">
        <v>0</v>
      </c>
      <c r="K286" s="457">
        <v>0</v>
      </c>
    </row>
    <row r="287" spans="1:11" ht="36" x14ac:dyDescent="0.2">
      <c r="A287" s="455" t="s">
        <v>1472</v>
      </c>
      <c r="B287" s="456" t="s">
        <v>1816</v>
      </c>
      <c r="C287" s="457">
        <v>32368471</v>
      </c>
      <c r="D287" s="457">
        <v>4609288</v>
      </c>
      <c r="E287" s="457">
        <v>608112</v>
      </c>
      <c r="F287" s="457">
        <v>19454461</v>
      </c>
      <c r="G287" s="457">
        <v>745353</v>
      </c>
      <c r="H287" s="457">
        <v>853659</v>
      </c>
      <c r="I287" s="457">
        <v>0</v>
      </c>
      <c r="J287" s="457">
        <v>6066639</v>
      </c>
      <c r="K287" s="457">
        <v>30959</v>
      </c>
    </row>
    <row r="288" spans="1:11" ht="38.25" x14ac:dyDescent="0.2">
      <c r="A288" s="452" t="s">
        <v>1474</v>
      </c>
      <c r="B288" s="453" t="s">
        <v>1817</v>
      </c>
      <c r="C288" s="454">
        <v>0</v>
      </c>
      <c r="D288" s="454">
        <v>0</v>
      </c>
      <c r="E288" s="454">
        <v>0</v>
      </c>
      <c r="F288" s="454">
        <v>0</v>
      </c>
      <c r="G288" s="454">
        <v>0</v>
      </c>
      <c r="H288" s="454">
        <v>0</v>
      </c>
      <c r="I288" s="454">
        <v>0</v>
      </c>
      <c r="J288" s="454">
        <v>0</v>
      </c>
      <c r="K288" s="454">
        <v>0</v>
      </c>
    </row>
    <row r="289" spans="1:11" ht="38.25" x14ac:dyDescent="0.2">
      <c r="A289" s="452" t="s">
        <v>1476</v>
      </c>
      <c r="B289" s="453" t="s">
        <v>1818</v>
      </c>
      <c r="C289" s="454">
        <v>0</v>
      </c>
      <c r="D289" s="454">
        <v>0</v>
      </c>
      <c r="E289" s="454">
        <v>0</v>
      </c>
      <c r="F289" s="454">
        <v>0</v>
      </c>
      <c r="G289" s="454">
        <v>0</v>
      </c>
      <c r="H289" s="454">
        <v>0</v>
      </c>
      <c r="I289" s="454">
        <v>0</v>
      </c>
      <c r="J289" s="454">
        <v>0</v>
      </c>
      <c r="K289" s="454">
        <v>0</v>
      </c>
    </row>
    <row r="290" spans="1:11" ht="38.25" x14ac:dyDescent="0.2">
      <c r="A290" s="452" t="s">
        <v>1478</v>
      </c>
      <c r="B290" s="453" t="s">
        <v>1819</v>
      </c>
      <c r="C290" s="454">
        <v>0</v>
      </c>
      <c r="D290" s="454">
        <v>0</v>
      </c>
      <c r="E290" s="454">
        <v>0</v>
      </c>
      <c r="F290" s="454">
        <v>0</v>
      </c>
      <c r="G290" s="454">
        <v>0</v>
      </c>
      <c r="H290" s="454">
        <v>0</v>
      </c>
      <c r="I290" s="454">
        <v>0</v>
      </c>
      <c r="J290" s="454">
        <v>0</v>
      </c>
      <c r="K290" s="454">
        <v>0</v>
      </c>
    </row>
    <row r="291" spans="1:11" ht="38.25" x14ac:dyDescent="0.2">
      <c r="A291" s="452" t="s">
        <v>1480</v>
      </c>
      <c r="B291" s="453" t="s">
        <v>1820</v>
      </c>
      <c r="C291" s="454">
        <v>0</v>
      </c>
      <c r="D291" s="454">
        <v>0</v>
      </c>
      <c r="E291" s="454">
        <v>0</v>
      </c>
      <c r="F291" s="454">
        <v>0</v>
      </c>
      <c r="G291" s="454">
        <v>0</v>
      </c>
      <c r="H291" s="454">
        <v>0</v>
      </c>
      <c r="I291" s="454">
        <v>0</v>
      </c>
      <c r="J291" s="454">
        <v>0</v>
      </c>
      <c r="K291" s="454">
        <v>0</v>
      </c>
    </row>
    <row r="292" spans="1:11" ht="38.25" x14ac:dyDescent="0.2">
      <c r="A292" s="452" t="s">
        <v>1482</v>
      </c>
      <c r="B292" s="453" t="s">
        <v>1821</v>
      </c>
      <c r="C292" s="454">
        <v>0</v>
      </c>
      <c r="D292" s="454">
        <v>0</v>
      </c>
      <c r="E292" s="454">
        <v>0</v>
      </c>
      <c r="F292" s="454">
        <v>0</v>
      </c>
      <c r="G292" s="454">
        <v>0</v>
      </c>
      <c r="H292" s="454">
        <v>0</v>
      </c>
      <c r="I292" s="454">
        <v>0</v>
      </c>
      <c r="J292" s="454">
        <v>0</v>
      </c>
      <c r="K292" s="454">
        <v>0</v>
      </c>
    </row>
    <row r="293" spans="1:11" x14ac:dyDescent="0.2">
      <c r="A293" s="452" t="s">
        <v>1484</v>
      </c>
      <c r="B293" s="453" t="s">
        <v>1822</v>
      </c>
      <c r="C293" s="454">
        <v>0</v>
      </c>
      <c r="D293" s="454">
        <v>0</v>
      </c>
      <c r="E293" s="454">
        <v>0</v>
      </c>
      <c r="F293" s="454">
        <v>0</v>
      </c>
      <c r="G293" s="454">
        <v>0</v>
      </c>
      <c r="H293" s="454">
        <v>0</v>
      </c>
      <c r="I293" s="454">
        <v>0</v>
      </c>
      <c r="J293" s="454">
        <v>0</v>
      </c>
      <c r="K293" s="454">
        <v>0</v>
      </c>
    </row>
    <row r="294" spans="1:11" x14ac:dyDescent="0.2">
      <c r="A294" s="452" t="s">
        <v>1486</v>
      </c>
      <c r="B294" s="453" t="s">
        <v>1823</v>
      </c>
      <c r="C294" s="454">
        <v>0</v>
      </c>
      <c r="D294" s="454">
        <v>0</v>
      </c>
      <c r="E294" s="454">
        <v>0</v>
      </c>
      <c r="F294" s="454">
        <v>0</v>
      </c>
      <c r="G294" s="454">
        <v>0</v>
      </c>
      <c r="H294" s="454">
        <v>0</v>
      </c>
      <c r="I294" s="454">
        <v>0</v>
      </c>
      <c r="J294" s="454">
        <v>0</v>
      </c>
      <c r="K294" s="454">
        <v>0</v>
      </c>
    </row>
    <row r="295" spans="1:11" ht="25.5" x14ac:dyDescent="0.2">
      <c r="A295" s="452" t="s">
        <v>1488</v>
      </c>
      <c r="B295" s="453" t="s">
        <v>1824</v>
      </c>
      <c r="C295" s="454">
        <v>0</v>
      </c>
      <c r="D295" s="454">
        <v>0</v>
      </c>
      <c r="E295" s="454">
        <v>0</v>
      </c>
      <c r="F295" s="454">
        <v>0</v>
      </c>
      <c r="G295" s="454">
        <v>0</v>
      </c>
      <c r="H295" s="454">
        <v>0</v>
      </c>
      <c r="I295" s="454">
        <v>0</v>
      </c>
      <c r="J295" s="454">
        <v>0</v>
      </c>
      <c r="K295" s="454">
        <v>0</v>
      </c>
    </row>
    <row r="296" spans="1:11" ht="38.25" x14ac:dyDescent="0.2">
      <c r="A296" s="452" t="s">
        <v>1490</v>
      </c>
      <c r="B296" s="453" t="s">
        <v>1825</v>
      </c>
      <c r="C296" s="454">
        <v>0</v>
      </c>
      <c r="D296" s="454">
        <v>0</v>
      </c>
      <c r="E296" s="454">
        <v>0</v>
      </c>
      <c r="F296" s="454">
        <v>0</v>
      </c>
      <c r="G296" s="454">
        <v>0</v>
      </c>
      <c r="H296" s="454">
        <v>0</v>
      </c>
      <c r="I296" s="454">
        <v>0</v>
      </c>
      <c r="J296" s="454">
        <v>0</v>
      </c>
      <c r="K296" s="454">
        <v>0</v>
      </c>
    </row>
    <row r="297" spans="1:11" ht="25.5" x14ac:dyDescent="0.2">
      <c r="A297" s="452" t="s">
        <v>1492</v>
      </c>
      <c r="B297" s="453" t="s">
        <v>1826</v>
      </c>
      <c r="C297" s="454">
        <v>0</v>
      </c>
      <c r="D297" s="454">
        <v>0</v>
      </c>
      <c r="E297" s="454">
        <v>0</v>
      </c>
      <c r="F297" s="454">
        <v>0</v>
      </c>
      <c r="G297" s="454">
        <v>0</v>
      </c>
      <c r="H297" s="454">
        <v>0</v>
      </c>
      <c r="I297" s="454">
        <v>0</v>
      </c>
      <c r="J297" s="454">
        <v>0</v>
      </c>
      <c r="K297" s="454">
        <v>0</v>
      </c>
    </row>
    <row r="298" spans="1:11" ht="25.5" x14ac:dyDescent="0.2">
      <c r="A298" s="452" t="s">
        <v>1494</v>
      </c>
      <c r="B298" s="453" t="s">
        <v>1827</v>
      </c>
      <c r="C298" s="454">
        <v>0</v>
      </c>
      <c r="D298" s="454">
        <v>0</v>
      </c>
      <c r="E298" s="454">
        <v>0</v>
      </c>
      <c r="F298" s="454">
        <v>0</v>
      </c>
      <c r="G298" s="454">
        <v>0</v>
      </c>
      <c r="H298" s="454">
        <v>0</v>
      </c>
      <c r="I298" s="454">
        <v>0</v>
      </c>
      <c r="J298" s="454">
        <v>0</v>
      </c>
      <c r="K298" s="454">
        <v>0</v>
      </c>
    </row>
    <row r="299" spans="1:11" ht="38.25" x14ac:dyDescent="0.2">
      <c r="A299" s="452" t="s">
        <v>1496</v>
      </c>
      <c r="B299" s="453" t="s">
        <v>1828</v>
      </c>
      <c r="C299" s="454">
        <v>6974754</v>
      </c>
      <c r="D299" s="454">
        <v>0</v>
      </c>
      <c r="E299" s="454">
        <v>0</v>
      </c>
      <c r="F299" s="454">
        <v>0</v>
      </c>
      <c r="G299" s="454">
        <v>6974754</v>
      </c>
      <c r="H299" s="454">
        <v>0</v>
      </c>
      <c r="I299" s="454">
        <v>0</v>
      </c>
      <c r="J299" s="454">
        <v>0</v>
      </c>
      <c r="K299" s="454">
        <v>0</v>
      </c>
    </row>
    <row r="300" spans="1:11" ht="38.25" x14ac:dyDescent="0.2">
      <c r="A300" s="452" t="s">
        <v>1498</v>
      </c>
      <c r="B300" s="453" t="s">
        <v>1829</v>
      </c>
      <c r="C300" s="454">
        <v>0</v>
      </c>
      <c r="D300" s="454">
        <v>0</v>
      </c>
      <c r="E300" s="454">
        <v>0</v>
      </c>
      <c r="F300" s="454">
        <v>0</v>
      </c>
      <c r="G300" s="454">
        <v>0</v>
      </c>
      <c r="H300" s="454">
        <v>0</v>
      </c>
      <c r="I300" s="454">
        <v>0</v>
      </c>
      <c r="J300" s="454">
        <v>0</v>
      </c>
      <c r="K300" s="454">
        <v>0</v>
      </c>
    </row>
    <row r="301" spans="1:11" ht="25.5" x14ac:dyDescent="0.2">
      <c r="A301" s="452" t="s">
        <v>1500</v>
      </c>
      <c r="B301" s="453" t="s">
        <v>1830</v>
      </c>
      <c r="C301" s="454">
        <v>6974754</v>
      </c>
      <c r="D301" s="454">
        <v>0</v>
      </c>
      <c r="E301" s="454">
        <v>0</v>
      </c>
      <c r="F301" s="454">
        <v>0</v>
      </c>
      <c r="G301" s="454">
        <v>6974754</v>
      </c>
      <c r="H301" s="454">
        <v>0</v>
      </c>
      <c r="I301" s="454">
        <v>0</v>
      </c>
      <c r="J301" s="454">
        <v>0</v>
      </c>
      <c r="K301" s="454">
        <v>0</v>
      </c>
    </row>
    <row r="302" spans="1:11" ht="25.5" x14ac:dyDescent="0.2">
      <c r="A302" s="452" t="s">
        <v>1502</v>
      </c>
      <c r="B302" s="453" t="s">
        <v>1831</v>
      </c>
      <c r="C302" s="454">
        <v>695888</v>
      </c>
      <c r="D302" s="454">
        <v>0</v>
      </c>
      <c r="E302" s="454">
        <v>0</v>
      </c>
      <c r="F302" s="454">
        <v>695888</v>
      </c>
      <c r="G302" s="454">
        <v>0</v>
      </c>
      <c r="H302" s="454">
        <v>0</v>
      </c>
      <c r="I302" s="454">
        <v>0</v>
      </c>
      <c r="J302" s="454">
        <v>0</v>
      </c>
      <c r="K302" s="454">
        <v>0</v>
      </c>
    </row>
    <row r="303" spans="1:11" ht="38.25" x14ac:dyDescent="0.2">
      <c r="A303" s="452" t="s">
        <v>1504</v>
      </c>
      <c r="B303" s="453" t="s">
        <v>1832</v>
      </c>
      <c r="C303" s="454">
        <v>0</v>
      </c>
      <c r="D303" s="454">
        <v>0</v>
      </c>
      <c r="E303" s="454">
        <v>0</v>
      </c>
      <c r="F303" s="454">
        <v>0</v>
      </c>
      <c r="G303" s="454">
        <v>0</v>
      </c>
      <c r="H303" s="454">
        <v>0</v>
      </c>
      <c r="I303" s="454">
        <v>0</v>
      </c>
      <c r="J303" s="454">
        <v>0</v>
      </c>
      <c r="K303" s="454">
        <v>0</v>
      </c>
    </row>
    <row r="304" spans="1:11" ht="25.5" x14ac:dyDescent="0.2">
      <c r="A304" s="452" t="s">
        <v>1506</v>
      </c>
      <c r="B304" s="453" t="s">
        <v>1833</v>
      </c>
      <c r="C304" s="454">
        <v>0</v>
      </c>
      <c r="D304" s="454">
        <v>0</v>
      </c>
      <c r="E304" s="454">
        <v>0</v>
      </c>
      <c r="F304" s="454">
        <v>0</v>
      </c>
      <c r="G304" s="454">
        <v>0</v>
      </c>
      <c r="H304" s="454">
        <v>0</v>
      </c>
      <c r="I304" s="454">
        <v>0</v>
      </c>
      <c r="J304" s="454">
        <v>0</v>
      </c>
      <c r="K304" s="454">
        <v>0</v>
      </c>
    </row>
    <row r="305" spans="1:11" ht="25.5" x14ac:dyDescent="0.2">
      <c r="A305" s="452" t="s">
        <v>1508</v>
      </c>
      <c r="B305" s="453" t="s">
        <v>1834</v>
      </c>
      <c r="C305" s="454">
        <v>0</v>
      </c>
      <c r="D305" s="454">
        <v>0</v>
      </c>
      <c r="E305" s="454">
        <v>0</v>
      </c>
      <c r="F305" s="454">
        <v>0</v>
      </c>
      <c r="G305" s="454">
        <v>0</v>
      </c>
      <c r="H305" s="454">
        <v>0</v>
      </c>
      <c r="I305" s="454">
        <v>0</v>
      </c>
      <c r="J305" s="454">
        <v>0</v>
      </c>
      <c r="K305" s="454">
        <v>0</v>
      </c>
    </row>
    <row r="306" spans="1:11" ht="25.5" x14ac:dyDescent="0.2">
      <c r="A306" s="452" t="s">
        <v>1510</v>
      </c>
      <c r="B306" s="453" t="s">
        <v>1835</v>
      </c>
      <c r="C306" s="454">
        <v>0</v>
      </c>
      <c r="D306" s="454">
        <v>0</v>
      </c>
      <c r="E306" s="454">
        <v>0</v>
      </c>
      <c r="F306" s="454">
        <v>0</v>
      </c>
      <c r="G306" s="454">
        <v>0</v>
      </c>
      <c r="H306" s="454">
        <v>0</v>
      </c>
      <c r="I306" s="454">
        <v>0</v>
      </c>
      <c r="J306" s="454">
        <v>0</v>
      </c>
      <c r="K306" s="454">
        <v>0</v>
      </c>
    </row>
    <row r="307" spans="1:11" ht="25.5" x14ac:dyDescent="0.2">
      <c r="A307" s="452" t="s">
        <v>1512</v>
      </c>
      <c r="B307" s="453" t="s">
        <v>1836</v>
      </c>
      <c r="C307" s="454">
        <v>0</v>
      </c>
      <c r="D307" s="454">
        <v>0</v>
      </c>
      <c r="E307" s="454">
        <v>0</v>
      </c>
      <c r="F307" s="454">
        <v>0</v>
      </c>
      <c r="G307" s="454">
        <v>0</v>
      </c>
      <c r="H307" s="454">
        <v>0</v>
      </c>
      <c r="I307" s="454">
        <v>0</v>
      </c>
      <c r="J307" s="454">
        <v>0</v>
      </c>
      <c r="K307" s="454">
        <v>0</v>
      </c>
    </row>
    <row r="308" spans="1:11" ht="25.5" x14ac:dyDescent="0.2">
      <c r="A308" s="452" t="s">
        <v>1514</v>
      </c>
      <c r="B308" s="453" t="s">
        <v>1837</v>
      </c>
      <c r="C308" s="454">
        <v>0</v>
      </c>
      <c r="D308" s="454">
        <v>0</v>
      </c>
      <c r="E308" s="454">
        <v>0</v>
      </c>
      <c r="F308" s="454">
        <v>0</v>
      </c>
      <c r="G308" s="454">
        <v>0</v>
      </c>
      <c r="H308" s="454">
        <v>0</v>
      </c>
      <c r="I308" s="454">
        <v>0</v>
      </c>
      <c r="J308" s="454">
        <v>0</v>
      </c>
      <c r="K308" s="454">
        <v>0</v>
      </c>
    </row>
    <row r="309" spans="1:11" ht="25.5" x14ac:dyDescent="0.2">
      <c r="A309" s="452" t="s">
        <v>1516</v>
      </c>
      <c r="B309" s="453" t="s">
        <v>1838</v>
      </c>
      <c r="C309" s="454">
        <v>0</v>
      </c>
      <c r="D309" s="454">
        <v>0</v>
      </c>
      <c r="E309" s="454">
        <v>0</v>
      </c>
      <c r="F309" s="454">
        <v>0</v>
      </c>
      <c r="G309" s="454">
        <v>0</v>
      </c>
      <c r="H309" s="454">
        <v>0</v>
      </c>
      <c r="I309" s="454">
        <v>0</v>
      </c>
      <c r="J309" s="454">
        <v>0</v>
      </c>
      <c r="K309" s="454">
        <v>0</v>
      </c>
    </row>
    <row r="310" spans="1:11" ht="38.25" x14ac:dyDescent="0.2">
      <c r="A310" s="452" t="s">
        <v>1518</v>
      </c>
      <c r="B310" s="453" t="s">
        <v>1839</v>
      </c>
      <c r="C310" s="454">
        <v>7670642</v>
      </c>
      <c r="D310" s="454">
        <v>0</v>
      </c>
      <c r="E310" s="454">
        <v>0</v>
      </c>
      <c r="F310" s="454">
        <v>695888</v>
      </c>
      <c r="G310" s="454">
        <v>6974754</v>
      </c>
      <c r="H310" s="454">
        <v>0</v>
      </c>
      <c r="I310" s="454">
        <v>0</v>
      </c>
      <c r="J310" s="454">
        <v>0</v>
      </c>
      <c r="K310" s="454">
        <v>0</v>
      </c>
    </row>
    <row r="311" spans="1:11" ht="38.25" x14ac:dyDescent="0.2">
      <c r="A311" s="452" t="s">
        <v>1520</v>
      </c>
      <c r="B311" s="453" t="s">
        <v>1840</v>
      </c>
      <c r="C311" s="454">
        <v>0</v>
      </c>
      <c r="D311" s="454">
        <v>0</v>
      </c>
      <c r="E311" s="454">
        <v>0</v>
      </c>
      <c r="F311" s="454">
        <v>0</v>
      </c>
      <c r="G311" s="454">
        <v>0</v>
      </c>
      <c r="H311" s="454">
        <v>0</v>
      </c>
      <c r="I311" s="454">
        <v>0</v>
      </c>
      <c r="J311" s="454">
        <v>0</v>
      </c>
      <c r="K311" s="454">
        <v>0</v>
      </c>
    </row>
    <row r="312" spans="1:11" ht="38.25" x14ac:dyDescent="0.2">
      <c r="A312" s="452" t="s">
        <v>1522</v>
      </c>
      <c r="B312" s="453" t="s">
        <v>1841</v>
      </c>
      <c r="C312" s="454">
        <v>0</v>
      </c>
      <c r="D312" s="454">
        <v>0</v>
      </c>
      <c r="E312" s="454">
        <v>0</v>
      </c>
      <c r="F312" s="454">
        <v>0</v>
      </c>
      <c r="G312" s="454">
        <v>0</v>
      </c>
      <c r="H312" s="454">
        <v>0</v>
      </c>
      <c r="I312" s="454">
        <v>0</v>
      </c>
      <c r="J312" s="454">
        <v>0</v>
      </c>
      <c r="K312" s="454">
        <v>0</v>
      </c>
    </row>
    <row r="313" spans="1:11" ht="25.5" x14ac:dyDescent="0.2">
      <c r="A313" s="452" t="s">
        <v>1524</v>
      </c>
      <c r="B313" s="453" t="s">
        <v>1842</v>
      </c>
      <c r="C313" s="454">
        <v>0</v>
      </c>
      <c r="D313" s="454">
        <v>0</v>
      </c>
      <c r="E313" s="454">
        <v>0</v>
      </c>
      <c r="F313" s="454">
        <v>0</v>
      </c>
      <c r="G313" s="454">
        <v>0</v>
      </c>
      <c r="H313" s="454">
        <v>0</v>
      </c>
      <c r="I313" s="454">
        <v>0</v>
      </c>
      <c r="J313" s="454">
        <v>0</v>
      </c>
      <c r="K313" s="454">
        <v>0</v>
      </c>
    </row>
    <row r="314" spans="1:11" ht="38.25" x14ac:dyDescent="0.2">
      <c r="A314" s="452" t="s">
        <v>1526</v>
      </c>
      <c r="B314" s="453" t="s">
        <v>1843</v>
      </c>
      <c r="C314" s="454">
        <v>0</v>
      </c>
      <c r="D314" s="454">
        <v>0</v>
      </c>
      <c r="E314" s="454">
        <v>0</v>
      </c>
      <c r="F314" s="454">
        <v>0</v>
      </c>
      <c r="G314" s="454">
        <v>0</v>
      </c>
      <c r="H314" s="454">
        <v>0</v>
      </c>
      <c r="I314" s="454">
        <v>0</v>
      </c>
      <c r="J314" s="454">
        <v>0</v>
      </c>
      <c r="K314" s="454">
        <v>0</v>
      </c>
    </row>
    <row r="315" spans="1:11" ht="25.5" x14ac:dyDescent="0.2">
      <c r="A315" s="452" t="s">
        <v>1527</v>
      </c>
      <c r="B315" s="453" t="s">
        <v>1844</v>
      </c>
      <c r="C315" s="454">
        <v>0</v>
      </c>
      <c r="D315" s="454">
        <v>0</v>
      </c>
      <c r="E315" s="454">
        <v>0</v>
      </c>
      <c r="F315" s="454">
        <v>0</v>
      </c>
      <c r="G315" s="454">
        <v>0</v>
      </c>
      <c r="H315" s="454">
        <v>0</v>
      </c>
      <c r="I315" s="454">
        <v>0</v>
      </c>
      <c r="J315" s="454">
        <v>0</v>
      </c>
      <c r="K315" s="454">
        <v>0</v>
      </c>
    </row>
    <row r="316" spans="1:11" ht="25.5" x14ac:dyDescent="0.2">
      <c r="A316" s="452" t="s">
        <v>1528</v>
      </c>
      <c r="B316" s="453" t="s">
        <v>1845</v>
      </c>
      <c r="C316" s="454">
        <v>0</v>
      </c>
      <c r="D316" s="454">
        <v>0</v>
      </c>
      <c r="E316" s="454">
        <v>0</v>
      </c>
      <c r="F316" s="454">
        <v>0</v>
      </c>
      <c r="G316" s="454">
        <v>0</v>
      </c>
      <c r="H316" s="454">
        <v>0</v>
      </c>
      <c r="I316" s="454">
        <v>0</v>
      </c>
      <c r="J316" s="454">
        <v>0</v>
      </c>
      <c r="K316" s="454">
        <v>0</v>
      </c>
    </row>
    <row r="317" spans="1:11" ht="38.25" x14ac:dyDescent="0.2">
      <c r="A317" s="452" t="s">
        <v>1529</v>
      </c>
      <c r="B317" s="453" t="s">
        <v>1846</v>
      </c>
      <c r="C317" s="454">
        <v>0</v>
      </c>
      <c r="D317" s="454">
        <v>0</v>
      </c>
      <c r="E317" s="454">
        <v>0</v>
      </c>
      <c r="F317" s="454">
        <v>0</v>
      </c>
      <c r="G317" s="454">
        <v>0</v>
      </c>
      <c r="H317" s="454">
        <v>0</v>
      </c>
      <c r="I317" s="454">
        <v>0</v>
      </c>
      <c r="J317" s="454">
        <v>0</v>
      </c>
      <c r="K317" s="454">
        <v>0</v>
      </c>
    </row>
    <row r="318" spans="1:11" x14ac:dyDescent="0.2">
      <c r="A318" s="452" t="s">
        <v>1847</v>
      </c>
      <c r="B318" s="453" t="s">
        <v>1848</v>
      </c>
      <c r="C318" s="454">
        <v>0</v>
      </c>
      <c r="D318" s="454">
        <v>0</v>
      </c>
      <c r="E318" s="454">
        <v>0</v>
      </c>
      <c r="F318" s="454">
        <v>0</v>
      </c>
      <c r="G318" s="454">
        <v>0</v>
      </c>
      <c r="H318" s="454">
        <v>0</v>
      </c>
      <c r="I318" s="454">
        <v>0</v>
      </c>
      <c r="J318" s="454">
        <v>0</v>
      </c>
      <c r="K318" s="454">
        <v>0</v>
      </c>
    </row>
    <row r="319" spans="1:11" ht="24" x14ac:dyDescent="0.2">
      <c r="A319" s="455" t="s">
        <v>1849</v>
      </c>
      <c r="B319" s="456" t="s">
        <v>1850</v>
      </c>
      <c r="C319" s="457">
        <v>7670642</v>
      </c>
      <c r="D319" s="457">
        <v>0</v>
      </c>
      <c r="E319" s="457">
        <v>0</v>
      </c>
      <c r="F319" s="457">
        <v>695888</v>
      </c>
      <c r="G319" s="457">
        <v>6974754</v>
      </c>
      <c r="H319" s="457">
        <v>0</v>
      </c>
      <c r="I319" s="457">
        <v>0</v>
      </c>
      <c r="J319" s="457">
        <v>0</v>
      </c>
      <c r="K319" s="457">
        <v>0</v>
      </c>
    </row>
    <row r="320" spans="1:11" ht="24" x14ac:dyDescent="0.2">
      <c r="A320" s="455" t="s">
        <v>1851</v>
      </c>
      <c r="B320" s="456" t="s">
        <v>1852</v>
      </c>
      <c r="C320" s="457">
        <v>40039113</v>
      </c>
      <c r="D320" s="457">
        <v>4609288</v>
      </c>
      <c r="E320" s="457">
        <v>608112</v>
      </c>
      <c r="F320" s="457">
        <v>20150349</v>
      </c>
      <c r="G320" s="457">
        <v>7720107</v>
      </c>
      <c r="H320" s="457">
        <v>853659</v>
      </c>
      <c r="I320" s="457">
        <v>0</v>
      </c>
      <c r="J320" s="457">
        <v>6006639</v>
      </c>
      <c r="K320" s="457">
        <v>30959</v>
      </c>
    </row>
  </sheetData>
  <mergeCells count="1">
    <mergeCell ref="A3:K3"/>
  </mergeCells>
  <pageMargins left="0.75" right="0.75" top="1" bottom="1" header="0.5" footer="0.5"/>
  <pageSetup scale="64" fitToHeight="0" orientation="landscape" horizontalDpi="300" verticalDpi="300" r:id="rId1"/>
  <headerFooter alignWithMargins="0">
    <oddHeader>&amp;C&amp;L&amp;RÉrték típus: Forint</oddHeader>
    <oddFooter>&amp;C&amp;LAdatellenőrző kód: 621a30-4122-173d-67-63-3110-274e-54-2c5916-7960-17&amp;R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97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0.7109375" customWidth="1"/>
    <col min="8" max="8" width="10.28515625" customWidth="1"/>
    <col min="10" max="10" width="12.28515625" customWidth="1"/>
    <col min="11" max="11" width="10.85546875" customWidth="1"/>
    <col min="12" max="12" width="10.7109375" customWidth="1"/>
    <col min="13" max="13" width="12.28515625" customWidth="1"/>
    <col min="14" max="14" width="11.28515625" customWidth="1"/>
  </cols>
  <sheetData>
    <row r="1" spans="1:14" x14ac:dyDescent="0.25">
      <c r="A1" s="467" t="s">
        <v>1892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24" customHeight="1" x14ac:dyDescent="0.25">
      <c r="A2" s="463" t="s">
        <v>1853</v>
      </c>
      <c r="B2" s="464"/>
      <c r="C2" s="464"/>
      <c r="D2" s="464"/>
      <c r="E2" s="464"/>
      <c r="F2" s="474"/>
      <c r="G2" s="475"/>
      <c r="H2" s="475"/>
      <c r="I2" s="475"/>
      <c r="J2" s="475"/>
      <c r="K2" s="475"/>
      <c r="L2" s="475"/>
      <c r="M2" s="475"/>
      <c r="N2" s="475"/>
    </row>
    <row r="3" spans="1:14" ht="24" customHeight="1" x14ac:dyDescent="0.25">
      <c r="A3" s="465" t="s">
        <v>608</v>
      </c>
      <c r="B3" s="466"/>
      <c r="C3" s="466"/>
      <c r="D3" s="466"/>
      <c r="E3" s="466"/>
      <c r="F3" s="474"/>
      <c r="G3" s="475"/>
      <c r="H3" s="475"/>
      <c r="I3" s="475"/>
      <c r="J3" s="475"/>
      <c r="K3" s="475"/>
      <c r="L3" s="475"/>
      <c r="M3" s="475"/>
      <c r="N3" s="475"/>
    </row>
    <row r="4" spans="1:14" ht="18" x14ac:dyDescent="0.35">
      <c r="A4" s="26"/>
    </row>
    <row r="5" spans="1:14" ht="30" customHeight="1" x14ac:dyDescent="0.25">
      <c r="A5" s="476" t="s">
        <v>138</v>
      </c>
      <c r="B5" s="478" t="s">
        <v>139</v>
      </c>
      <c r="C5" s="468" t="s">
        <v>641</v>
      </c>
      <c r="D5" s="469"/>
      <c r="E5" s="470"/>
      <c r="F5" s="480" t="s">
        <v>642</v>
      </c>
      <c r="G5" s="469"/>
      <c r="H5" s="481"/>
      <c r="I5" s="468" t="s">
        <v>643</v>
      </c>
      <c r="J5" s="469"/>
      <c r="K5" s="470"/>
      <c r="L5" s="471" t="s">
        <v>701</v>
      </c>
      <c r="M5" s="472"/>
      <c r="N5" s="473"/>
    </row>
    <row r="6" spans="1:14" ht="26.25" x14ac:dyDescent="0.25">
      <c r="A6" s="477"/>
      <c r="B6" s="479"/>
      <c r="C6" s="95" t="s">
        <v>703</v>
      </c>
      <c r="D6" s="3" t="s">
        <v>728</v>
      </c>
      <c r="E6" s="96" t="s">
        <v>729</v>
      </c>
      <c r="F6" s="94" t="s">
        <v>703</v>
      </c>
      <c r="G6" s="3" t="s">
        <v>728</v>
      </c>
      <c r="H6" s="98" t="s">
        <v>729</v>
      </c>
      <c r="I6" s="95" t="s">
        <v>703</v>
      </c>
      <c r="J6" s="3" t="s">
        <v>728</v>
      </c>
      <c r="K6" s="96" t="s">
        <v>729</v>
      </c>
      <c r="L6" s="95" t="s">
        <v>703</v>
      </c>
      <c r="M6" s="3" t="s">
        <v>728</v>
      </c>
      <c r="N6" s="96" t="s">
        <v>729</v>
      </c>
    </row>
    <row r="7" spans="1:14" ht="15" customHeight="1" x14ac:dyDescent="0.25">
      <c r="A7" s="122" t="s">
        <v>318</v>
      </c>
      <c r="B7" s="268" t="s">
        <v>319</v>
      </c>
      <c r="C7" s="100">
        <v>10573</v>
      </c>
      <c r="D7" s="83">
        <v>11573</v>
      </c>
      <c r="E7" s="101">
        <v>11573</v>
      </c>
      <c r="F7" s="82"/>
      <c r="G7" s="19"/>
      <c r="H7" s="99"/>
      <c r="I7" s="97"/>
      <c r="J7" s="19"/>
      <c r="K7" s="81"/>
      <c r="L7" s="100">
        <f>SUM(C7+F7+I7)</f>
        <v>10573</v>
      </c>
      <c r="M7" s="83">
        <f>SUM(D7+G7+J7)</f>
        <v>11573</v>
      </c>
      <c r="N7" s="101">
        <f>SUM(E7+H7+K7)</f>
        <v>11573</v>
      </c>
    </row>
    <row r="8" spans="1:14" ht="15" customHeight="1" x14ac:dyDescent="0.25">
      <c r="A8" s="123" t="s">
        <v>320</v>
      </c>
      <c r="B8" s="268" t="s">
        <v>321</v>
      </c>
      <c r="C8" s="100"/>
      <c r="D8" s="83"/>
      <c r="E8" s="101"/>
      <c r="F8" s="82"/>
      <c r="G8" s="19"/>
      <c r="H8" s="99"/>
      <c r="I8" s="97"/>
      <c r="J8" s="19"/>
      <c r="K8" s="81"/>
      <c r="L8" s="100"/>
      <c r="M8" s="83"/>
      <c r="N8" s="101"/>
    </row>
    <row r="9" spans="1:14" ht="15" customHeight="1" x14ac:dyDescent="0.25">
      <c r="A9" s="123" t="s">
        <v>322</v>
      </c>
      <c r="B9" s="268" t="s">
        <v>323</v>
      </c>
      <c r="C9" s="100">
        <v>4306</v>
      </c>
      <c r="D9" s="83">
        <v>4407</v>
      </c>
      <c r="E9" s="101">
        <v>4407</v>
      </c>
      <c r="F9" s="82"/>
      <c r="G9" s="19"/>
      <c r="H9" s="99"/>
      <c r="I9" s="97"/>
      <c r="J9" s="19"/>
      <c r="K9" s="81"/>
      <c r="L9" s="100">
        <f t="shared" ref="L9:L68" si="0">SUM(C9+F9+I9)</f>
        <v>4306</v>
      </c>
      <c r="M9" s="83">
        <f t="shared" ref="M9:M69" si="1">SUM(D9+G9+J9)</f>
        <v>4407</v>
      </c>
      <c r="N9" s="101">
        <f t="shared" ref="N9:N69" si="2">SUM(E9+H9+K9)</f>
        <v>4407</v>
      </c>
    </row>
    <row r="10" spans="1:14" ht="15" customHeight="1" x14ac:dyDescent="0.25">
      <c r="A10" s="123" t="s">
        <v>324</v>
      </c>
      <c r="B10" s="268" t="s">
        <v>325</v>
      </c>
      <c r="C10" s="100">
        <v>1200</v>
      </c>
      <c r="D10" s="83">
        <v>1200</v>
      </c>
      <c r="E10" s="101">
        <v>1200</v>
      </c>
      <c r="F10" s="82"/>
      <c r="G10" s="19"/>
      <c r="H10" s="99"/>
      <c r="I10" s="97"/>
      <c r="J10" s="19"/>
      <c r="K10" s="81"/>
      <c r="L10" s="100">
        <f t="shared" si="0"/>
        <v>1200</v>
      </c>
      <c r="M10" s="83">
        <f t="shared" si="1"/>
        <v>1200</v>
      </c>
      <c r="N10" s="101">
        <f t="shared" si="2"/>
        <v>1200</v>
      </c>
    </row>
    <row r="11" spans="1:14" ht="15" customHeight="1" x14ac:dyDescent="0.25">
      <c r="A11" s="123" t="s">
        <v>326</v>
      </c>
      <c r="B11" s="268" t="s">
        <v>327</v>
      </c>
      <c r="C11" s="100"/>
      <c r="D11" s="83">
        <v>1524</v>
      </c>
      <c r="E11" s="101">
        <v>1524</v>
      </c>
      <c r="F11" s="82"/>
      <c r="G11" s="19"/>
      <c r="H11" s="99"/>
      <c r="I11" s="97"/>
      <c r="J11" s="19"/>
      <c r="K11" s="81"/>
      <c r="L11" s="100"/>
      <c r="M11" s="83">
        <f t="shared" si="1"/>
        <v>1524</v>
      </c>
      <c r="N11" s="101">
        <f t="shared" si="2"/>
        <v>1524</v>
      </c>
    </row>
    <row r="12" spans="1:14" ht="15" customHeight="1" x14ac:dyDescent="0.25">
      <c r="A12" s="123" t="s">
        <v>328</v>
      </c>
      <c r="B12" s="268" t="s">
        <v>329</v>
      </c>
      <c r="C12" s="100"/>
      <c r="D12" s="83"/>
      <c r="E12" s="101"/>
      <c r="F12" s="82"/>
      <c r="G12" s="19"/>
      <c r="H12" s="99"/>
      <c r="I12" s="97"/>
      <c r="J12" s="19"/>
      <c r="K12" s="81"/>
      <c r="L12" s="100"/>
      <c r="M12" s="83"/>
      <c r="N12" s="101"/>
    </row>
    <row r="13" spans="1:14" ht="15" customHeight="1" x14ac:dyDescent="0.25">
      <c r="A13" s="125" t="s">
        <v>573</v>
      </c>
      <c r="B13" s="269" t="s">
        <v>330</v>
      </c>
      <c r="C13" s="163">
        <f>SUM(C7:C12)</f>
        <v>16079</v>
      </c>
      <c r="D13" s="163">
        <f t="shared" ref="D13:E13" si="3">SUM(D7:D12)</f>
        <v>18704</v>
      </c>
      <c r="E13" s="163">
        <f t="shared" si="3"/>
        <v>18704</v>
      </c>
      <c r="F13" s="82"/>
      <c r="G13" s="19"/>
      <c r="H13" s="99"/>
      <c r="I13" s="97"/>
      <c r="J13" s="19"/>
      <c r="K13" s="81"/>
      <c r="L13" s="163">
        <f t="shared" si="0"/>
        <v>16079</v>
      </c>
      <c r="M13" s="77">
        <f t="shared" si="1"/>
        <v>18704</v>
      </c>
      <c r="N13" s="164">
        <f t="shared" si="2"/>
        <v>18704</v>
      </c>
    </row>
    <row r="14" spans="1:14" ht="15" customHeight="1" x14ac:dyDescent="0.25">
      <c r="A14" s="123" t="s">
        <v>331</v>
      </c>
      <c r="B14" s="268" t="s">
        <v>332</v>
      </c>
      <c r="C14" s="100"/>
      <c r="D14" s="83"/>
      <c r="E14" s="101"/>
      <c r="F14" s="82"/>
      <c r="G14" s="19"/>
      <c r="H14" s="99"/>
      <c r="I14" s="97"/>
      <c r="J14" s="19"/>
      <c r="K14" s="81"/>
      <c r="L14" s="100"/>
      <c r="M14" s="83"/>
      <c r="N14" s="101"/>
    </row>
    <row r="15" spans="1:14" ht="15" customHeight="1" x14ac:dyDescent="0.25">
      <c r="A15" s="123" t="s">
        <v>333</v>
      </c>
      <c r="B15" s="268" t="s">
        <v>334</v>
      </c>
      <c r="C15" s="100"/>
      <c r="D15" s="83"/>
      <c r="E15" s="101"/>
      <c r="F15" s="82"/>
      <c r="G15" s="19"/>
      <c r="H15" s="99"/>
      <c r="I15" s="97"/>
      <c r="J15" s="19"/>
      <c r="K15" s="81"/>
      <c r="L15" s="100"/>
      <c r="M15" s="83"/>
      <c r="N15" s="101"/>
    </row>
    <row r="16" spans="1:14" ht="15" customHeight="1" x14ac:dyDescent="0.25">
      <c r="A16" s="123" t="s">
        <v>535</v>
      </c>
      <c r="B16" s="268" t="s">
        <v>335</v>
      </c>
      <c r="C16" s="100"/>
      <c r="D16" s="83"/>
      <c r="E16" s="101"/>
      <c r="F16" s="82"/>
      <c r="G16" s="19"/>
      <c r="H16" s="99"/>
      <c r="I16" s="97"/>
      <c r="J16" s="19"/>
      <c r="K16" s="81"/>
      <c r="L16" s="100"/>
      <c r="M16" s="83"/>
      <c r="N16" s="101"/>
    </row>
    <row r="17" spans="1:14" ht="15" customHeight="1" x14ac:dyDescent="0.25">
      <c r="A17" s="123" t="s">
        <v>536</v>
      </c>
      <c r="B17" s="268" t="s">
        <v>336</v>
      </c>
      <c r="C17" s="100"/>
      <c r="D17" s="83"/>
      <c r="E17" s="101"/>
      <c r="F17" s="82"/>
      <c r="G17" s="19"/>
      <c r="H17" s="99"/>
      <c r="I17" s="97"/>
      <c r="J17" s="19"/>
      <c r="K17" s="81"/>
      <c r="L17" s="100"/>
      <c r="M17" s="83"/>
      <c r="N17" s="101"/>
    </row>
    <row r="18" spans="1:14" ht="15" customHeight="1" x14ac:dyDescent="0.25">
      <c r="A18" s="123" t="s">
        <v>537</v>
      </c>
      <c r="B18" s="268" t="s">
        <v>337</v>
      </c>
      <c r="C18" s="100">
        <v>661</v>
      </c>
      <c r="D18" s="83">
        <v>661</v>
      </c>
      <c r="E18" s="101">
        <v>1599</v>
      </c>
      <c r="F18" s="82"/>
      <c r="G18" s="19"/>
      <c r="H18" s="99"/>
      <c r="I18" s="97"/>
      <c r="J18" s="19"/>
      <c r="K18" s="81"/>
      <c r="L18" s="100">
        <f t="shared" si="0"/>
        <v>661</v>
      </c>
      <c r="M18" s="83">
        <f t="shared" si="1"/>
        <v>661</v>
      </c>
      <c r="N18" s="101">
        <f t="shared" si="2"/>
        <v>1599</v>
      </c>
    </row>
    <row r="19" spans="1:14" ht="15" customHeight="1" x14ac:dyDescent="0.25">
      <c r="A19" s="110" t="s">
        <v>574</v>
      </c>
      <c r="B19" s="270" t="s">
        <v>338</v>
      </c>
      <c r="C19" s="163">
        <f>SUM(C13+C18)</f>
        <v>16740</v>
      </c>
      <c r="D19" s="163">
        <f t="shared" ref="D19:E19" si="4">SUM(D13+D18)</f>
        <v>19365</v>
      </c>
      <c r="E19" s="163">
        <f t="shared" si="4"/>
        <v>20303</v>
      </c>
      <c r="F19" s="82"/>
      <c r="G19" s="19"/>
      <c r="H19" s="99"/>
      <c r="I19" s="97"/>
      <c r="J19" s="19"/>
      <c r="K19" s="81"/>
      <c r="L19" s="163">
        <f t="shared" si="0"/>
        <v>16740</v>
      </c>
      <c r="M19" s="77">
        <f t="shared" si="1"/>
        <v>19365</v>
      </c>
      <c r="N19" s="164">
        <f t="shared" si="2"/>
        <v>20303</v>
      </c>
    </row>
    <row r="20" spans="1:14" ht="15" customHeight="1" x14ac:dyDescent="0.25">
      <c r="A20" s="123" t="s">
        <v>541</v>
      </c>
      <c r="B20" s="268" t="s">
        <v>347</v>
      </c>
      <c r="C20" s="100"/>
      <c r="D20" s="83"/>
      <c r="E20" s="101"/>
      <c r="F20" s="82"/>
      <c r="G20" s="19"/>
      <c r="H20" s="99"/>
      <c r="I20" s="97"/>
      <c r="J20" s="19"/>
      <c r="K20" s="81"/>
      <c r="L20" s="100"/>
      <c r="M20" s="83"/>
      <c r="N20" s="101"/>
    </row>
    <row r="21" spans="1:14" ht="15" customHeight="1" x14ac:dyDescent="0.25">
      <c r="A21" s="123" t="s">
        <v>542</v>
      </c>
      <c r="B21" s="268" t="s">
        <v>348</v>
      </c>
      <c r="C21" s="100"/>
      <c r="D21" s="83"/>
      <c r="E21" s="101"/>
      <c r="F21" s="82"/>
      <c r="G21" s="19"/>
      <c r="H21" s="99"/>
      <c r="I21" s="97"/>
      <c r="J21" s="19"/>
      <c r="K21" s="81"/>
      <c r="L21" s="100"/>
      <c r="M21" s="83"/>
      <c r="N21" s="101"/>
    </row>
    <row r="22" spans="1:14" ht="15" customHeight="1" x14ac:dyDescent="0.25">
      <c r="A22" s="125" t="s">
        <v>576</v>
      </c>
      <c r="B22" s="269" t="s">
        <v>349</v>
      </c>
      <c r="C22" s="100"/>
      <c r="D22" s="83"/>
      <c r="E22" s="101"/>
      <c r="F22" s="82"/>
      <c r="G22" s="19"/>
      <c r="H22" s="99"/>
      <c r="I22" s="97"/>
      <c r="J22" s="19"/>
      <c r="K22" s="81"/>
      <c r="L22" s="100"/>
      <c r="M22" s="83"/>
      <c r="N22" s="101"/>
    </row>
    <row r="23" spans="1:14" ht="15" customHeight="1" x14ac:dyDescent="0.25">
      <c r="A23" s="123" t="s">
        <v>543</v>
      </c>
      <c r="B23" s="268" t="s">
        <v>350</v>
      </c>
      <c r="C23" s="100"/>
      <c r="D23" s="83"/>
      <c r="E23" s="101"/>
      <c r="F23" s="82"/>
      <c r="G23" s="19"/>
      <c r="H23" s="99"/>
      <c r="I23" s="97"/>
      <c r="J23" s="19"/>
      <c r="K23" s="81"/>
      <c r="L23" s="100"/>
      <c r="M23" s="83"/>
      <c r="N23" s="101"/>
    </row>
    <row r="24" spans="1:14" ht="15" customHeight="1" x14ac:dyDescent="0.25">
      <c r="A24" s="123" t="s">
        <v>544</v>
      </c>
      <c r="B24" s="268" t="s">
        <v>351</v>
      </c>
      <c r="C24" s="100"/>
      <c r="D24" s="83"/>
      <c r="E24" s="101"/>
      <c r="F24" s="82"/>
      <c r="G24" s="19"/>
      <c r="H24" s="99"/>
      <c r="I24" s="97"/>
      <c r="J24" s="19"/>
      <c r="K24" s="81"/>
      <c r="L24" s="100"/>
      <c r="M24" s="83"/>
      <c r="N24" s="101"/>
    </row>
    <row r="25" spans="1:14" ht="15" customHeight="1" x14ac:dyDescent="0.25">
      <c r="A25" s="123" t="s">
        <v>545</v>
      </c>
      <c r="B25" s="268" t="s">
        <v>352</v>
      </c>
      <c r="C25" s="100">
        <v>287</v>
      </c>
      <c r="D25" s="102">
        <v>287</v>
      </c>
      <c r="E25" s="165">
        <v>255</v>
      </c>
      <c r="F25" s="82"/>
      <c r="G25" s="19"/>
      <c r="H25" s="99"/>
      <c r="I25" s="97"/>
      <c r="J25" s="19"/>
      <c r="K25" s="81"/>
      <c r="L25" s="100">
        <f t="shared" si="0"/>
        <v>287</v>
      </c>
      <c r="M25" s="83">
        <f t="shared" si="1"/>
        <v>287</v>
      </c>
      <c r="N25" s="101">
        <f t="shared" si="2"/>
        <v>255</v>
      </c>
    </row>
    <row r="26" spans="1:14" ht="15" customHeight="1" x14ac:dyDescent="0.25">
      <c r="A26" s="123" t="s">
        <v>546</v>
      </c>
      <c r="B26" s="268" t="s">
        <v>353</v>
      </c>
      <c r="C26" s="100">
        <v>1404</v>
      </c>
      <c r="D26" s="102">
        <v>2719</v>
      </c>
      <c r="E26" s="165">
        <v>4992</v>
      </c>
      <c r="F26" s="82"/>
      <c r="G26" s="19"/>
      <c r="H26" s="99"/>
      <c r="I26" s="97"/>
      <c r="J26" s="19"/>
      <c r="K26" s="81"/>
      <c r="L26" s="100">
        <f t="shared" si="0"/>
        <v>1404</v>
      </c>
      <c r="M26" s="83">
        <f t="shared" si="1"/>
        <v>2719</v>
      </c>
      <c r="N26" s="101">
        <f t="shared" si="2"/>
        <v>4992</v>
      </c>
    </row>
    <row r="27" spans="1:14" ht="15" customHeight="1" x14ac:dyDescent="0.25">
      <c r="A27" s="123" t="s">
        <v>547</v>
      </c>
      <c r="B27" s="268" t="s">
        <v>356</v>
      </c>
      <c r="C27" s="100"/>
      <c r="D27" s="102"/>
      <c r="E27" s="165"/>
      <c r="F27" s="82"/>
      <c r="G27" s="19"/>
      <c r="H27" s="99"/>
      <c r="I27" s="97"/>
      <c r="J27" s="19"/>
      <c r="K27" s="81"/>
      <c r="L27" s="100"/>
      <c r="M27" s="83"/>
      <c r="N27" s="101"/>
    </row>
    <row r="28" spans="1:14" ht="15" customHeight="1" x14ac:dyDescent="0.25">
      <c r="A28" s="123" t="s">
        <v>357</v>
      </c>
      <c r="B28" s="268" t="s">
        <v>358</v>
      </c>
      <c r="C28" s="100"/>
      <c r="D28" s="102"/>
      <c r="E28" s="165"/>
      <c r="F28" s="82"/>
      <c r="G28" s="19"/>
      <c r="H28" s="99"/>
      <c r="I28" s="97"/>
      <c r="J28" s="19"/>
      <c r="K28" s="81"/>
      <c r="L28" s="100"/>
      <c r="M28" s="83"/>
      <c r="N28" s="101"/>
    </row>
    <row r="29" spans="1:14" ht="15" customHeight="1" x14ac:dyDescent="0.25">
      <c r="A29" s="123" t="s">
        <v>548</v>
      </c>
      <c r="B29" s="268" t="s">
        <v>359</v>
      </c>
      <c r="C29" s="100">
        <v>471</v>
      </c>
      <c r="D29" s="102">
        <v>471</v>
      </c>
      <c r="E29" s="165">
        <v>580</v>
      </c>
      <c r="F29" s="82"/>
      <c r="G29" s="19"/>
      <c r="H29" s="99"/>
      <c r="I29" s="97"/>
      <c r="J29" s="19"/>
      <c r="K29" s="81"/>
      <c r="L29" s="100">
        <f t="shared" si="0"/>
        <v>471</v>
      </c>
      <c r="M29" s="83">
        <f t="shared" si="1"/>
        <v>471</v>
      </c>
      <c r="N29" s="101">
        <f t="shared" si="2"/>
        <v>580</v>
      </c>
    </row>
    <row r="30" spans="1:14" ht="15" customHeight="1" x14ac:dyDescent="0.25">
      <c r="A30" s="123" t="s">
        <v>549</v>
      </c>
      <c r="B30" s="268" t="s">
        <v>364</v>
      </c>
      <c r="C30" s="100">
        <v>36</v>
      </c>
      <c r="D30" s="102">
        <v>36</v>
      </c>
      <c r="E30" s="165">
        <v>169</v>
      </c>
      <c r="F30" s="82"/>
      <c r="G30" s="19"/>
      <c r="H30" s="99"/>
      <c r="I30" s="97"/>
      <c r="J30" s="19"/>
      <c r="K30" s="81"/>
      <c r="L30" s="100">
        <f t="shared" si="0"/>
        <v>36</v>
      </c>
      <c r="M30" s="83">
        <f t="shared" si="1"/>
        <v>36</v>
      </c>
      <c r="N30" s="101">
        <f t="shared" si="2"/>
        <v>169</v>
      </c>
    </row>
    <row r="31" spans="1:14" ht="15" customHeight="1" x14ac:dyDescent="0.25">
      <c r="A31" s="125" t="s">
        <v>577</v>
      </c>
      <c r="B31" s="269" t="s">
        <v>367</v>
      </c>
      <c r="C31" s="100">
        <v>1911</v>
      </c>
      <c r="D31" s="102">
        <v>3226</v>
      </c>
      <c r="E31" s="165">
        <v>5741</v>
      </c>
      <c r="F31" s="82"/>
      <c r="G31" s="19"/>
      <c r="H31" s="99"/>
      <c r="I31" s="97"/>
      <c r="J31" s="19"/>
      <c r="K31" s="81"/>
      <c r="L31" s="100">
        <f t="shared" si="0"/>
        <v>1911</v>
      </c>
      <c r="M31" s="83">
        <f t="shared" si="1"/>
        <v>3226</v>
      </c>
      <c r="N31" s="101">
        <f t="shared" si="2"/>
        <v>5741</v>
      </c>
    </row>
    <row r="32" spans="1:14" ht="15" customHeight="1" x14ac:dyDescent="0.25">
      <c r="A32" s="123" t="s">
        <v>550</v>
      </c>
      <c r="B32" s="268" t="s">
        <v>368</v>
      </c>
      <c r="C32" s="100">
        <v>21</v>
      </c>
      <c r="D32" s="102">
        <v>21</v>
      </c>
      <c r="E32" s="165">
        <v>71</v>
      </c>
      <c r="F32" s="82"/>
      <c r="G32" s="19"/>
      <c r="H32" s="99"/>
      <c r="I32" s="97"/>
      <c r="J32" s="19"/>
      <c r="K32" s="81"/>
      <c r="L32" s="100">
        <f t="shared" si="0"/>
        <v>21</v>
      </c>
      <c r="M32" s="83">
        <f t="shared" si="1"/>
        <v>21</v>
      </c>
      <c r="N32" s="101">
        <f t="shared" si="2"/>
        <v>71</v>
      </c>
    </row>
    <row r="33" spans="1:14" ht="15" customHeight="1" x14ac:dyDescent="0.25">
      <c r="A33" s="110" t="s">
        <v>578</v>
      </c>
      <c r="B33" s="270" t="s">
        <v>369</v>
      </c>
      <c r="C33" s="163">
        <f>SUM(C22+C23+C24+C25+C31+C32)</f>
        <v>2219</v>
      </c>
      <c r="D33" s="163">
        <f t="shared" ref="D33:E33" si="5">SUM(D22+D23+D24+D25+D31+D32)</f>
        <v>3534</v>
      </c>
      <c r="E33" s="163">
        <f t="shared" si="5"/>
        <v>6067</v>
      </c>
      <c r="F33" s="82"/>
      <c r="G33" s="19"/>
      <c r="H33" s="99"/>
      <c r="I33" s="97"/>
      <c r="J33" s="19"/>
      <c r="K33" s="81"/>
      <c r="L33" s="163">
        <f t="shared" si="0"/>
        <v>2219</v>
      </c>
      <c r="M33" s="77">
        <f t="shared" si="1"/>
        <v>3534</v>
      </c>
      <c r="N33" s="164">
        <f t="shared" si="2"/>
        <v>6067</v>
      </c>
    </row>
    <row r="34" spans="1:14" ht="15" customHeight="1" x14ac:dyDescent="0.25">
      <c r="A34" s="87" t="s">
        <v>370</v>
      </c>
      <c r="B34" s="268" t="s">
        <v>371</v>
      </c>
      <c r="C34" s="100"/>
      <c r="D34" s="102"/>
      <c r="E34" s="165"/>
      <c r="F34" s="82"/>
      <c r="G34" s="19"/>
      <c r="H34" s="99"/>
      <c r="I34" s="97"/>
      <c r="J34" s="19"/>
      <c r="K34" s="81"/>
      <c r="L34" s="100"/>
      <c r="M34" s="83"/>
      <c r="N34" s="101"/>
    </row>
    <row r="35" spans="1:14" ht="15" customHeight="1" x14ac:dyDescent="0.25">
      <c r="A35" s="87" t="s">
        <v>551</v>
      </c>
      <c r="B35" s="268" t="s">
        <v>372</v>
      </c>
      <c r="C35" s="100">
        <v>0</v>
      </c>
      <c r="D35" s="102">
        <v>200</v>
      </c>
      <c r="E35" s="165">
        <v>197</v>
      </c>
      <c r="F35" s="82"/>
      <c r="G35" s="19"/>
      <c r="H35" s="99"/>
      <c r="I35" s="97"/>
      <c r="J35" s="19"/>
      <c r="K35" s="81"/>
      <c r="L35" s="100"/>
      <c r="M35" s="83">
        <f t="shared" si="1"/>
        <v>200</v>
      </c>
      <c r="N35" s="101">
        <f t="shared" si="2"/>
        <v>197</v>
      </c>
    </row>
    <row r="36" spans="1:14" ht="15" customHeight="1" x14ac:dyDescent="0.25">
      <c r="A36" s="87" t="s">
        <v>552</v>
      </c>
      <c r="B36" s="268" t="s">
        <v>373</v>
      </c>
      <c r="C36" s="100"/>
      <c r="D36" s="102"/>
      <c r="E36" s="165"/>
      <c r="F36" s="82"/>
      <c r="G36" s="19"/>
      <c r="H36" s="99"/>
      <c r="I36" s="97"/>
      <c r="J36" s="19"/>
      <c r="K36" s="81"/>
      <c r="L36" s="100"/>
      <c r="M36" s="83"/>
      <c r="N36" s="101"/>
    </row>
    <row r="37" spans="1:14" ht="15" customHeight="1" x14ac:dyDescent="0.25">
      <c r="A37" s="87" t="s">
        <v>553</v>
      </c>
      <c r="B37" s="268" t="s">
        <v>374</v>
      </c>
      <c r="C37" s="100">
        <v>506</v>
      </c>
      <c r="D37" s="102">
        <v>506</v>
      </c>
      <c r="E37" s="165">
        <v>120</v>
      </c>
      <c r="F37" s="82"/>
      <c r="G37" s="19"/>
      <c r="H37" s="99"/>
      <c r="I37" s="97"/>
      <c r="J37" s="19"/>
      <c r="K37" s="81"/>
      <c r="L37" s="100">
        <f t="shared" si="0"/>
        <v>506</v>
      </c>
      <c r="M37" s="83">
        <f t="shared" si="1"/>
        <v>506</v>
      </c>
      <c r="N37" s="101">
        <f t="shared" si="2"/>
        <v>120</v>
      </c>
    </row>
    <row r="38" spans="1:14" ht="15" customHeight="1" x14ac:dyDescent="0.25">
      <c r="A38" s="87" t="s">
        <v>375</v>
      </c>
      <c r="B38" s="268" t="s">
        <v>376</v>
      </c>
      <c r="C38" s="100"/>
      <c r="D38" s="102"/>
      <c r="E38" s="165"/>
      <c r="F38" s="82"/>
      <c r="G38" s="19"/>
      <c r="H38" s="99"/>
      <c r="I38" s="97"/>
      <c r="J38" s="19"/>
      <c r="K38" s="81"/>
      <c r="L38" s="100"/>
      <c r="M38" s="83"/>
      <c r="N38" s="101"/>
    </row>
    <row r="39" spans="1:14" ht="15" customHeight="1" x14ac:dyDescent="0.25">
      <c r="A39" s="87" t="s">
        <v>377</v>
      </c>
      <c r="B39" s="268" t="s">
        <v>378</v>
      </c>
      <c r="C39" s="100"/>
      <c r="D39" s="102"/>
      <c r="E39" s="165"/>
      <c r="F39" s="82"/>
      <c r="G39" s="19"/>
      <c r="H39" s="99"/>
      <c r="I39" s="97"/>
      <c r="J39" s="19"/>
      <c r="K39" s="81"/>
      <c r="L39" s="100"/>
      <c r="M39" s="83"/>
      <c r="N39" s="101"/>
    </row>
    <row r="40" spans="1:14" ht="15" customHeight="1" x14ac:dyDescent="0.25">
      <c r="A40" s="87" t="s">
        <v>379</v>
      </c>
      <c r="B40" s="268" t="s">
        <v>380</v>
      </c>
      <c r="C40" s="100"/>
      <c r="D40" s="102"/>
      <c r="E40" s="165"/>
      <c r="F40" s="82"/>
      <c r="G40" s="19"/>
      <c r="H40" s="99"/>
      <c r="I40" s="97"/>
      <c r="J40" s="19"/>
      <c r="K40" s="81"/>
      <c r="L40" s="100"/>
      <c r="M40" s="83"/>
      <c r="N40" s="101"/>
    </row>
    <row r="41" spans="1:14" ht="15" customHeight="1" x14ac:dyDescent="0.25">
      <c r="A41" s="87" t="s">
        <v>554</v>
      </c>
      <c r="B41" s="268" t="s">
        <v>381</v>
      </c>
      <c r="C41" s="100">
        <v>34</v>
      </c>
      <c r="D41" s="102">
        <v>34</v>
      </c>
      <c r="E41" s="165">
        <v>31</v>
      </c>
      <c r="F41" s="82"/>
      <c r="G41" s="19"/>
      <c r="H41" s="99"/>
      <c r="I41" s="97"/>
      <c r="J41" s="19"/>
      <c r="K41" s="81"/>
      <c r="L41" s="100">
        <f t="shared" si="0"/>
        <v>34</v>
      </c>
      <c r="M41" s="83">
        <f t="shared" si="1"/>
        <v>34</v>
      </c>
      <c r="N41" s="101">
        <f t="shared" si="2"/>
        <v>31</v>
      </c>
    </row>
    <row r="42" spans="1:14" ht="15" customHeight="1" x14ac:dyDescent="0.25">
      <c r="A42" s="87" t="s">
        <v>555</v>
      </c>
      <c r="B42" s="268" t="s">
        <v>382</v>
      </c>
      <c r="C42" s="100"/>
      <c r="D42" s="102"/>
      <c r="E42" s="165"/>
      <c r="F42" s="82"/>
      <c r="G42" s="19"/>
      <c r="H42" s="99"/>
      <c r="I42" s="97"/>
      <c r="J42" s="19"/>
      <c r="K42" s="81"/>
      <c r="L42" s="100"/>
      <c r="M42" s="83"/>
      <c r="N42" s="101"/>
    </row>
    <row r="43" spans="1:14" ht="15" customHeight="1" x14ac:dyDescent="0.25">
      <c r="A43" s="87" t="s">
        <v>556</v>
      </c>
      <c r="B43" s="268" t="s">
        <v>383</v>
      </c>
      <c r="C43" s="100">
        <v>488</v>
      </c>
      <c r="D43" s="102">
        <v>488</v>
      </c>
      <c r="E43" s="165">
        <v>249</v>
      </c>
      <c r="F43" s="82"/>
      <c r="G43" s="19"/>
      <c r="H43" s="99"/>
      <c r="I43" s="97"/>
      <c r="J43" s="19"/>
      <c r="K43" s="81"/>
      <c r="L43" s="100">
        <f t="shared" si="0"/>
        <v>488</v>
      </c>
      <c r="M43" s="83">
        <f t="shared" si="1"/>
        <v>488</v>
      </c>
      <c r="N43" s="101">
        <f t="shared" si="2"/>
        <v>249</v>
      </c>
    </row>
    <row r="44" spans="1:14" ht="15" customHeight="1" x14ac:dyDescent="0.25">
      <c r="A44" s="109" t="s">
        <v>579</v>
      </c>
      <c r="B44" s="270" t="s">
        <v>384</v>
      </c>
      <c r="C44" s="163">
        <f>SUM(C34:C43)</f>
        <v>1028</v>
      </c>
      <c r="D44" s="163">
        <f t="shared" ref="D44:E44" si="6">SUM(D34:D43)</f>
        <v>1228</v>
      </c>
      <c r="E44" s="163">
        <f t="shared" si="6"/>
        <v>597</v>
      </c>
      <c r="F44" s="82"/>
      <c r="G44" s="19"/>
      <c r="H44" s="99"/>
      <c r="I44" s="97"/>
      <c r="J44" s="19"/>
      <c r="K44" s="81"/>
      <c r="L44" s="163">
        <f t="shared" si="0"/>
        <v>1028</v>
      </c>
      <c r="M44" s="77">
        <f t="shared" si="1"/>
        <v>1228</v>
      </c>
      <c r="N44" s="164">
        <f t="shared" si="2"/>
        <v>597</v>
      </c>
    </row>
    <row r="45" spans="1:14" ht="15" customHeight="1" x14ac:dyDescent="0.25">
      <c r="A45" s="87" t="s">
        <v>393</v>
      </c>
      <c r="B45" s="268" t="s">
        <v>394</v>
      </c>
      <c r="C45" s="100"/>
      <c r="D45" s="83"/>
      <c r="E45" s="101"/>
      <c r="F45" s="82"/>
      <c r="G45" s="19"/>
      <c r="H45" s="99"/>
      <c r="I45" s="97"/>
      <c r="J45" s="19"/>
      <c r="K45" s="81"/>
      <c r="L45" s="100"/>
      <c r="M45" s="83"/>
      <c r="N45" s="101"/>
    </row>
    <row r="46" spans="1:14" ht="15" customHeight="1" x14ac:dyDescent="0.25">
      <c r="A46" s="123" t="s">
        <v>560</v>
      </c>
      <c r="B46" s="268" t="s">
        <v>885</v>
      </c>
      <c r="C46" s="100">
        <v>69</v>
      </c>
      <c r="D46" s="83">
        <v>231</v>
      </c>
      <c r="E46" s="101">
        <v>286</v>
      </c>
      <c r="F46" s="82"/>
      <c r="G46" s="19"/>
      <c r="H46" s="99"/>
      <c r="I46" s="97"/>
      <c r="J46" s="19"/>
      <c r="K46" s="81"/>
      <c r="L46" s="100">
        <f t="shared" si="0"/>
        <v>69</v>
      </c>
      <c r="M46" s="83">
        <f t="shared" si="1"/>
        <v>231</v>
      </c>
      <c r="N46" s="101">
        <f t="shared" si="2"/>
        <v>286</v>
      </c>
    </row>
    <row r="47" spans="1:14" ht="15" customHeight="1" x14ac:dyDescent="0.25">
      <c r="A47" s="87" t="s">
        <v>561</v>
      </c>
      <c r="B47" s="268" t="s">
        <v>886</v>
      </c>
      <c r="C47" s="100"/>
      <c r="D47" s="83"/>
      <c r="E47" s="101">
        <v>4240</v>
      </c>
      <c r="F47" s="82"/>
      <c r="G47" s="19"/>
      <c r="H47" s="99"/>
      <c r="I47" s="97"/>
      <c r="J47" s="19"/>
      <c r="K47" s="81"/>
      <c r="L47" s="100"/>
      <c r="M47" s="83"/>
      <c r="N47" s="101">
        <f t="shared" si="2"/>
        <v>4240</v>
      </c>
    </row>
    <row r="48" spans="1:14" ht="15" customHeight="1" x14ac:dyDescent="0.25">
      <c r="A48" s="110" t="s">
        <v>581</v>
      </c>
      <c r="B48" s="270" t="s">
        <v>395</v>
      </c>
      <c r="C48" s="100">
        <f>SUM(C45:C47)</f>
        <v>69</v>
      </c>
      <c r="D48" s="100">
        <f t="shared" ref="D48:E48" si="7">SUM(D45:D47)</f>
        <v>231</v>
      </c>
      <c r="E48" s="100">
        <f t="shared" si="7"/>
        <v>4526</v>
      </c>
      <c r="F48" s="82"/>
      <c r="G48" s="19"/>
      <c r="H48" s="99"/>
      <c r="I48" s="97"/>
      <c r="J48" s="19"/>
      <c r="K48" s="81"/>
      <c r="L48" s="100">
        <f t="shared" si="0"/>
        <v>69</v>
      </c>
      <c r="M48" s="83">
        <f t="shared" si="1"/>
        <v>231</v>
      </c>
      <c r="N48" s="101">
        <f t="shared" si="2"/>
        <v>4526</v>
      </c>
    </row>
    <row r="49" spans="1:14" ht="15" customHeight="1" x14ac:dyDescent="0.25">
      <c r="A49" s="264" t="s">
        <v>640</v>
      </c>
      <c r="B49" s="271"/>
      <c r="C49" s="184"/>
      <c r="D49" s="149"/>
      <c r="E49" s="166"/>
      <c r="F49" s="158"/>
      <c r="G49" s="69"/>
      <c r="H49" s="172"/>
      <c r="I49" s="176"/>
      <c r="J49" s="69"/>
      <c r="K49" s="177"/>
      <c r="L49" s="177"/>
      <c r="M49" s="177"/>
      <c r="N49" s="177"/>
    </row>
    <row r="50" spans="1:14" ht="15" customHeight="1" x14ac:dyDescent="0.25">
      <c r="A50" s="123" t="s">
        <v>339</v>
      </c>
      <c r="B50" s="268" t="s">
        <v>340</v>
      </c>
      <c r="C50" s="100"/>
      <c r="D50" s="83">
        <v>750</v>
      </c>
      <c r="E50" s="101">
        <v>750</v>
      </c>
      <c r="F50" s="82"/>
      <c r="G50" s="19"/>
      <c r="H50" s="99"/>
      <c r="I50" s="97"/>
      <c r="J50" s="19"/>
      <c r="K50" s="81"/>
      <c r="L50" s="100"/>
      <c r="M50" s="83">
        <f t="shared" si="1"/>
        <v>750</v>
      </c>
      <c r="N50" s="101">
        <f t="shared" si="2"/>
        <v>750</v>
      </c>
    </row>
    <row r="51" spans="1:14" ht="15" customHeight="1" x14ac:dyDescent="0.25">
      <c r="A51" s="123" t="s">
        <v>341</v>
      </c>
      <c r="B51" s="268" t="s">
        <v>342</v>
      </c>
      <c r="C51" s="100"/>
      <c r="D51" s="83"/>
      <c r="E51" s="101"/>
      <c r="F51" s="82"/>
      <c r="G51" s="19"/>
      <c r="H51" s="99"/>
      <c r="I51" s="97"/>
      <c r="J51" s="19"/>
      <c r="K51" s="81"/>
      <c r="L51" s="100"/>
      <c r="M51" s="83"/>
      <c r="N51" s="101"/>
    </row>
    <row r="52" spans="1:14" ht="15" customHeight="1" x14ac:dyDescent="0.25">
      <c r="A52" s="123" t="s">
        <v>538</v>
      </c>
      <c r="B52" s="268" t="s">
        <v>343</v>
      </c>
      <c r="C52" s="100"/>
      <c r="D52" s="83"/>
      <c r="E52" s="101"/>
      <c r="F52" s="82"/>
      <c r="G52" s="19"/>
      <c r="H52" s="99"/>
      <c r="I52" s="97"/>
      <c r="J52" s="19"/>
      <c r="K52" s="81"/>
      <c r="L52" s="100"/>
      <c r="M52" s="83"/>
      <c r="N52" s="101"/>
    </row>
    <row r="53" spans="1:14" ht="15" customHeight="1" x14ac:dyDescent="0.25">
      <c r="A53" s="123" t="s">
        <v>539</v>
      </c>
      <c r="B53" s="268" t="s">
        <v>344</v>
      </c>
      <c r="C53" s="100"/>
      <c r="D53" s="83"/>
      <c r="E53" s="101"/>
      <c r="F53" s="82"/>
      <c r="G53" s="19"/>
      <c r="H53" s="99"/>
      <c r="I53" s="97"/>
      <c r="J53" s="19"/>
      <c r="K53" s="81"/>
      <c r="L53" s="100"/>
      <c r="M53" s="83"/>
      <c r="N53" s="101"/>
    </row>
    <row r="54" spans="1:14" ht="15" customHeight="1" x14ac:dyDescent="0.25">
      <c r="A54" s="123" t="s">
        <v>540</v>
      </c>
      <c r="B54" s="268" t="s">
        <v>345</v>
      </c>
      <c r="C54" s="100"/>
      <c r="D54" s="83"/>
      <c r="E54" s="101"/>
      <c r="F54" s="82"/>
      <c r="G54" s="19"/>
      <c r="H54" s="99"/>
      <c r="I54" s="97"/>
      <c r="J54" s="19"/>
      <c r="K54" s="81"/>
      <c r="L54" s="100"/>
      <c r="M54" s="83"/>
      <c r="N54" s="101"/>
    </row>
    <row r="55" spans="1:14" ht="15" customHeight="1" x14ac:dyDescent="0.25">
      <c r="A55" s="110" t="s">
        <v>575</v>
      </c>
      <c r="B55" s="270" t="s">
        <v>346</v>
      </c>
      <c r="C55" s="163">
        <f>SUM(C50:C54)</f>
        <v>0</v>
      </c>
      <c r="D55" s="163">
        <f t="shared" ref="D55:E55" si="8">SUM(D50:D54)</f>
        <v>750</v>
      </c>
      <c r="E55" s="163">
        <f t="shared" si="8"/>
        <v>750</v>
      </c>
      <c r="F55" s="82"/>
      <c r="G55" s="19"/>
      <c r="H55" s="99"/>
      <c r="I55" s="97"/>
      <c r="J55" s="19"/>
      <c r="K55" s="81"/>
      <c r="L55" s="100"/>
      <c r="M55" s="83">
        <f t="shared" si="1"/>
        <v>750</v>
      </c>
      <c r="N55" s="101">
        <f t="shared" si="2"/>
        <v>750</v>
      </c>
    </row>
    <row r="56" spans="1:14" ht="15" customHeight="1" x14ac:dyDescent="0.25">
      <c r="A56" s="87" t="s">
        <v>557</v>
      </c>
      <c r="B56" s="268" t="s">
        <v>385</v>
      </c>
      <c r="C56" s="100"/>
      <c r="D56" s="83"/>
      <c r="E56" s="101"/>
      <c r="F56" s="82"/>
      <c r="G56" s="19"/>
      <c r="H56" s="99"/>
      <c r="I56" s="97"/>
      <c r="J56" s="19"/>
      <c r="K56" s="81"/>
      <c r="L56" s="100"/>
      <c r="M56" s="83"/>
      <c r="N56" s="101"/>
    </row>
    <row r="57" spans="1:14" ht="15" customHeight="1" x14ac:dyDescent="0.25">
      <c r="A57" s="87" t="s">
        <v>558</v>
      </c>
      <c r="B57" s="268" t="s">
        <v>386</v>
      </c>
      <c r="C57" s="100"/>
      <c r="D57" s="83">
        <v>2</v>
      </c>
      <c r="E57" s="101">
        <v>2</v>
      </c>
      <c r="F57" s="82"/>
      <c r="G57" s="19"/>
      <c r="H57" s="99"/>
      <c r="I57" s="97"/>
      <c r="J57" s="19"/>
      <c r="K57" s="81"/>
      <c r="L57" s="100"/>
      <c r="M57" s="83">
        <f t="shared" si="1"/>
        <v>2</v>
      </c>
      <c r="N57" s="101">
        <f t="shared" si="2"/>
        <v>2</v>
      </c>
    </row>
    <row r="58" spans="1:14" ht="15" customHeight="1" x14ac:dyDescent="0.25">
      <c r="A58" s="87" t="s">
        <v>387</v>
      </c>
      <c r="B58" s="268" t="s">
        <v>388</v>
      </c>
      <c r="C58" s="100"/>
      <c r="D58" s="83"/>
      <c r="E58" s="101">
        <v>40</v>
      </c>
      <c r="F58" s="82"/>
      <c r="G58" s="19"/>
      <c r="H58" s="99"/>
      <c r="I58" s="97"/>
      <c r="J58" s="19"/>
      <c r="K58" s="81"/>
      <c r="L58" s="100"/>
      <c r="M58" s="83"/>
      <c r="N58" s="101">
        <f t="shared" si="2"/>
        <v>40</v>
      </c>
    </row>
    <row r="59" spans="1:14" ht="15" customHeight="1" x14ac:dyDescent="0.25">
      <c r="A59" s="87" t="s">
        <v>559</v>
      </c>
      <c r="B59" s="268" t="s">
        <v>389</v>
      </c>
      <c r="C59" s="100"/>
      <c r="D59" s="83"/>
      <c r="E59" s="101"/>
      <c r="F59" s="82"/>
      <c r="G59" s="19"/>
      <c r="H59" s="99"/>
      <c r="I59" s="97"/>
      <c r="J59" s="19"/>
      <c r="K59" s="81"/>
      <c r="L59" s="100"/>
      <c r="M59" s="83"/>
      <c r="N59" s="101"/>
    </row>
    <row r="60" spans="1:14" ht="15" customHeight="1" x14ac:dyDescent="0.25">
      <c r="A60" s="87" t="s">
        <v>390</v>
      </c>
      <c r="B60" s="268" t="s">
        <v>391</v>
      </c>
      <c r="C60" s="100"/>
      <c r="D60" s="83"/>
      <c r="E60" s="101"/>
      <c r="F60" s="82"/>
      <c r="G60" s="19"/>
      <c r="H60" s="99"/>
      <c r="I60" s="97"/>
      <c r="J60" s="19"/>
      <c r="K60" s="81"/>
      <c r="L60" s="100"/>
      <c r="M60" s="83"/>
      <c r="N60" s="101"/>
    </row>
    <row r="61" spans="1:14" ht="15" customHeight="1" x14ac:dyDescent="0.25">
      <c r="A61" s="110" t="s">
        <v>580</v>
      </c>
      <c r="B61" s="270" t="s">
        <v>392</v>
      </c>
      <c r="C61" s="163">
        <f>SUM(C56:C60)</f>
        <v>0</v>
      </c>
      <c r="D61" s="163">
        <f t="shared" ref="D61:E61" si="9">SUM(D56:D60)</f>
        <v>2</v>
      </c>
      <c r="E61" s="163">
        <f t="shared" si="9"/>
        <v>42</v>
      </c>
      <c r="F61" s="82"/>
      <c r="G61" s="19"/>
      <c r="H61" s="99"/>
      <c r="I61" s="97"/>
      <c r="J61" s="19"/>
      <c r="K61" s="81"/>
      <c r="L61" s="100"/>
      <c r="M61" s="83">
        <f t="shared" si="1"/>
        <v>2</v>
      </c>
      <c r="N61" s="101">
        <f t="shared" si="2"/>
        <v>42</v>
      </c>
    </row>
    <row r="62" spans="1:14" ht="15" customHeight="1" x14ac:dyDescent="0.25">
      <c r="A62" s="87" t="s">
        <v>396</v>
      </c>
      <c r="B62" s="268" t="s">
        <v>397</v>
      </c>
      <c r="C62" s="100"/>
      <c r="D62" s="83"/>
      <c r="E62" s="101"/>
      <c r="F62" s="82"/>
      <c r="G62" s="19"/>
      <c r="H62" s="99"/>
      <c r="I62" s="97"/>
      <c r="J62" s="19"/>
      <c r="K62" s="81"/>
      <c r="L62" s="100"/>
      <c r="M62" s="83"/>
      <c r="N62" s="101"/>
    </row>
    <row r="63" spans="1:14" ht="15" customHeight="1" x14ac:dyDescent="0.25">
      <c r="A63" s="123" t="s">
        <v>562</v>
      </c>
      <c r="B63" s="268" t="s">
        <v>398</v>
      </c>
      <c r="C63" s="100"/>
      <c r="D63" s="83"/>
      <c r="E63" s="101">
        <v>83</v>
      </c>
      <c r="F63" s="82"/>
      <c r="G63" s="19"/>
      <c r="H63" s="99"/>
      <c r="I63" s="97"/>
      <c r="J63" s="19"/>
      <c r="K63" s="81"/>
      <c r="L63" s="100"/>
      <c r="M63" s="83"/>
      <c r="N63" s="101">
        <f t="shared" si="2"/>
        <v>83</v>
      </c>
    </row>
    <row r="64" spans="1:14" ht="15" customHeight="1" x14ac:dyDescent="0.25">
      <c r="A64" s="87" t="s">
        <v>563</v>
      </c>
      <c r="B64" s="268" t="s">
        <v>399</v>
      </c>
      <c r="C64" s="100"/>
      <c r="D64" s="83"/>
      <c r="E64" s="101"/>
      <c r="F64" s="82"/>
      <c r="G64" s="19"/>
      <c r="H64" s="99"/>
      <c r="I64" s="97"/>
      <c r="J64" s="19"/>
      <c r="K64" s="81"/>
      <c r="L64" s="100"/>
      <c r="M64" s="83"/>
      <c r="N64" s="101"/>
    </row>
    <row r="65" spans="1:14" ht="15" customHeight="1" x14ac:dyDescent="0.25">
      <c r="A65" s="110" t="s">
        <v>583</v>
      </c>
      <c r="B65" s="270" t="s">
        <v>400</v>
      </c>
      <c r="C65" s="100">
        <f>SUM(C62:C64)</f>
        <v>0</v>
      </c>
      <c r="D65" s="100">
        <f>SUM(D62:D64)</f>
        <v>0</v>
      </c>
      <c r="E65" s="100">
        <f>SUM(E62:E64)</f>
        <v>83</v>
      </c>
      <c r="F65" s="82"/>
      <c r="G65" s="19"/>
      <c r="H65" s="99"/>
      <c r="I65" s="97"/>
      <c r="J65" s="19"/>
      <c r="K65" s="81"/>
      <c r="L65" s="100"/>
      <c r="M65" s="83"/>
      <c r="N65" s="101">
        <f t="shared" si="2"/>
        <v>83</v>
      </c>
    </row>
    <row r="66" spans="1:14" ht="15" customHeight="1" x14ac:dyDescent="0.25">
      <c r="A66" s="264" t="s">
        <v>639</v>
      </c>
      <c r="B66" s="271"/>
      <c r="C66" s="184"/>
      <c r="D66" s="149"/>
      <c r="E66" s="166"/>
      <c r="F66" s="158"/>
      <c r="G66" s="69"/>
      <c r="H66" s="172"/>
      <c r="I66" s="176"/>
      <c r="J66" s="69"/>
      <c r="K66" s="177"/>
      <c r="L66" s="177"/>
      <c r="M66" s="177"/>
      <c r="N66" s="177"/>
    </row>
    <row r="67" spans="1:14" ht="15.75" x14ac:dyDescent="0.25">
      <c r="A67" s="265" t="s">
        <v>582</v>
      </c>
      <c r="B67" s="272" t="s">
        <v>401</v>
      </c>
      <c r="C67" s="118">
        <f>SUM(C19+C33+C44+C48+C55+C61+C65)</f>
        <v>20056</v>
      </c>
      <c r="D67" s="118">
        <f t="shared" ref="D67:E67" si="10">SUM(D19+D33+D44+D48+D55+D61+D65)</f>
        <v>25110</v>
      </c>
      <c r="E67" s="118">
        <f t="shared" si="10"/>
        <v>32368</v>
      </c>
      <c r="F67" s="159"/>
      <c r="G67" s="64"/>
      <c r="H67" s="173"/>
      <c r="I67" s="178"/>
      <c r="J67" s="64"/>
      <c r="K67" s="179"/>
      <c r="L67" s="118">
        <f t="shared" si="0"/>
        <v>20056</v>
      </c>
      <c r="M67" s="118">
        <f t="shared" si="1"/>
        <v>25110</v>
      </c>
      <c r="N67" s="118">
        <f t="shared" si="2"/>
        <v>32368</v>
      </c>
    </row>
    <row r="68" spans="1:14" ht="15.75" x14ac:dyDescent="0.25">
      <c r="A68" s="266" t="s">
        <v>670</v>
      </c>
      <c r="B68" s="273"/>
      <c r="C68" s="167">
        <f>SUM(C19+C33+C44+C48)</f>
        <v>20056</v>
      </c>
      <c r="D68" s="167">
        <f t="shared" ref="D68:E68" si="11">SUM(D19+D33+D44+D48)</f>
        <v>24358</v>
      </c>
      <c r="E68" s="167">
        <f t="shared" si="11"/>
        <v>31493</v>
      </c>
      <c r="F68" s="160"/>
      <c r="G68" s="66"/>
      <c r="H68" s="174"/>
      <c r="I68" s="180"/>
      <c r="J68" s="66"/>
      <c r="K68" s="181"/>
      <c r="L68" s="167">
        <f t="shared" si="0"/>
        <v>20056</v>
      </c>
      <c r="M68" s="167">
        <f t="shared" si="1"/>
        <v>24358</v>
      </c>
      <c r="N68" s="167">
        <f t="shared" si="2"/>
        <v>31493</v>
      </c>
    </row>
    <row r="69" spans="1:14" ht="15.75" x14ac:dyDescent="0.25">
      <c r="A69" s="266" t="s">
        <v>671</v>
      </c>
      <c r="B69" s="273"/>
      <c r="C69" s="167"/>
      <c r="D69" s="167">
        <f t="shared" ref="D69:E69" si="12">SUM(D55+D61+D65)</f>
        <v>752</v>
      </c>
      <c r="E69" s="167">
        <f t="shared" si="12"/>
        <v>875</v>
      </c>
      <c r="F69" s="160"/>
      <c r="G69" s="66"/>
      <c r="H69" s="174"/>
      <c r="I69" s="180"/>
      <c r="J69" s="66"/>
      <c r="K69" s="181"/>
      <c r="L69" s="167"/>
      <c r="M69" s="167">
        <f t="shared" si="1"/>
        <v>752</v>
      </c>
      <c r="N69" s="167">
        <f t="shared" si="2"/>
        <v>875</v>
      </c>
    </row>
    <row r="70" spans="1:14" x14ac:dyDescent="0.25">
      <c r="A70" s="89" t="s">
        <v>564</v>
      </c>
      <c r="B70" s="142" t="s">
        <v>402</v>
      </c>
      <c r="C70" s="100"/>
      <c r="D70" s="83"/>
      <c r="E70" s="101"/>
      <c r="F70" s="82"/>
      <c r="G70" s="19"/>
      <c r="H70" s="99"/>
      <c r="I70" s="97"/>
      <c r="J70" s="19"/>
      <c r="K70" s="81"/>
      <c r="L70" s="100"/>
      <c r="M70" s="83"/>
      <c r="N70" s="101"/>
    </row>
    <row r="71" spans="1:14" x14ac:dyDescent="0.25">
      <c r="A71" s="87" t="s">
        <v>403</v>
      </c>
      <c r="B71" s="142" t="s">
        <v>404</v>
      </c>
      <c r="C71" s="100"/>
      <c r="D71" s="83"/>
      <c r="E71" s="101"/>
      <c r="F71" s="82"/>
      <c r="G71" s="19"/>
      <c r="H71" s="99"/>
      <c r="I71" s="97"/>
      <c r="J71" s="19"/>
      <c r="K71" s="81"/>
      <c r="L71" s="100"/>
      <c r="M71" s="83"/>
      <c r="N71" s="101"/>
    </row>
    <row r="72" spans="1:14" x14ac:dyDescent="0.25">
      <c r="A72" s="89" t="s">
        <v>565</v>
      </c>
      <c r="B72" s="142" t="s">
        <v>405</v>
      </c>
      <c r="C72" s="100"/>
      <c r="D72" s="83"/>
      <c r="E72" s="101"/>
      <c r="F72" s="82"/>
      <c r="G72" s="19"/>
      <c r="H72" s="99"/>
      <c r="I72" s="97"/>
      <c r="J72" s="19"/>
      <c r="K72" s="81"/>
      <c r="L72" s="100"/>
      <c r="M72" s="83"/>
      <c r="N72" s="101"/>
    </row>
    <row r="73" spans="1:14" x14ac:dyDescent="0.25">
      <c r="A73" s="88" t="s">
        <v>584</v>
      </c>
      <c r="B73" s="143" t="s">
        <v>406</v>
      </c>
      <c r="C73" s="100"/>
      <c r="D73" s="83"/>
      <c r="E73" s="101"/>
      <c r="F73" s="82"/>
      <c r="G73" s="19"/>
      <c r="H73" s="99"/>
      <c r="I73" s="97"/>
      <c r="J73" s="19"/>
      <c r="K73" s="81"/>
      <c r="L73" s="100"/>
      <c r="M73" s="83"/>
      <c r="N73" s="101"/>
    </row>
    <row r="74" spans="1:14" x14ac:dyDescent="0.25">
      <c r="A74" s="87" t="s">
        <v>566</v>
      </c>
      <c r="B74" s="142" t="s">
        <v>407</v>
      </c>
      <c r="C74" s="100"/>
      <c r="D74" s="83"/>
      <c r="E74" s="101"/>
      <c r="F74" s="82"/>
      <c r="G74" s="19"/>
      <c r="H74" s="99"/>
      <c r="I74" s="97"/>
      <c r="J74" s="19"/>
      <c r="K74" s="81"/>
      <c r="L74" s="100"/>
      <c r="M74" s="83"/>
      <c r="N74" s="101"/>
    </row>
    <row r="75" spans="1:14" x14ac:dyDescent="0.25">
      <c r="A75" s="89" t="s">
        <v>408</v>
      </c>
      <c r="B75" s="142" t="s">
        <v>409</v>
      </c>
      <c r="C75" s="100"/>
      <c r="D75" s="83"/>
      <c r="E75" s="101"/>
      <c r="F75" s="82"/>
      <c r="G75" s="19"/>
      <c r="H75" s="99"/>
      <c r="I75" s="97"/>
      <c r="J75" s="19"/>
      <c r="K75" s="81"/>
      <c r="L75" s="100"/>
      <c r="M75" s="83"/>
      <c r="N75" s="101"/>
    </row>
    <row r="76" spans="1:14" x14ac:dyDescent="0.25">
      <c r="A76" s="87" t="s">
        <v>567</v>
      </c>
      <c r="B76" s="142" t="s">
        <v>410</v>
      </c>
      <c r="C76" s="100"/>
      <c r="D76" s="83"/>
      <c r="E76" s="101"/>
      <c r="F76" s="82"/>
      <c r="G76" s="19"/>
      <c r="H76" s="99"/>
      <c r="I76" s="97"/>
      <c r="J76" s="19"/>
      <c r="K76" s="81"/>
      <c r="L76" s="100"/>
      <c r="M76" s="83"/>
      <c r="N76" s="101"/>
    </row>
    <row r="77" spans="1:14" x14ac:dyDescent="0.25">
      <c r="A77" s="89" t="s">
        <v>411</v>
      </c>
      <c r="B77" s="142" t="s">
        <v>412</v>
      </c>
      <c r="C77" s="100"/>
      <c r="D77" s="83"/>
      <c r="E77" s="101"/>
      <c r="F77" s="82"/>
      <c r="G77" s="19"/>
      <c r="H77" s="99"/>
      <c r="I77" s="97"/>
      <c r="J77" s="19"/>
      <c r="K77" s="81"/>
      <c r="L77" s="100"/>
      <c r="M77" s="83"/>
      <c r="N77" s="101"/>
    </row>
    <row r="78" spans="1:14" x14ac:dyDescent="0.25">
      <c r="A78" s="90" t="s">
        <v>585</v>
      </c>
      <c r="B78" s="143" t="s">
        <v>413</v>
      </c>
      <c r="C78" s="100"/>
      <c r="D78" s="83"/>
      <c r="E78" s="101"/>
      <c r="F78" s="82"/>
      <c r="G78" s="19"/>
      <c r="H78" s="99"/>
      <c r="I78" s="97"/>
      <c r="J78" s="19"/>
      <c r="K78" s="81"/>
      <c r="L78" s="100"/>
      <c r="M78" s="83"/>
      <c r="N78" s="101"/>
    </row>
    <row r="79" spans="1:14" x14ac:dyDescent="0.25">
      <c r="A79" s="123" t="s">
        <v>668</v>
      </c>
      <c r="B79" s="142" t="s">
        <v>414</v>
      </c>
      <c r="C79" s="100">
        <v>7607</v>
      </c>
      <c r="D79" s="83">
        <v>6975</v>
      </c>
      <c r="E79" s="101">
        <v>6975</v>
      </c>
      <c r="F79" s="82"/>
      <c r="G79" s="19"/>
      <c r="H79" s="99"/>
      <c r="I79" s="97"/>
      <c r="J79" s="19"/>
      <c r="K79" s="81"/>
      <c r="L79" s="100">
        <f t="shared" ref="L79:L97" si="13">SUM(C79+F79+I79)</f>
        <v>7607</v>
      </c>
      <c r="M79" s="83">
        <f t="shared" ref="M79:M97" si="14">SUM(D79+G79+J79)</f>
        <v>6975</v>
      </c>
      <c r="N79" s="101">
        <f t="shared" ref="N79:N97" si="15">SUM(E79+H79+K79)</f>
        <v>6975</v>
      </c>
    </row>
    <row r="80" spans="1:14" x14ac:dyDescent="0.25">
      <c r="A80" s="123" t="s">
        <v>669</v>
      </c>
      <c r="B80" s="142" t="s">
        <v>414</v>
      </c>
      <c r="C80" s="100"/>
      <c r="D80" s="83"/>
      <c r="E80" s="101"/>
      <c r="F80" s="82"/>
      <c r="G80" s="19"/>
      <c r="H80" s="99"/>
      <c r="I80" s="97"/>
      <c r="J80" s="19"/>
      <c r="K80" s="81"/>
      <c r="L80" s="100"/>
      <c r="M80" s="83"/>
      <c r="N80" s="101"/>
    </row>
    <row r="81" spans="1:14" x14ac:dyDescent="0.25">
      <c r="A81" s="123" t="s">
        <v>666</v>
      </c>
      <c r="B81" s="142" t="s">
        <v>415</v>
      </c>
      <c r="C81" s="100"/>
      <c r="D81" s="83"/>
      <c r="E81" s="101"/>
      <c r="F81" s="82"/>
      <c r="G81" s="19"/>
      <c r="H81" s="99"/>
      <c r="I81" s="97"/>
      <c r="J81" s="19"/>
      <c r="K81" s="81"/>
      <c r="L81" s="100"/>
      <c r="M81" s="83"/>
      <c r="N81" s="101"/>
    </row>
    <row r="82" spans="1:14" x14ac:dyDescent="0.25">
      <c r="A82" s="123" t="s">
        <v>667</v>
      </c>
      <c r="B82" s="142" t="s">
        <v>415</v>
      </c>
      <c r="C82" s="100"/>
      <c r="D82" s="83"/>
      <c r="E82" s="101"/>
      <c r="F82" s="82"/>
      <c r="G82" s="19"/>
      <c r="H82" s="99"/>
      <c r="I82" s="97"/>
      <c r="J82" s="19"/>
      <c r="K82" s="81"/>
      <c r="L82" s="100"/>
      <c r="M82" s="83"/>
      <c r="N82" s="101"/>
    </row>
    <row r="83" spans="1:14" x14ac:dyDescent="0.25">
      <c r="A83" s="125" t="s">
        <v>586</v>
      </c>
      <c r="B83" s="143" t="s">
        <v>416</v>
      </c>
      <c r="C83" s="116">
        <f>SUM(C79:C82)</f>
        <v>7607</v>
      </c>
      <c r="D83" s="116">
        <f>SUM(D79:D82)</f>
        <v>6975</v>
      </c>
      <c r="E83" s="116">
        <f>SUM(E79:E82)</f>
        <v>6975</v>
      </c>
      <c r="F83" s="82"/>
      <c r="G83" s="19"/>
      <c r="H83" s="99"/>
      <c r="I83" s="97"/>
      <c r="J83" s="19"/>
      <c r="K83" s="81"/>
      <c r="L83" s="116">
        <f t="shared" si="13"/>
        <v>7607</v>
      </c>
      <c r="M83" s="116">
        <f t="shared" si="14"/>
        <v>6975</v>
      </c>
      <c r="N83" s="116">
        <f t="shared" si="15"/>
        <v>6975</v>
      </c>
    </row>
    <row r="84" spans="1:14" x14ac:dyDescent="0.25">
      <c r="A84" s="89" t="s">
        <v>417</v>
      </c>
      <c r="B84" s="142" t="s">
        <v>418</v>
      </c>
      <c r="C84" s="100"/>
      <c r="D84" s="83"/>
      <c r="E84" s="101">
        <v>695</v>
      </c>
      <c r="F84" s="82"/>
      <c r="G84" s="19"/>
      <c r="H84" s="99"/>
      <c r="I84" s="97"/>
      <c r="J84" s="19"/>
      <c r="K84" s="81"/>
      <c r="L84" s="100"/>
      <c r="M84" s="83"/>
      <c r="N84" s="101">
        <f t="shared" si="15"/>
        <v>695</v>
      </c>
    </row>
    <row r="85" spans="1:14" x14ac:dyDescent="0.25">
      <c r="A85" s="89" t="s">
        <v>419</v>
      </c>
      <c r="B85" s="142" t="s">
        <v>420</v>
      </c>
      <c r="C85" s="119"/>
      <c r="D85" s="83"/>
      <c r="E85" s="101"/>
      <c r="F85" s="82"/>
      <c r="G85" s="19"/>
      <c r="H85" s="99"/>
      <c r="I85" s="97"/>
      <c r="J85" s="19"/>
      <c r="K85" s="81"/>
      <c r="L85" s="100"/>
      <c r="M85" s="83"/>
      <c r="N85" s="101"/>
    </row>
    <row r="86" spans="1:14" x14ac:dyDescent="0.25">
      <c r="A86" s="89" t="s">
        <v>421</v>
      </c>
      <c r="B86" s="142" t="s">
        <v>422</v>
      </c>
      <c r="C86" s="119"/>
      <c r="D86" s="83"/>
      <c r="E86" s="101"/>
      <c r="F86" s="82"/>
      <c r="G86" s="19"/>
      <c r="H86" s="99"/>
      <c r="I86" s="97"/>
      <c r="J86" s="19"/>
      <c r="K86" s="81"/>
      <c r="L86" s="100"/>
      <c r="M86" s="83"/>
      <c r="N86" s="101"/>
    </row>
    <row r="87" spans="1:14" x14ac:dyDescent="0.25">
      <c r="A87" s="89" t="s">
        <v>423</v>
      </c>
      <c r="B87" s="142" t="s">
        <v>424</v>
      </c>
      <c r="C87" s="119"/>
      <c r="D87" s="83"/>
      <c r="E87" s="101"/>
      <c r="F87" s="82"/>
      <c r="G87" s="19"/>
      <c r="H87" s="99"/>
      <c r="I87" s="97"/>
      <c r="J87" s="19"/>
      <c r="K87" s="81"/>
      <c r="L87" s="100"/>
      <c r="M87" s="83"/>
      <c r="N87" s="101"/>
    </row>
    <row r="88" spans="1:14" x14ac:dyDescent="0.25">
      <c r="A88" s="87" t="s">
        <v>568</v>
      </c>
      <c r="B88" s="142" t="s">
        <v>425</v>
      </c>
      <c r="C88" s="119"/>
      <c r="D88" s="83"/>
      <c r="E88" s="101"/>
      <c r="F88" s="82"/>
      <c r="G88" s="19"/>
      <c r="H88" s="99"/>
      <c r="I88" s="97"/>
      <c r="J88" s="19"/>
      <c r="K88" s="81"/>
      <c r="L88" s="100"/>
      <c r="M88" s="83"/>
      <c r="N88" s="101"/>
    </row>
    <row r="89" spans="1:14" x14ac:dyDescent="0.25">
      <c r="A89" s="88" t="s">
        <v>587</v>
      </c>
      <c r="B89" s="143" t="s">
        <v>427</v>
      </c>
      <c r="C89" s="168">
        <f>SUM(C73+C78+C83+C84+C85+C86+C87+C88)</f>
        <v>7607</v>
      </c>
      <c r="D89" s="168">
        <f t="shared" ref="D89:E89" si="16">SUM(D73+D78+D83+D84+D85+D86+D87+D88)</f>
        <v>6975</v>
      </c>
      <c r="E89" s="168">
        <f t="shared" si="16"/>
        <v>7670</v>
      </c>
      <c r="F89" s="82"/>
      <c r="G89" s="19"/>
      <c r="H89" s="99"/>
      <c r="I89" s="97"/>
      <c r="J89" s="19"/>
      <c r="K89" s="81"/>
      <c r="L89" s="116">
        <f t="shared" si="13"/>
        <v>7607</v>
      </c>
      <c r="M89" s="116">
        <f t="shared" si="14"/>
        <v>6975</v>
      </c>
      <c r="N89" s="116">
        <f t="shared" si="15"/>
        <v>7670</v>
      </c>
    </row>
    <row r="90" spans="1:14" x14ac:dyDescent="0.25">
      <c r="A90" s="87" t="s">
        <v>428</v>
      </c>
      <c r="B90" s="142" t="s">
        <v>429</v>
      </c>
      <c r="C90" s="119"/>
      <c r="D90" s="83"/>
      <c r="E90" s="101"/>
      <c r="F90" s="82"/>
      <c r="G90" s="19"/>
      <c r="H90" s="99"/>
      <c r="I90" s="97"/>
      <c r="J90" s="19"/>
      <c r="K90" s="81"/>
      <c r="L90" s="100"/>
      <c r="M90" s="83"/>
      <c r="N90" s="101"/>
    </row>
    <row r="91" spans="1:14" x14ac:dyDescent="0.25">
      <c r="A91" s="87" t="s">
        <v>430</v>
      </c>
      <c r="B91" s="142" t="s">
        <v>431</v>
      </c>
      <c r="C91" s="119"/>
      <c r="D91" s="83"/>
      <c r="E91" s="101"/>
      <c r="F91" s="82"/>
      <c r="G91" s="19"/>
      <c r="H91" s="99"/>
      <c r="I91" s="97"/>
      <c r="J91" s="19"/>
      <c r="K91" s="81"/>
      <c r="L91" s="100"/>
      <c r="M91" s="83"/>
      <c r="N91" s="101"/>
    </row>
    <row r="92" spans="1:14" x14ac:dyDescent="0.25">
      <c r="A92" s="89" t="s">
        <v>432</v>
      </c>
      <c r="B92" s="142" t="s">
        <v>433</v>
      </c>
      <c r="C92" s="119"/>
      <c r="D92" s="83"/>
      <c r="E92" s="101"/>
      <c r="F92" s="82"/>
      <c r="G92" s="19"/>
      <c r="H92" s="99"/>
      <c r="I92" s="97"/>
      <c r="J92" s="19"/>
      <c r="K92" s="81"/>
      <c r="L92" s="100"/>
      <c r="M92" s="83"/>
      <c r="N92" s="101"/>
    </row>
    <row r="93" spans="1:14" x14ac:dyDescent="0.25">
      <c r="A93" s="89" t="s">
        <v>569</v>
      </c>
      <c r="B93" s="142" t="s">
        <v>434</v>
      </c>
      <c r="C93" s="119"/>
      <c r="D93" s="83"/>
      <c r="E93" s="101"/>
      <c r="F93" s="82"/>
      <c r="G93" s="19"/>
      <c r="H93" s="99"/>
      <c r="I93" s="97"/>
      <c r="J93" s="19"/>
      <c r="K93" s="81"/>
      <c r="L93" s="100"/>
      <c r="M93" s="83"/>
      <c r="N93" s="101"/>
    </row>
    <row r="94" spans="1:14" x14ac:dyDescent="0.25">
      <c r="A94" s="90" t="s">
        <v>588</v>
      </c>
      <c r="B94" s="143" t="s">
        <v>435</v>
      </c>
      <c r="C94" s="119"/>
      <c r="D94" s="83"/>
      <c r="E94" s="101"/>
      <c r="F94" s="82"/>
      <c r="G94" s="19"/>
      <c r="H94" s="99"/>
      <c r="I94" s="97"/>
      <c r="J94" s="19"/>
      <c r="K94" s="81"/>
      <c r="L94" s="100"/>
      <c r="M94" s="83"/>
      <c r="N94" s="101"/>
    </row>
    <row r="95" spans="1:14" x14ac:dyDescent="0.25">
      <c r="A95" s="88" t="s">
        <v>436</v>
      </c>
      <c r="B95" s="143" t="s">
        <v>437</v>
      </c>
      <c r="C95" s="119"/>
      <c r="D95" s="83"/>
      <c r="E95" s="101"/>
      <c r="F95" s="82"/>
      <c r="G95" s="19"/>
      <c r="H95" s="99"/>
      <c r="I95" s="97"/>
      <c r="J95" s="19"/>
      <c r="K95" s="81"/>
      <c r="L95" s="100"/>
      <c r="M95" s="83"/>
      <c r="N95" s="101"/>
    </row>
    <row r="96" spans="1:14" ht="15.75" x14ac:dyDescent="0.25">
      <c r="A96" s="135" t="s">
        <v>589</v>
      </c>
      <c r="B96" s="145" t="s">
        <v>438</v>
      </c>
      <c r="C96" s="169">
        <f>SUM(C89+C94+C95)</f>
        <v>7607</v>
      </c>
      <c r="D96" s="169">
        <f t="shared" ref="D96:E96" si="17">SUM(D89+D94+D95)</f>
        <v>6975</v>
      </c>
      <c r="E96" s="169">
        <f t="shared" si="17"/>
        <v>7670</v>
      </c>
      <c r="F96" s="159"/>
      <c r="G96" s="64"/>
      <c r="H96" s="173"/>
      <c r="I96" s="178"/>
      <c r="J96" s="64"/>
      <c r="K96" s="179"/>
      <c r="L96" s="169">
        <f t="shared" si="13"/>
        <v>7607</v>
      </c>
      <c r="M96" s="169">
        <f t="shared" si="14"/>
        <v>6975</v>
      </c>
      <c r="N96" s="169">
        <f t="shared" si="15"/>
        <v>7670</v>
      </c>
    </row>
    <row r="97" spans="1:14" ht="15.75" x14ac:dyDescent="0.25">
      <c r="A97" s="267" t="s">
        <v>571</v>
      </c>
      <c r="B97" s="274"/>
      <c r="C97" s="170">
        <f>SUM(C67+C96)</f>
        <v>27663</v>
      </c>
      <c r="D97" s="170">
        <f t="shared" ref="D97:E97" si="18">SUM(D67+D96)</f>
        <v>32085</v>
      </c>
      <c r="E97" s="170">
        <f t="shared" si="18"/>
        <v>40038</v>
      </c>
      <c r="F97" s="161"/>
      <c r="G97" s="68"/>
      <c r="H97" s="175"/>
      <c r="I97" s="182"/>
      <c r="J97" s="68"/>
      <c r="K97" s="183"/>
      <c r="L97" s="170">
        <f t="shared" si="13"/>
        <v>27663</v>
      </c>
      <c r="M97" s="170">
        <f t="shared" si="14"/>
        <v>32085</v>
      </c>
      <c r="N97" s="170">
        <f t="shared" si="15"/>
        <v>40038</v>
      </c>
    </row>
  </sheetData>
  <mergeCells count="9">
    <mergeCell ref="A1:N1"/>
    <mergeCell ref="I5:K5"/>
    <mergeCell ref="L5:N5"/>
    <mergeCell ref="A2:N2"/>
    <mergeCell ref="A3:N3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171"/>
  <sheetViews>
    <sheetView workbookViewId="0">
      <selection activeCell="A19" sqref="A19"/>
    </sheetView>
  </sheetViews>
  <sheetFormatPr defaultRowHeight="15" x14ac:dyDescent="0.25"/>
  <cols>
    <col min="1" max="1" width="105.140625" customWidth="1"/>
    <col min="3" max="3" width="13.5703125" customWidth="1"/>
    <col min="4" max="4" width="14.42578125" customWidth="1"/>
    <col min="5" max="5" width="13.42578125" customWidth="1"/>
  </cols>
  <sheetData>
    <row r="1" spans="1:11" x14ac:dyDescent="0.25">
      <c r="A1" s="467" t="s">
        <v>1893</v>
      </c>
      <c r="B1" s="467"/>
      <c r="C1" s="467"/>
      <c r="D1" s="467"/>
      <c r="E1" s="467"/>
    </row>
    <row r="2" spans="1:11" ht="20.25" customHeight="1" x14ac:dyDescent="0.25">
      <c r="A2" s="463" t="s">
        <v>1853</v>
      </c>
      <c r="B2" s="466"/>
      <c r="C2" s="466"/>
      <c r="D2" s="466"/>
      <c r="E2" s="466"/>
      <c r="F2" s="42"/>
      <c r="G2" s="42"/>
      <c r="H2" s="42"/>
      <c r="I2" s="42"/>
      <c r="J2" s="42"/>
      <c r="K2" s="57"/>
    </row>
    <row r="3" spans="1:11" ht="19.5" customHeight="1" x14ac:dyDescent="0.25">
      <c r="A3" s="465" t="s">
        <v>609</v>
      </c>
      <c r="B3" s="466"/>
      <c r="C3" s="466"/>
      <c r="D3" s="466"/>
      <c r="E3" s="466"/>
    </row>
    <row r="4" spans="1:11" ht="18" x14ac:dyDescent="0.35">
      <c r="A4" s="26"/>
    </row>
    <row r="5" spans="1:11" ht="25.5" x14ac:dyDescent="0.25">
      <c r="A5" s="275" t="s">
        <v>138</v>
      </c>
      <c r="B5" s="214" t="s">
        <v>139</v>
      </c>
      <c r="C5" s="95" t="s">
        <v>703</v>
      </c>
      <c r="D5" s="3" t="s">
        <v>728</v>
      </c>
      <c r="E5" s="96" t="s">
        <v>729</v>
      </c>
    </row>
    <row r="6" spans="1:11" x14ac:dyDescent="0.25">
      <c r="A6" s="121" t="s">
        <v>140</v>
      </c>
      <c r="B6" s="136" t="s">
        <v>141</v>
      </c>
      <c r="C6" s="355">
        <v>4436</v>
      </c>
      <c r="D6" s="356">
        <v>5000</v>
      </c>
      <c r="E6" s="357">
        <v>5000</v>
      </c>
    </row>
    <row r="7" spans="1:11" x14ac:dyDescent="0.25">
      <c r="A7" s="121" t="s">
        <v>142</v>
      </c>
      <c r="B7" s="137" t="s">
        <v>143</v>
      </c>
      <c r="C7" s="355"/>
      <c r="D7" s="356">
        <v>0</v>
      </c>
      <c r="E7" s="357">
        <v>0</v>
      </c>
    </row>
    <row r="8" spans="1:11" x14ac:dyDescent="0.25">
      <c r="A8" s="121" t="s">
        <v>144</v>
      </c>
      <c r="B8" s="137" t="s">
        <v>145</v>
      </c>
      <c r="C8" s="355"/>
      <c r="D8" s="356">
        <v>0</v>
      </c>
      <c r="E8" s="357">
        <v>0</v>
      </c>
    </row>
    <row r="9" spans="1:11" x14ac:dyDescent="0.25">
      <c r="A9" s="122" t="s">
        <v>146</v>
      </c>
      <c r="B9" s="137" t="s">
        <v>147</v>
      </c>
      <c r="C9" s="355"/>
      <c r="D9" s="356">
        <v>0</v>
      </c>
      <c r="E9" s="357">
        <v>0</v>
      </c>
    </row>
    <row r="10" spans="1:11" x14ac:dyDescent="0.25">
      <c r="A10" s="122" t="s">
        <v>148</v>
      </c>
      <c r="B10" s="137" t="s">
        <v>149</v>
      </c>
      <c r="C10" s="355"/>
      <c r="D10" s="356">
        <v>0</v>
      </c>
      <c r="E10" s="357">
        <v>0</v>
      </c>
    </row>
    <row r="11" spans="1:11" ht="14.45" x14ac:dyDescent="0.3">
      <c r="A11" s="122" t="s">
        <v>150</v>
      </c>
      <c r="B11" s="137" t="s">
        <v>151</v>
      </c>
      <c r="C11" s="355"/>
      <c r="D11" s="356">
        <v>0</v>
      </c>
      <c r="E11" s="357">
        <v>0</v>
      </c>
    </row>
    <row r="12" spans="1:11" x14ac:dyDescent="0.25">
      <c r="A12" s="122" t="s">
        <v>152</v>
      </c>
      <c r="B12" s="137" t="s">
        <v>153</v>
      </c>
      <c r="C12" s="355">
        <v>357</v>
      </c>
      <c r="D12" s="356">
        <v>617</v>
      </c>
      <c r="E12" s="357">
        <v>602</v>
      </c>
    </row>
    <row r="13" spans="1:11" x14ac:dyDescent="0.25">
      <c r="A13" s="122" t="s">
        <v>154</v>
      </c>
      <c r="B13" s="137" t="s">
        <v>155</v>
      </c>
      <c r="C13" s="355"/>
      <c r="D13" s="356">
        <v>0</v>
      </c>
      <c r="E13" s="357">
        <v>0</v>
      </c>
    </row>
    <row r="14" spans="1:11" x14ac:dyDescent="0.25">
      <c r="A14" s="123" t="s">
        <v>156</v>
      </c>
      <c r="B14" s="137" t="s">
        <v>157</v>
      </c>
      <c r="C14" s="355"/>
      <c r="D14" s="356">
        <v>0</v>
      </c>
      <c r="E14" s="357">
        <v>0</v>
      </c>
    </row>
    <row r="15" spans="1:11" x14ac:dyDescent="0.25">
      <c r="A15" s="123" t="s">
        <v>158</v>
      </c>
      <c r="B15" s="137" t="s">
        <v>159</v>
      </c>
      <c r="C15" s="355"/>
      <c r="D15" s="356">
        <v>0</v>
      </c>
      <c r="E15" s="357">
        <v>0</v>
      </c>
    </row>
    <row r="16" spans="1:11" x14ac:dyDescent="0.25">
      <c r="A16" s="123" t="s">
        <v>160</v>
      </c>
      <c r="B16" s="137" t="s">
        <v>161</v>
      </c>
      <c r="C16" s="355"/>
      <c r="D16" s="356">
        <v>0</v>
      </c>
      <c r="E16" s="357">
        <v>0</v>
      </c>
    </row>
    <row r="17" spans="1:5" x14ac:dyDescent="0.25">
      <c r="A17" s="123" t="s">
        <v>162</v>
      </c>
      <c r="B17" s="137" t="s">
        <v>163</v>
      </c>
      <c r="C17" s="355"/>
      <c r="D17" s="356">
        <v>0</v>
      </c>
      <c r="E17" s="357">
        <v>0</v>
      </c>
    </row>
    <row r="18" spans="1:5" x14ac:dyDescent="0.25">
      <c r="A18" s="123" t="s">
        <v>501</v>
      </c>
      <c r="B18" s="137" t="s">
        <v>164</v>
      </c>
      <c r="C18" s="355"/>
      <c r="D18" s="356">
        <v>0</v>
      </c>
      <c r="E18" s="357">
        <v>0</v>
      </c>
    </row>
    <row r="19" spans="1:5" x14ac:dyDescent="0.25">
      <c r="A19" s="124" t="s">
        <v>439</v>
      </c>
      <c r="B19" s="138" t="s">
        <v>165</v>
      </c>
      <c r="C19" s="355">
        <f>SUM(C6:C18)</f>
        <v>4793</v>
      </c>
      <c r="D19" s="355">
        <f t="shared" ref="D19:E19" si="0">SUM(D6:D18)</f>
        <v>5617</v>
      </c>
      <c r="E19" s="355">
        <f t="shared" si="0"/>
        <v>5602</v>
      </c>
    </row>
    <row r="20" spans="1:5" x14ac:dyDescent="0.25">
      <c r="A20" s="123" t="s">
        <v>166</v>
      </c>
      <c r="B20" s="137" t="s">
        <v>167</v>
      </c>
      <c r="C20" s="355">
        <v>2917</v>
      </c>
      <c r="D20" s="356">
        <v>3260</v>
      </c>
      <c r="E20" s="357">
        <v>2914</v>
      </c>
    </row>
    <row r="21" spans="1:5" x14ac:dyDescent="0.25">
      <c r="A21" s="123" t="s">
        <v>168</v>
      </c>
      <c r="B21" s="137" t="s">
        <v>169</v>
      </c>
      <c r="C21" s="355">
        <v>0</v>
      </c>
      <c r="D21" s="356">
        <v>0</v>
      </c>
      <c r="E21" s="357">
        <v>0</v>
      </c>
    </row>
    <row r="22" spans="1:5" x14ac:dyDescent="0.25">
      <c r="A22" s="93" t="s">
        <v>170</v>
      </c>
      <c r="B22" s="137" t="s">
        <v>171</v>
      </c>
      <c r="C22" s="355">
        <v>615</v>
      </c>
      <c r="D22" s="356">
        <v>751</v>
      </c>
      <c r="E22" s="357">
        <v>751</v>
      </c>
    </row>
    <row r="23" spans="1:5" x14ac:dyDescent="0.25">
      <c r="A23" s="125" t="s">
        <v>440</v>
      </c>
      <c r="B23" s="138" t="s">
        <v>172</v>
      </c>
      <c r="C23" s="355">
        <f>SUM(C20:C22)</f>
        <v>3532</v>
      </c>
      <c r="D23" s="355">
        <f t="shared" ref="D23:E23" si="1">SUM(D20:D22)</f>
        <v>4011</v>
      </c>
      <c r="E23" s="355">
        <f t="shared" si="1"/>
        <v>3665</v>
      </c>
    </row>
    <row r="24" spans="1:5" x14ac:dyDescent="0.25">
      <c r="A24" s="126" t="s">
        <v>531</v>
      </c>
      <c r="B24" s="139" t="s">
        <v>173</v>
      </c>
      <c r="C24" s="358">
        <f>SUM(C23,C19)</f>
        <v>8325</v>
      </c>
      <c r="D24" s="358">
        <f t="shared" ref="D24:E24" si="2">SUM(D23,D19)</f>
        <v>9628</v>
      </c>
      <c r="E24" s="358">
        <f t="shared" si="2"/>
        <v>9267</v>
      </c>
    </row>
    <row r="25" spans="1:5" x14ac:dyDescent="0.25">
      <c r="A25" s="110" t="s">
        <v>502</v>
      </c>
      <c r="B25" s="139" t="s">
        <v>174</v>
      </c>
      <c r="C25" s="358">
        <v>1812</v>
      </c>
      <c r="D25" s="359">
        <v>2037</v>
      </c>
      <c r="E25" s="360">
        <v>2027</v>
      </c>
    </row>
    <row r="26" spans="1:5" x14ac:dyDescent="0.25">
      <c r="A26" s="123" t="s">
        <v>175</v>
      </c>
      <c r="B26" s="137" t="s">
        <v>176</v>
      </c>
      <c r="C26" s="355">
        <v>0</v>
      </c>
      <c r="D26" s="356">
        <v>3</v>
      </c>
      <c r="E26" s="357">
        <v>2</v>
      </c>
    </row>
    <row r="27" spans="1:5" x14ac:dyDescent="0.25">
      <c r="A27" s="123" t="s">
        <v>177</v>
      </c>
      <c r="B27" s="137" t="s">
        <v>178</v>
      </c>
      <c r="C27" s="355">
        <v>1345</v>
      </c>
      <c r="D27" s="356">
        <v>1311</v>
      </c>
      <c r="E27" s="357">
        <v>1302</v>
      </c>
    </row>
    <row r="28" spans="1:5" x14ac:dyDescent="0.25">
      <c r="A28" s="123" t="s">
        <v>179</v>
      </c>
      <c r="B28" s="137" t="s">
        <v>180</v>
      </c>
      <c r="C28" s="355"/>
      <c r="D28" s="356">
        <v>0</v>
      </c>
      <c r="E28" s="357">
        <v>0</v>
      </c>
    </row>
    <row r="29" spans="1:5" x14ac:dyDescent="0.25">
      <c r="A29" s="125" t="s">
        <v>441</v>
      </c>
      <c r="B29" s="138" t="s">
        <v>181</v>
      </c>
      <c r="C29" s="355">
        <f>SUM(C26:C28)</f>
        <v>1345</v>
      </c>
      <c r="D29" s="355">
        <f t="shared" ref="D29:E29" si="3">SUM(D26:D28)</f>
        <v>1314</v>
      </c>
      <c r="E29" s="355">
        <f t="shared" si="3"/>
        <v>1304</v>
      </c>
    </row>
    <row r="30" spans="1:5" x14ac:dyDescent="0.25">
      <c r="A30" s="123" t="s">
        <v>182</v>
      </c>
      <c r="B30" s="137" t="s">
        <v>183</v>
      </c>
      <c r="C30" s="355">
        <v>4</v>
      </c>
      <c r="D30" s="356">
        <v>85</v>
      </c>
      <c r="E30" s="357">
        <v>85</v>
      </c>
    </row>
    <row r="31" spans="1:5" x14ac:dyDescent="0.25">
      <c r="A31" s="123" t="s">
        <v>184</v>
      </c>
      <c r="B31" s="137" t="s">
        <v>185</v>
      </c>
      <c r="C31" s="355">
        <v>215</v>
      </c>
      <c r="D31" s="356">
        <v>215</v>
      </c>
      <c r="E31" s="357">
        <v>150</v>
      </c>
    </row>
    <row r="32" spans="1:5" ht="15" customHeight="1" x14ac:dyDescent="0.25">
      <c r="A32" s="125" t="s">
        <v>532</v>
      </c>
      <c r="B32" s="138" t="s">
        <v>186</v>
      </c>
      <c r="C32" s="355">
        <f>SUM(C30:C31)</f>
        <v>219</v>
      </c>
      <c r="D32" s="355">
        <f t="shared" ref="D32:E32" si="4">SUM(D30:D31)</f>
        <v>300</v>
      </c>
      <c r="E32" s="355">
        <f t="shared" si="4"/>
        <v>235</v>
      </c>
    </row>
    <row r="33" spans="1:5" x14ac:dyDescent="0.25">
      <c r="A33" s="123" t="s">
        <v>187</v>
      </c>
      <c r="B33" s="137" t="s">
        <v>188</v>
      </c>
      <c r="C33" s="355">
        <v>1195</v>
      </c>
      <c r="D33" s="356">
        <v>1469</v>
      </c>
      <c r="E33" s="357">
        <v>1453</v>
      </c>
    </row>
    <row r="34" spans="1:5" x14ac:dyDescent="0.25">
      <c r="A34" s="123" t="s">
        <v>189</v>
      </c>
      <c r="B34" s="137" t="s">
        <v>190</v>
      </c>
      <c r="C34" s="355">
        <v>0</v>
      </c>
      <c r="D34" s="356">
        <v>10</v>
      </c>
      <c r="E34" s="357">
        <v>9</v>
      </c>
    </row>
    <row r="35" spans="1:5" x14ac:dyDescent="0.25">
      <c r="A35" s="123" t="s">
        <v>503</v>
      </c>
      <c r="B35" s="137" t="s">
        <v>191</v>
      </c>
      <c r="C35" s="355"/>
      <c r="D35" s="356">
        <v>0</v>
      </c>
      <c r="E35" s="357">
        <v>0</v>
      </c>
    </row>
    <row r="36" spans="1:5" x14ac:dyDescent="0.25">
      <c r="A36" s="123" t="s">
        <v>192</v>
      </c>
      <c r="B36" s="137" t="s">
        <v>193</v>
      </c>
      <c r="C36" s="355">
        <v>133</v>
      </c>
      <c r="D36" s="356">
        <v>379</v>
      </c>
      <c r="E36" s="357">
        <v>379</v>
      </c>
    </row>
    <row r="37" spans="1:5" x14ac:dyDescent="0.25">
      <c r="A37" s="127" t="s">
        <v>504</v>
      </c>
      <c r="B37" s="137" t="s">
        <v>194</v>
      </c>
      <c r="C37" s="355"/>
      <c r="D37" s="356">
        <v>0</v>
      </c>
      <c r="E37" s="357">
        <v>0</v>
      </c>
    </row>
    <row r="38" spans="1:5" x14ac:dyDescent="0.25">
      <c r="A38" s="93" t="s">
        <v>195</v>
      </c>
      <c r="B38" s="137" t="s">
        <v>196</v>
      </c>
      <c r="C38" s="355">
        <v>134</v>
      </c>
      <c r="D38" s="356">
        <v>100</v>
      </c>
      <c r="E38" s="357">
        <v>100</v>
      </c>
    </row>
    <row r="39" spans="1:5" x14ac:dyDescent="0.25">
      <c r="A39" s="123" t="s">
        <v>505</v>
      </c>
      <c r="B39" s="137" t="s">
        <v>197</v>
      </c>
      <c r="C39" s="355">
        <v>1286</v>
      </c>
      <c r="D39" s="356">
        <v>2900</v>
      </c>
      <c r="E39" s="357">
        <v>2889</v>
      </c>
    </row>
    <row r="40" spans="1:5" x14ac:dyDescent="0.25">
      <c r="A40" s="125" t="s">
        <v>442</v>
      </c>
      <c r="B40" s="138" t="s">
        <v>198</v>
      </c>
      <c r="C40" s="355">
        <f>SUM(C33:C39)</f>
        <v>2748</v>
      </c>
      <c r="D40" s="355">
        <f t="shared" ref="D40:E40" si="5">SUM(D33:D39)</f>
        <v>4858</v>
      </c>
      <c r="E40" s="355">
        <f t="shared" si="5"/>
        <v>4830</v>
      </c>
    </row>
    <row r="41" spans="1:5" x14ac:dyDescent="0.25">
      <c r="A41" s="123" t="s">
        <v>199</v>
      </c>
      <c r="B41" s="137" t="s">
        <v>200</v>
      </c>
      <c r="C41" s="355"/>
      <c r="D41" s="356">
        <v>0</v>
      </c>
      <c r="E41" s="357">
        <v>0</v>
      </c>
    </row>
    <row r="42" spans="1:5" x14ac:dyDescent="0.25">
      <c r="A42" s="123" t="s">
        <v>201</v>
      </c>
      <c r="B42" s="137" t="s">
        <v>202</v>
      </c>
      <c r="C42" s="355">
        <v>0</v>
      </c>
      <c r="D42" s="356">
        <v>0</v>
      </c>
      <c r="E42" s="357">
        <v>0</v>
      </c>
    </row>
    <row r="43" spans="1:5" x14ac:dyDescent="0.25">
      <c r="A43" s="125" t="s">
        <v>443</v>
      </c>
      <c r="B43" s="138" t="s">
        <v>203</v>
      </c>
      <c r="C43" s="355">
        <v>0</v>
      </c>
      <c r="D43" s="356">
        <v>0</v>
      </c>
      <c r="E43" s="357">
        <v>0</v>
      </c>
    </row>
    <row r="44" spans="1:5" x14ac:dyDescent="0.25">
      <c r="A44" s="123" t="s">
        <v>204</v>
      </c>
      <c r="B44" s="137" t="s">
        <v>205</v>
      </c>
      <c r="C44" s="355">
        <v>921</v>
      </c>
      <c r="D44" s="356">
        <v>1481</v>
      </c>
      <c r="E44" s="357">
        <v>1458</v>
      </c>
    </row>
    <row r="45" spans="1:5" x14ac:dyDescent="0.25">
      <c r="A45" s="123" t="s">
        <v>206</v>
      </c>
      <c r="B45" s="137" t="s">
        <v>207</v>
      </c>
      <c r="C45" s="355"/>
      <c r="D45" s="356">
        <v>0</v>
      </c>
      <c r="E45" s="357">
        <v>0</v>
      </c>
    </row>
    <row r="46" spans="1:5" x14ac:dyDescent="0.25">
      <c r="A46" s="123" t="s">
        <v>506</v>
      </c>
      <c r="B46" s="137" t="s">
        <v>208</v>
      </c>
      <c r="C46" s="355"/>
      <c r="D46" s="356">
        <v>0</v>
      </c>
      <c r="E46" s="357">
        <v>0</v>
      </c>
    </row>
    <row r="47" spans="1:5" x14ac:dyDescent="0.25">
      <c r="A47" s="123" t="s">
        <v>507</v>
      </c>
      <c r="B47" s="137" t="s">
        <v>209</v>
      </c>
      <c r="C47" s="355"/>
      <c r="D47" s="356">
        <v>0</v>
      </c>
      <c r="E47" s="357">
        <v>0</v>
      </c>
    </row>
    <row r="48" spans="1:5" x14ac:dyDescent="0.25">
      <c r="A48" s="123" t="s">
        <v>210</v>
      </c>
      <c r="B48" s="137" t="s">
        <v>211</v>
      </c>
      <c r="C48" s="355">
        <v>10</v>
      </c>
      <c r="D48" s="356">
        <v>10</v>
      </c>
      <c r="E48" s="357">
        <v>1</v>
      </c>
    </row>
    <row r="49" spans="1:5" x14ac:dyDescent="0.25">
      <c r="A49" s="125" t="s">
        <v>444</v>
      </c>
      <c r="B49" s="138" t="s">
        <v>212</v>
      </c>
      <c r="C49" s="355">
        <f>SUM(C44:C48)</f>
        <v>931</v>
      </c>
      <c r="D49" s="355">
        <f t="shared" ref="D49:E49" si="6">SUM(D44:D48)</f>
        <v>1491</v>
      </c>
      <c r="E49" s="355">
        <f t="shared" si="6"/>
        <v>1459</v>
      </c>
    </row>
    <row r="50" spans="1:5" x14ac:dyDescent="0.25">
      <c r="A50" s="110" t="s">
        <v>445</v>
      </c>
      <c r="B50" s="139" t="s">
        <v>213</v>
      </c>
      <c r="C50" s="358">
        <f>SUM(C29+C32+C40+C43+C49)</f>
        <v>5243</v>
      </c>
      <c r="D50" s="358">
        <f t="shared" ref="D50:E50" si="7">SUM(D29+D32+D40+D43+D49)</f>
        <v>7963</v>
      </c>
      <c r="E50" s="358">
        <f t="shared" si="7"/>
        <v>7828</v>
      </c>
    </row>
    <row r="51" spans="1:5" x14ac:dyDescent="0.25">
      <c r="A51" s="87" t="s">
        <v>214</v>
      </c>
      <c r="B51" s="137" t="s">
        <v>215</v>
      </c>
      <c r="C51" s="355"/>
      <c r="D51" s="356"/>
      <c r="E51" s="357"/>
    </row>
    <row r="52" spans="1:5" x14ac:dyDescent="0.25">
      <c r="A52" s="87" t="s">
        <v>446</v>
      </c>
      <c r="B52" s="137" t="s">
        <v>216</v>
      </c>
      <c r="C52" s="355">
        <v>12</v>
      </c>
      <c r="D52" s="356">
        <v>12</v>
      </c>
      <c r="E52" s="357">
        <v>0</v>
      </c>
    </row>
    <row r="53" spans="1:5" x14ac:dyDescent="0.25">
      <c r="A53" s="128" t="s">
        <v>508</v>
      </c>
      <c r="B53" s="137" t="s">
        <v>217</v>
      </c>
      <c r="C53" s="355"/>
      <c r="D53" s="356"/>
      <c r="E53" s="357"/>
    </row>
    <row r="54" spans="1:5" x14ac:dyDescent="0.25">
      <c r="A54" s="128" t="s">
        <v>509</v>
      </c>
      <c r="B54" s="137" t="s">
        <v>218</v>
      </c>
      <c r="C54" s="355"/>
      <c r="D54" s="356"/>
      <c r="E54" s="357"/>
    </row>
    <row r="55" spans="1:5" x14ac:dyDescent="0.25">
      <c r="A55" s="128" t="s">
        <v>510</v>
      </c>
      <c r="B55" s="137" t="s">
        <v>219</v>
      </c>
      <c r="C55" s="355">
        <v>0</v>
      </c>
      <c r="D55" s="356">
        <v>0</v>
      </c>
      <c r="E55" s="357">
        <v>0</v>
      </c>
    </row>
    <row r="56" spans="1:5" x14ac:dyDescent="0.25">
      <c r="A56" s="87" t="s">
        <v>511</v>
      </c>
      <c r="B56" s="137" t="s">
        <v>220</v>
      </c>
      <c r="C56" s="355">
        <v>0</v>
      </c>
      <c r="D56" s="356">
        <v>0</v>
      </c>
      <c r="E56" s="357">
        <v>0</v>
      </c>
    </row>
    <row r="57" spans="1:5" x14ac:dyDescent="0.25">
      <c r="A57" s="87" t="s">
        <v>512</v>
      </c>
      <c r="B57" s="137" t="s">
        <v>221</v>
      </c>
      <c r="C57" s="355"/>
      <c r="D57" s="356">
        <v>0</v>
      </c>
      <c r="E57" s="357">
        <v>0</v>
      </c>
    </row>
    <row r="58" spans="1:5" x14ac:dyDescent="0.25">
      <c r="A58" s="87" t="s">
        <v>513</v>
      </c>
      <c r="B58" s="137" t="s">
        <v>222</v>
      </c>
      <c r="C58" s="355">
        <v>1806</v>
      </c>
      <c r="D58" s="356">
        <v>1806</v>
      </c>
      <c r="E58" s="357">
        <v>1636</v>
      </c>
    </row>
    <row r="59" spans="1:5" x14ac:dyDescent="0.25">
      <c r="A59" s="109" t="s">
        <v>475</v>
      </c>
      <c r="B59" s="139" t="s">
        <v>223</v>
      </c>
      <c r="C59" s="358">
        <f>SUM(C51:C58)</f>
        <v>1818</v>
      </c>
      <c r="D59" s="358">
        <f t="shared" ref="D59:E59" si="8">SUM(D51:D58)</f>
        <v>1818</v>
      </c>
      <c r="E59" s="358">
        <f t="shared" si="8"/>
        <v>1636</v>
      </c>
    </row>
    <row r="60" spans="1:5" x14ac:dyDescent="0.25">
      <c r="A60" s="129" t="s">
        <v>514</v>
      </c>
      <c r="B60" s="137" t="s">
        <v>224</v>
      </c>
      <c r="C60" s="355"/>
      <c r="D60" s="356"/>
      <c r="E60" s="357"/>
    </row>
    <row r="61" spans="1:5" x14ac:dyDescent="0.25">
      <c r="A61" s="129" t="s">
        <v>225</v>
      </c>
      <c r="B61" s="137" t="s">
        <v>226</v>
      </c>
      <c r="C61" s="355"/>
      <c r="D61" s="356">
        <v>257</v>
      </c>
      <c r="E61" s="357">
        <v>36</v>
      </c>
    </row>
    <row r="62" spans="1:5" x14ac:dyDescent="0.25">
      <c r="A62" s="129" t="s">
        <v>227</v>
      </c>
      <c r="B62" s="137" t="s">
        <v>228</v>
      </c>
      <c r="C62" s="355"/>
      <c r="D62" s="356"/>
      <c r="E62" s="357"/>
    </row>
    <row r="63" spans="1:5" x14ac:dyDescent="0.25">
      <c r="A63" s="129" t="s">
        <v>476</v>
      </c>
      <c r="B63" s="137" t="s">
        <v>229</v>
      </c>
      <c r="C63" s="355"/>
      <c r="D63" s="356"/>
      <c r="E63" s="357"/>
    </row>
    <row r="64" spans="1:5" x14ac:dyDescent="0.25">
      <c r="A64" s="129" t="s">
        <v>515</v>
      </c>
      <c r="B64" s="137" t="s">
        <v>230</v>
      </c>
      <c r="C64" s="355"/>
      <c r="D64" s="356"/>
      <c r="E64" s="357"/>
    </row>
    <row r="65" spans="1:5" x14ac:dyDescent="0.25">
      <c r="A65" s="129" t="s">
        <v>478</v>
      </c>
      <c r="B65" s="137" t="s">
        <v>231</v>
      </c>
      <c r="C65" s="355">
        <v>706</v>
      </c>
      <c r="D65" s="356">
        <v>706</v>
      </c>
      <c r="E65" s="357">
        <v>376</v>
      </c>
    </row>
    <row r="66" spans="1:5" x14ac:dyDescent="0.25">
      <c r="A66" s="129" t="s">
        <v>516</v>
      </c>
      <c r="B66" s="137" t="s">
        <v>232</v>
      </c>
      <c r="C66" s="355"/>
      <c r="D66" s="356">
        <v>0</v>
      </c>
      <c r="E66" s="357">
        <v>0</v>
      </c>
    </row>
    <row r="67" spans="1:5" x14ac:dyDescent="0.25">
      <c r="A67" s="129" t="s">
        <v>517</v>
      </c>
      <c r="B67" s="137" t="s">
        <v>233</v>
      </c>
      <c r="C67" s="355">
        <v>200</v>
      </c>
      <c r="D67" s="356">
        <v>256</v>
      </c>
      <c r="E67" s="357">
        <v>216</v>
      </c>
    </row>
    <row r="68" spans="1:5" x14ac:dyDescent="0.25">
      <c r="A68" s="129" t="s">
        <v>234</v>
      </c>
      <c r="B68" s="137" t="s">
        <v>235</v>
      </c>
      <c r="C68" s="355"/>
      <c r="D68" s="356">
        <v>0</v>
      </c>
      <c r="E68" s="357">
        <v>0</v>
      </c>
    </row>
    <row r="69" spans="1:5" x14ac:dyDescent="0.25">
      <c r="A69" s="130" t="s">
        <v>236</v>
      </c>
      <c r="B69" s="137" t="s">
        <v>237</v>
      </c>
      <c r="C69" s="355"/>
      <c r="D69" s="356">
        <v>0</v>
      </c>
      <c r="E69" s="357">
        <v>0</v>
      </c>
    </row>
    <row r="70" spans="1:5" x14ac:dyDescent="0.25">
      <c r="A70" s="129" t="s">
        <v>518</v>
      </c>
      <c r="B70" s="137" t="s">
        <v>239</v>
      </c>
      <c r="C70" s="355">
        <v>15</v>
      </c>
      <c r="D70" s="356">
        <v>103</v>
      </c>
      <c r="E70" s="357">
        <v>93</v>
      </c>
    </row>
    <row r="71" spans="1:5" x14ac:dyDescent="0.25">
      <c r="A71" s="130" t="s">
        <v>672</v>
      </c>
      <c r="B71" s="137" t="s">
        <v>706</v>
      </c>
      <c r="C71" s="355">
        <v>394</v>
      </c>
      <c r="D71" s="356">
        <v>167</v>
      </c>
      <c r="E71" s="357">
        <v>0</v>
      </c>
    </row>
    <row r="72" spans="1:5" x14ac:dyDescent="0.25">
      <c r="A72" s="130" t="s">
        <v>673</v>
      </c>
      <c r="B72" s="137" t="s">
        <v>706</v>
      </c>
      <c r="C72" s="355"/>
      <c r="D72" s="356">
        <v>0</v>
      </c>
      <c r="E72" s="357">
        <v>0</v>
      </c>
    </row>
    <row r="73" spans="1:5" x14ac:dyDescent="0.25">
      <c r="A73" s="109" t="s">
        <v>481</v>
      </c>
      <c r="B73" s="139" t="s">
        <v>240</v>
      </c>
      <c r="C73" s="358">
        <f>SUM(C60:C72)</f>
        <v>1315</v>
      </c>
      <c r="D73" s="358">
        <f t="shared" ref="D73:E73" si="9">SUM(D60:D72)</f>
        <v>1489</v>
      </c>
      <c r="E73" s="358">
        <f t="shared" si="9"/>
        <v>721</v>
      </c>
    </row>
    <row r="74" spans="1:5" ht="15.75" x14ac:dyDescent="0.25">
      <c r="A74" s="131" t="s">
        <v>640</v>
      </c>
      <c r="B74" s="140"/>
      <c r="C74" s="361">
        <f>SUM(C24+C25+C50+C59+C73)</f>
        <v>18513</v>
      </c>
      <c r="D74" s="361">
        <f t="shared" ref="D74:E74" si="10">SUM(D24+D25+D50+D59+D73)</f>
        <v>22935</v>
      </c>
      <c r="E74" s="361">
        <f t="shared" si="10"/>
        <v>21479</v>
      </c>
    </row>
    <row r="75" spans="1:5" x14ac:dyDescent="0.25">
      <c r="A75" s="132" t="s">
        <v>241</v>
      </c>
      <c r="B75" s="137" t="s">
        <v>242</v>
      </c>
      <c r="C75" s="355"/>
      <c r="D75" s="356"/>
      <c r="E75" s="357"/>
    </row>
    <row r="76" spans="1:5" x14ac:dyDescent="0.25">
      <c r="A76" s="132" t="s">
        <v>519</v>
      </c>
      <c r="B76" s="137" t="s">
        <v>243</v>
      </c>
      <c r="C76" s="355"/>
      <c r="D76" s="356">
        <v>0</v>
      </c>
      <c r="E76" s="357">
        <v>0</v>
      </c>
    </row>
    <row r="77" spans="1:5" x14ac:dyDescent="0.25">
      <c r="A77" s="132" t="s">
        <v>244</v>
      </c>
      <c r="B77" s="137" t="s">
        <v>245</v>
      </c>
      <c r="C77" s="355">
        <v>0</v>
      </c>
      <c r="D77" s="356">
        <v>0</v>
      </c>
      <c r="E77" s="357">
        <v>0</v>
      </c>
    </row>
    <row r="78" spans="1:5" x14ac:dyDescent="0.25">
      <c r="A78" s="132" t="s">
        <v>246</v>
      </c>
      <c r="B78" s="137" t="s">
        <v>247</v>
      </c>
      <c r="C78" s="355">
        <v>2027</v>
      </c>
      <c r="D78" s="356">
        <v>2027</v>
      </c>
      <c r="E78" s="357">
        <v>1104</v>
      </c>
    </row>
    <row r="79" spans="1:5" x14ac:dyDescent="0.25">
      <c r="A79" s="93" t="s">
        <v>248</v>
      </c>
      <c r="B79" s="137" t="s">
        <v>249</v>
      </c>
      <c r="C79" s="355"/>
      <c r="D79" s="356"/>
      <c r="E79" s="357"/>
    </row>
    <row r="80" spans="1:5" x14ac:dyDescent="0.25">
      <c r="A80" s="93" t="s">
        <v>250</v>
      </c>
      <c r="B80" s="137" t="s">
        <v>251</v>
      </c>
      <c r="C80" s="355"/>
      <c r="D80" s="356"/>
      <c r="E80" s="357"/>
    </row>
    <row r="81" spans="1:5" x14ac:dyDescent="0.25">
      <c r="A81" s="93" t="s">
        <v>252</v>
      </c>
      <c r="B81" s="137" t="s">
        <v>253</v>
      </c>
      <c r="C81" s="355">
        <v>359</v>
      </c>
      <c r="D81" s="356">
        <v>359</v>
      </c>
      <c r="E81" s="357">
        <v>298</v>
      </c>
    </row>
    <row r="82" spans="1:5" x14ac:dyDescent="0.25">
      <c r="A82" s="133" t="s">
        <v>483</v>
      </c>
      <c r="B82" s="139" t="s">
        <v>254</v>
      </c>
      <c r="C82" s="358">
        <f>SUM(C75:C81)</f>
        <v>2386</v>
      </c>
      <c r="D82" s="358">
        <f t="shared" ref="D82:E82" si="11">SUM(D75:D81)</f>
        <v>2386</v>
      </c>
      <c r="E82" s="358">
        <f t="shared" si="11"/>
        <v>1402</v>
      </c>
    </row>
    <row r="83" spans="1:5" x14ac:dyDescent="0.25">
      <c r="A83" s="87" t="s">
        <v>255</v>
      </c>
      <c r="B83" s="137" t="s">
        <v>256</v>
      </c>
      <c r="C83" s="355">
        <v>4900</v>
      </c>
      <c r="D83" s="356">
        <v>4400</v>
      </c>
      <c r="E83" s="357">
        <v>0</v>
      </c>
    </row>
    <row r="84" spans="1:5" x14ac:dyDescent="0.25">
      <c r="A84" s="87" t="s">
        <v>257</v>
      </c>
      <c r="B84" s="137" t="s">
        <v>258</v>
      </c>
      <c r="C84" s="355"/>
      <c r="D84" s="356"/>
      <c r="E84" s="357"/>
    </row>
    <row r="85" spans="1:5" x14ac:dyDescent="0.25">
      <c r="A85" s="87" t="s">
        <v>259</v>
      </c>
      <c r="B85" s="137" t="s">
        <v>260</v>
      </c>
      <c r="C85" s="355"/>
      <c r="D85" s="356"/>
      <c r="E85" s="357"/>
    </row>
    <row r="86" spans="1:5" x14ac:dyDescent="0.25">
      <c r="A86" s="87" t="s">
        <v>261</v>
      </c>
      <c r="B86" s="137" t="s">
        <v>262</v>
      </c>
      <c r="C86" s="355">
        <v>1221</v>
      </c>
      <c r="D86" s="356">
        <v>1221</v>
      </c>
      <c r="E86" s="357">
        <v>0</v>
      </c>
    </row>
    <row r="87" spans="1:5" x14ac:dyDescent="0.25">
      <c r="A87" s="109" t="s">
        <v>484</v>
      </c>
      <c r="B87" s="139" t="s">
        <v>263</v>
      </c>
      <c r="C87" s="358">
        <f>SUM(C83:C86)</f>
        <v>6121</v>
      </c>
      <c r="D87" s="358">
        <f t="shared" ref="D87:E87" si="12">SUM(D83:D86)</f>
        <v>5621</v>
      </c>
      <c r="E87" s="358">
        <f t="shared" si="12"/>
        <v>0</v>
      </c>
    </row>
    <row r="88" spans="1:5" x14ac:dyDescent="0.25">
      <c r="A88" s="87" t="s">
        <v>264</v>
      </c>
      <c r="B88" s="137" t="s">
        <v>265</v>
      </c>
      <c r="C88" s="355"/>
      <c r="D88" s="356"/>
      <c r="E88" s="357"/>
    </row>
    <row r="89" spans="1:5" x14ac:dyDescent="0.25">
      <c r="A89" s="87" t="s">
        <v>520</v>
      </c>
      <c r="B89" s="137" t="s">
        <v>266</v>
      </c>
      <c r="C89" s="355"/>
      <c r="D89" s="356"/>
      <c r="E89" s="357"/>
    </row>
    <row r="90" spans="1:5" x14ac:dyDescent="0.25">
      <c r="A90" s="87" t="s">
        <v>521</v>
      </c>
      <c r="B90" s="137" t="s">
        <v>267</v>
      </c>
      <c r="C90" s="355"/>
      <c r="D90" s="356"/>
      <c r="E90" s="357"/>
    </row>
    <row r="91" spans="1:5" x14ac:dyDescent="0.25">
      <c r="A91" s="87" t="s">
        <v>522</v>
      </c>
      <c r="B91" s="137" t="s">
        <v>268</v>
      </c>
      <c r="C91" s="355"/>
      <c r="D91" s="356"/>
      <c r="E91" s="357"/>
    </row>
    <row r="92" spans="1:5" x14ac:dyDescent="0.25">
      <c r="A92" s="87" t="s">
        <v>523</v>
      </c>
      <c r="B92" s="137" t="s">
        <v>269</v>
      </c>
      <c r="C92" s="355"/>
      <c r="D92" s="356"/>
      <c r="E92" s="357"/>
    </row>
    <row r="93" spans="1:5" x14ac:dyDescent="0.25">
      <c r="A93" s="87" t="s">
        <v>524</v>
      </c>
      <c r="B93" s="137" t="s">
        <v>270</v>
      </c>
      <c r="C93" s="355"/>
      <c r="D93" s="356">
        <v>500</v>
      </c>
      <c r="E93" s="357">
        <v>500</v>
      </c>
    </row>
    <row r="94" spans="1:5" x14ac:dyDescent="0.25">
      <c r="A94" s="87" t="s">
        <v>271</v>
      </c>
      <c r="B94" s="137" t="s">
        <v>272</v>
      </c>
      <c r="C94" s="355"/>
      <c r="D94" s="356"/>
      <c r="E94" s="357"/>
    </row>
    <row r="95" spans="1:5" x14ac:dyDescent="0.25">
      <c r="A95" s="87" t="s">
        <v>525</v>
      </c>
      <c r="B95" s="137" t="s">
        <v>273</v>
      </c>
      <c r="C95" s="355"/>
      <c r="D95" s="356"/>
      <c r="E95" s="357"/>
    </row>
    <row r="96" spans="1:5" x14ac:dyDescent="0.25">
      <c r="A96" s="109" t="s">
        <v>485</v>
      </c>
      <c r="B96" s="139" t="s">
        <v>274</v>
      </c>
      <c r="C96" s="358">
        <f>SUM(C88:C95)</f>
        <v>0</v>
      </c>
      <c r="D96" s="358">
        <f t="shared" ref="D96:E96" si="13">SUM(D88:D95)</f>
        <v>500</v>
      </c>
      <c r="E96" s="358">
        <f t="shared" si="13"/>
        <v>500</v>
      </c>
    </row>
    <row r="97" spans="1:24" ht="15.75" x14ac:dyDescent="0.25">
      <c r="A97" s="131" t="s">
        <v>639</v>
      </c>
      <c r="B97" s="140"/>
      <c r="C97" s="361">
        <f>SUM(C96,C87,C82)</f>
        <v>8507</v>
      </c>
      <c r="D97" s="361">
        <f t="shared" ref="D97:E97" si="14">SUM(D96,D87,D82)</f>
        <v>8507</v>
      </c>
      <c r="E97" s="361">
        <f t="shared" si="14"/>
        <v>1902</v>
      </c>
    </row>
    <row r="98" spans="1:24" ht="15.75" x14ac:dyDescent="0.25">
      <c r="A98" s="134" t="s">
        <v>533</v>
      </c>
      <c r="B98" s="141" t="s">
        <v>275</v>
      </c>
      <c r="C98" s="362">
        <f>SUM(C24+C25+C50+C59+C73+C82+C87+C96)</f>
        <v>27020</v>
      </c>
      <c r="D98" s="362">
        <f t="shared" ref="D98:E98" si="15">SUM(D24+D25+D50+D59+D73+D82+D87+D96)</f>
        <v>31442</v>
      </c>
      <c r="E98" s="362">
        <f t="shared" si="15"/>
        <v>23381</v>
      </c>
    </row>
    <row r="99" spans="1:24" x14ac:dyDescent="0.25">
      <c r="A99" s="87" t="s">
        <v>526</v>
      </c>
      <c r="B99" s="142" t="s">
        <v>276</v>
      </c>
      <c r="C99" s="364"/>
      <c r="D99" s="365"/>
      <c r="E99" s="36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5"/>
      <c r="X99" s="15"/>
    </row>
    <row r="100" spans="1:24" x14ac:dyDescent="0.25">
      <c r="A100" s="87" t="s">
        <v>279</v>
      </c>
      <c r="B100" s="142" t="s">
        <v>280</v>
      </c>
      <c r="C100" s="364"/>
      <c r="D100" s="365"/>
      <c r="E100" s="36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5"/>
      <c r="X100" s="15"/>
    </row>
    <row r="101" spans="1:24" x14ac:dyDescent="0.25">
      <c r="A101" s="87" t="s">
        <v>527</v>
      </c>
      <c r="B101" s="142" t="s">
        <v>281</v>
      </c>
      <c r="C101" s="364"/>
      <c r="D101" s="367"/>
      <c r="E101" s="368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5"/>
      <c r="X101" s="15"/>
    </row>
    <row r="102" spans="1:24" x14ac:dyDescent="0.25">
      <c r="A102" s="88" t="s">
        <v>490</v>
      </c>
      <c r="B102" s="143" t="s">
        <v>283</v>
      </c>
      <c r="C102" s="369"/>
      <c r="D102" s="370"/>
      <c r="E102" s="371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5"/>
      <c r="X102" s="15"/>
    </row>
    <row r="103" spans="1:24" x14ac:dyDescent="0.25">
      <c r="A103" s="89" t="s">
        <v>528</v>
      </c>
      <c r="B103" s="142" t="s">
        <v>284</v>
      </c>
      <c r="C103" s="372"/>
      <c r="D103" s="373"/>
      <c r="E103" s="374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5"/>
      <c r="X103" s="15"/>
    </row>
    <row r="104" spans="1:24" x14ac:dyDescent="0.25">
      <c r="A104" s="89" t="s">
        <v>496</v>
      </c>
      <c r="B104" s="142" t="s">
        <v>287</v>
      </c>
      <c r="C104" s="372"/>
      <c r="D104" s="373"/>
      <c r="E104" s="374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5"/>
      <c r="X104" s="15"/>
    </row>
    <row r="105" spans="1:24" x14ac:dyDescent="0.25">
      <c r="A105" s="87" t="s">
        <v>288</v>
      </c>
      <c r="B105" s="142" t="s">
        <v>289</v>
      </c>
      <c r="C105" s="364"/>
      <c r="D105" s="365"/>
      <c r="E105" s="366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5"/>
      <c r="X105" s="15"/>
    </row>
    <row r="106" spans="1:24" x14ac:dyDescent="0.25">
      <c r="A106" s="87" t="s">
        <v>529</v>
      </c>
      <c r="B106" s="142" t="s">
        <v>290</v>
      </c>
      <c r="C106" s="364"/>
      <c r="D106" s="365"/>
      <c r="E106" s="36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5"/>
      <c r="X106" s="15"/>
    </row>
    <row r="107" spans="1:24" x14ac:dyDescent="0.25">
      <c r="A107" s="90" t="s">
        <v>493</v>
      </c>
      <c r="B107" s="143" t="s">
        <v>291</v>
      </c>
      <c r="C107" s="375"/>
      <c r="D107" s="376"/>
      <c r="E107" s="37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5"/>
      <c r="X107" s="15"/>
    </row>
    <row r="108" spans="1:24" x14ac:dyDescent="0.25">
      <c r="A108" s="89" t="s">
        <v>292</v>
      </c>
      <c r="B108" s="142" t="s">
        <v>293</v>
      </c>
      <c r="C108" s="372"/>
      <c r="D108" s="373"/>
      <c r="E108" s="374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5"/>
      <c r="X108" s="15"/>
    </row>
    <row r="109" spans="1:24" x14ac:dyDescent="0.25">
      <c r="A109" s="89" t="s">
        <v>294</v>
      </c>
      <c r="B109" s="142" t="s">
        <v>295</v>
      </c>
      <c r="C109" s="378">
        <v>643</v>
      </c>
      <c r="D109" s="378">
        <v>643</v>
      </c>
      <c r="E109" s="379">
        <v>643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5"/>
      <c r="X109" s="15"/>
    </row>
    <row r="110" spans="1:24" x14ac:dyDescent="0.25">
      <c r="A110" s="90" t="s">
        <v>296</v>
      </c>
      <c r="B110" s="143" t="s">
        <v>297</v>
      </c>
      <c r="C110" s="372"/>
      <c r="D110" s="373"/>
      <c r="E110" s="374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5"/>
      <c r="X110" s="15"/>
    </row>
    <row r="111" spans="1:24" x14ac:dyDescent="0.25">
      <c r="A111" s="89" t="s">
        <v>298</v>
      </c>
      <c r="B111" s="142" t="s">
        <v>299</v>
      </c>
      <c r="C111" s="372"/>
      <c r="D111" s="373"/>
      <c r="E111" s="374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5"/>
      <c r="X111" s="15"/>
    </row>
    <row r="112" spans="1:24" x14ac:dyDescent="0.25">
      <c r="A112" s="89" t="s">
        <v>300</v>
      </c>
      <c r="B112" s="142" t="s">
        <v>301</v>
      </c>
      <c r="C112" s="372"/>
      <c r="D112" s="373"/>
      <c r="E112" s="374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5"/>
      <c r="X112" s="15"/>
    </row>
    <row r="113" spans="1:24" x14ac:dyDescent="0.25">
      <c r="A113" s="89" t="s">
        <v>302</v>
      </c>
      <c r="B113" s="142" t="s">
        <v>303</v>
      </c>
      <c r="C113" s="372"/>
      <c r="D113" s="373"/>
      <c r="E113" s="374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5"/>
      <c r="X113" s="15"/>
    </row>
    <row r="114" spans="1:24" x14ac:dyDescent="0.25">
      <c r="A114" s="115" t="s">
        <v>494</v>
      </c>
      <c r="B114" s="144" t="s">
        <v>304</v>
      </c>
      <c r="C114" s="358">
        <f>SUM(C102+C107+C108+C109+C110+C111+C112+C113)</f>
        <v>643</v>
      </c>
      <c r="D114" s="358">
        <f>SUM(D102+D107+D108+D109+D110+D111+D112+D113)</f>
        <v>643</v>
      </c>
      <c r="E114" s="358">
        <f>SUM(E102+E107+E108+E109+E110+E111+E112+E113)</f>
        <v>643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5"/>
      <c r="X114" s="15"/>
    </row>
    <row r="115" spans="1:24" x14ac:dyDescent="0.25">
      <c r="A115" s="89" t="s">
        <v>305</v>
      </c>
      <c r="B115" s="142" t="s">
        <v>306</v>
      </c>
      <c r="C115" s="372"/>
      <c r="D115" s="373"/>
      <c r="E115" s="374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5"/>
      <c r="X115" s="15"/>
    </row>
    <row r="116" spans="1:24" x14ac:dyDescent="0.25">
      <c r="A116" s="87" t="s">
        <v>307</v>
      </c>
      <c r="B116" s="142" t="s">
        <v>308</v>
      </c>
      <c r="C116" s="364"/>
      <c r="D116" s="365"/>
      <c r="E116" s="366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5"/>
      <c r="X116" s="15"/>
    </row>
    <row r="117" spans="1:24" x14ac:dyDescent="0.25">
      <c r="A117" s="89" t="s">
        <v>530</v>
      </c>
      <c r="B117" s="142" t="s">
        <v>309</v>
      </c>
      <c r="C117" s="372"/>
      <c r="D117" s="373"/>
      <c r="E117" s="374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5"/>
      <c r="X117" s="15"/>
    </row>
    <row r="118" spans="1:24" x14ac:dyDescent="0.25">
      <c r="A118" s="89" t="s">
        <v>499</v>
      </c>
      <c r="B118" s="142" t="s">
        <v>310</v>
      </c>
      <c r="C118" s="372"/>
      <c r="D118" s="373"/>
      <c r="E118" s="374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5"/>
      <c r="X118" s="15"/>
    </row>
    <row r="119" spans="1:24" x14ac:dyDescent="0.25">
      <c r="A119" s="115" t="s">
        <v>500</v>
      </c>
      <c r="B119" s="144" t="s">
        <v>314</v>
      </c>
      <c r="C119" s="375"/>
      <c r="D119" s="376"/>
      <c r="E119" s="37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5"/>
      <c r="X119" s="15"/>
    </row>
    <row r="120" spans="1:24" x14ac:dyDescent="0.25">
      <c r="A120" s="87" t="s">
        <v>315</v>
      </c>
      <c r="B120" s="142" t="s">
        <v>316</v>
      </c>
      <c r="C120" s="364"/>
      <c r="D120" s="365"/>
      <c r="E120" s="366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5"/>
      <c r="X120" s="15"/>
    </row>
    <row r="121" spans="1:24" ht="15.75" x14ac:dyDescent="0.25">
      <c r="A121" s="135" t="s">
        <v>534</v>
      </c>
      <c r="B121" s="145" t="s">
        <v>317</v>
      </c>
      <c r="C121" s="362">
        <f>SUM(C114+C119+C120)</f>
        <v>643</v>
      </c>
      <c r="D121" s="362">
        <f t="shared" ref="D121:E121" si="16">SUM(D114+D119+D120)</f>
        <v>643</v>
      </c>
      <c r="E121" s="362">
        <f t="shared" si="16"/>
        <v>643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5"/>
      <c r="X121" s="15"/>
    </row>
    <row r="122" spans="1:24" ht="15.75" x14ac:dyDescent="0.25">
      <c r="A122" s="276" t="s">
        <v>570</v>
      </c>
      <c r="B122" s="277"/>
      <c r="C122" s="381">
        <f>SUM(C98+C121)</f>
        <v>27663</v>
      </c>
      <c r="D122" s="381">
        <f t="shared" ref="D122:E122" si="17">SUM(D98+D121)</f>
        <v>32085</v>
      </c>
      <c r="E122" s="381">
        <f t="shared" si="17"/>
        <v>24024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4.45" x14ac:dyDescent="0.3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4.45" x14ac:dyDescent="0.3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4.45" x14ac:dyDescent="0.3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4.45" x14ac:dyDescent="0.3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4.45" x14ac:dyDescent="0.3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4.45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2:24" ht="14.45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2:24" ht="14.45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2:24" ht="14.45" x14ac:dyDescent="0.3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2:24" ht="14.45" x14ac:dyDescent="0.3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2:24" ht="14.45" x14ac:dyDescent="0.3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2:24" ht="14.45" x14ac:dyDescent="0.3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2:24" ht="14.45" x14ac:dyDescent="0.3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24" ht="14.45" x14ac:dyDescent="0.3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2:24" ht="14.45" x14ac:dyDescent="0.3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2:24" ht="14.45" x14ac:dyDescent="0.3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2:24" ht="14.45" x14ac:dyDescent="0.3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2:24" ht="14.45" x14ac:dyDescent="0.3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2:24" ht="14.45" x14ac:dyDescent="0.3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2:24" ht="14.45" x14ac:dyDescent="0.3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2:24" ht="14.45" x14ac:dyDescent="0.3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2:24" ht="14.45" x14ac:dyDescent="0.3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2:24" ht="14.45" x14ac:dyDescent="0.3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2:24" ht="14.45" x14ac:dyDescent="0.3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2:24" ht="14.45" x14ac:dyDescent="0.3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t="14.45" x14ac:dyDescent="0.3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2:24" ht="14.45" x14ac:dyDescent="0.3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2:24" ht="14.45" x14ac:dyDescent="0.3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2:24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2:24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2:24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2:24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2:24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2:24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2:24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2:24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2:24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2:24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2:24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2:24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2:24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2:24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2:24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2:24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2:24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2:24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2:24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2:24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2:24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E172"/>
  <sheetViews>
    <sheetView workbookViewId="0">
      <selection activeCell="A13" sqref="A13"/>
    </sheetView>
  </sheetViews>
  <sheetFormatPr defaultRowHeight="15" x14ac:dyDescent="0.25"/>
  <cols>
    <col min="1" max="1" width="83.42578125" customWidth="1"/>
    <col min="3" max="3" width="11" customWidth="1"/>
    <col min="4" max="4" width="11.7109375" customWidth="1"/>
    <col min="5" max="5" width="11.42578125" customWidth="1"/>
    <col min="6" max="7" width="10.28515625" customWidth="1"/>
    <col min="8" max="8" width="10.85546875" customWidth="1"/>
    <col min="9" max="9" width="11.42578125" customWidth="1"/>
    <col min="10" max="10" width="11.28515625" customWidth="1"/>
    <col min="11" max="11" width="10.7109375" customWidth="1"/>
    <col min="12" max="12" width="11" customWidth="1"/>
    <col min="13" max="13" width="12.28515625" customWidth="1"/>
    <col min="14" max="14" width="12" customWidth="1"/>
  </cols>
  <sheetData>
    <row r="1" spans="1:14" x14ac:dyDescent="0.25">
      <c r="A1" s="467" t="s">
        <v>1894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21" customHeight="1" x14ac:dyDescent="0.25">
      <c r="A2" s="463" t="s">
        <v>1853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74"/>
      <c r="M2" s="475"/>
      <c r="N2" s="475"/>
    </row>
    <row r="3" spans="1:14" ht="18.75" customHeight="1" x14ac:dyDescent="0.25">
      <c r="A3" s="465" t="s">
        <v>609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74"/>
      <c r="M3" s="475"/>
      <c r="N3" s="475"/>
    </row>
    <row r="4" spans="1:14" ht="18" x14ac:dyDescent="0.35">
      <c r="A4" s="26"/>
    </row>
    <row r="5" spans="1:14" ht="25.5" customHeight="1" x14ac:dyDescent="0.25">
      <c r="A5" s="476" t="s">
        <v>138</v>
      </c>
      <c r="B5" s="478" t="s">
        <v>139</v>
      </c>
      <c r="C5" s="482" t="s">
        <v>641</v>
      </c>
      <c r="D5" s="483"/>
      <c r="E5" s="483"/>
      <c r="F5" s="484" t="s">
        <v>642</v>
      </c>
      <c r="G5" s="483"/>
      <c r="H5" s="485"/>
      <c r="I5" s="482" t="s">
        <v>643</v>
      </c>
      <c r="J5" s="483"/>
      <c r="K5" s="483"/>
      <c r="L5" s="471" t="s">
        <v>701</v>
      </c>
      <c r="M5" s="486"/>
      <c r="N5" s="487"/>
    </row>
    <row r="6" spans="1:14" ht="25.5" x14ac:dyDescent="0.25">
      <c r="A6" s="488"/>
      <c r="B6" s="489"/>
      <c r="C6" s="94" t="s">
        <v>703</v>
      </c>
      <c r="D6" s="3" t="s">
        <v>728</v>
      </c>
      <c r="E6" s="98" t="s">
        <v>729</v>
      </c>
      <c r="F6" s="95" t="s">
        <v>703</v>
      </c>
      <c r="G6" s="3" t="s">
        <v>728</v>
      </c>
      <c r="H6" s="96" t="s">
        <v>729</v>
      </c>
      <c r="I6" s="94" t="s">
        <v>703</v>
      </c>
      <c r="J6" s="3" t="s">
        <v>728</v>
      </c>
      <c r="K6" s="98" t="s">
        <v>729</v>
      </c>
      <c r="L6" s="95" t="s">
        <v>703</v>
      </c>
      <c r="M6" s="3" t="s">
        <v>728</v>
      </c>
      <c r="N6" s="96" t="s">
        <v>729</v>
      </c>
    </row>
    <row r="7" spans="1:14" x14ac:dyDescent="0.25">
      <c r="A7" s="121" t="s">
        <v>140</v>
      </c>
      <c r="B7" s="136" t="s">
        <v>141</v>
      </c>
      <c r="C7" s="356">
        <v>4436</v>
      </c>
      <c r="D7" s="356">
        <v>5000</v>
      </c>
      <c r="E7" s="357">
        <v>5000</v>
      </c>
      <c r="F7" s="383"/>
      <c r="G7" s="356"/>
      <c r="H7" s="357"/>
      <c r="I7" s="384"/>
      <c r="J7" s="356"/>
      <c r="K7" s="385"/>
      <c r="L7" s="355">
        <v>4436</v>
      </c>
      <c r="M7" s="356">
        <v>5000</v>
      </c>
      <c r="N7" s="357">
        <v>5000</v>
      </c>
    </row>
    <row r="8" spans="1:14" x14ac:dyDescent="0.25">
      <c r="A8" s="121" t="s">
        <v>142</v>
      </c>
      <c r="B8" s="137" t="s">
        <v>143</v>
      </c>
      <c r="C8" s="356"/>
      <c r="D8" s="356">
        <v>0</v>
      </c>
      <c r="E8" s="357">
        <v>0</v>
      </c>
      <c r="F8" s="383"/>
      <c r="G8" s="356"/>
      <c r="H8" s="357"/>
      <c r="I8" s="384"/>
      <c r="J8" s="356"/>
      <c r="K8" s="385"/>
      <c r="L8" s="355"/>
      <c r="M8" s="356">
        <v>0</v>
      </c>
      <c r="N8" s="357">
        <v>0</v>
      </c>
    </row>
    <row r="9" spans="1:14" x14ac:dyDescent="0.25">
      <c r="A9" s="121" t="s">
        <v>144</v>
      </c>
      <c r="B9" s="137" t="s">
        <v>145</v>
      </c>
      <c r="C9" s="356"/>
      <c r="D9" s="356">
        <v>0</v>
      </c>
      <c r="E9" s="357">
        <v>0</v>
      </c>
      <c r="F9" s="383"/>
      <c r="G9" s="356"/>
      <c r="H9" s="357"/>
      <c r="I9" s="384"/>
      <c r="J9" s="356"/>
      <c r="K9" s="385"/>
      <c r="L9" s="355"/>
      <c r="M9" s="356">
        <v>0</v>
      </c>
      <c r="N9" s="357">
        <v>0</v>
      </c>
    </row>
    <row r="10" spans="1:14" x14ac:dyDescent="0.25">
      <c r="A10" s="122" t="s">
        <v>146</v>
      </c>
      <c r="B10" s="137" t="s">
        <v>147</v>
      </c>
      <c r="C10" s="356"/>
      <c r="D10" s="356">
        <v>0</v>
      </c>
      <c r="E10" s="357">
        <v>0</v>
      </c>
      <c r="F10" s="383"/>
      <c r="G10" s="356"/>
      <c r="H10" s="357"/>
      <c r="I10" s="384"/>
      <c r="J10" s="356"/>
      <c r="K10" s="385"/>
      <c r="L10" s="355"/>
      <c r="M10" s="356">
        <v>0</v>
      </c>
      <c r="N10" s="357">
        <v>0</v>
      </c>
    </row>
    <row r="11" spans="1:14" x14ac:dyDescent="0.25">
      <c r="A11" s="122" t="s">
        <v>148</v>
      </c>
      <c r="B11" s="137" t="s">
        <v>149</v>
      </c>
      <c r="C11" s="356"/>
      <c r="D11" s="356">
        <v>0</v>
      </c>
      <c r="E11" s="357">
        <v>0</v>
      </c>
      <c r="F11" s="383"/>
      <c r="G11" s="356"/>
      <c r="H11" s="357"/>
      <c r="I11" s="384"/>
      <c r="J11" s="356"/>
      <c r="K11" s="385"/>
      <c r="L11" s="355"/>
      <c r="M11" s="356">
        <v>0</v>
      </c>
      <c r="N11" s="357">
        <v>0</v>
      </c>
    </row>
    <row r="12" spans="1:14" ht="14.45" x14ac:dyDescent="0.3">
      <c r="A12" s="122" t="s">
        <v>150</v>
      </c>
      <c r="B12" s="137" t="s">
        <v>151</v>
      </c>
      <c r="C12" s="356"/>
      <c r="D12" s="356">
        <v>0</v>
      </c>
      <c r="E12" s="357">
        <v>0</v>
      </c>
      <c r="F12" s="383"/>
      <c r="G12" s="356"/>
      <c r="H12" s="357"/>
      <c r="I12" s="384"/>
      <c r="J12" s="356"/>
      <c r="K12" s="385"/>
      <c r="L12" s="355"/>
      <c r="M12" s="356">
        <v>0</v>
      </c>
      <c r="N12" s="357">
        <v>0</v>
      </c>
    </row>
    <row r="13" spans="1:14" x14ac:dyDescent="0.25">
      <c r="A13" s="122" t="s">
        <v>152</v>
      </c>
      <c r="B13" s="137" t="s">
        <v>153</v>
      </c>
      <c r="C13" s="356">
        <v>357</v>
      </c>
      <c r="D13" s="356">
        <v>617</v>
      </c>
      <c r="E13" s="357">
        <v>602</v>
      </c>
      <c r="F13" s="383"/>
      <c r="G13" s="356"/>
      <c r="H13" s="357"/>
      <c r="I13" s="384"/>
      <c r="J13" s="356"/>
      <c r="K13" s="385"/>
      <c r="L13" s="355">
        <v>357</v>
      </c>
      <c r="M13" s="356">
        <v>617</v>
      </c>
      <c r="N13" s="357">
        <v>602</v>
      </c>
    </row>
    <row r="14" spans="1:14" x14ac:dyDescent="0.25">
      <c r="A14" s="122" t="s">
        <v>154</v>
      </c>
      <c r="B14" s="137" t="s">
        <v>155</v>
      </c>
      <c r="C14" s="356"/>
      <c r="D14" s="356">
        <v>0</v>
      </c>
      <c r="E14" s="357">
        <v>0</v>
      </c>
      <c r="F14" s="383"/>
      <c r="G14" s="356"/>
      <c r="H14" s="357"/>
      <c r="I14" s="384"/>
      <c r="J14" s="356"/>
      <c r="K14" s="385"/>
      <c r="L14" s="355"/>
      <c r="M14" s="356">
        <v>0</v>
      </c>
      <c r="N14" s="357">
        <v>0</v>
      </c>
    </row>
    <row r="15" spans="1:14" x14ac:dyDescent="0.25">
      <c r="A15" s="123" t="s">
        <v>156</v>
      </c>
      <c r="B15" s="137" t="s">
        <v>157</v>
      </c>
      <c r="C15" s="356"/>
      <c r="D15" s="356">
        <v>0</v>
      </c>
      <c r="E15" s="357">
        <v>0</v>
      </c>
      <c r="F15" s="383"/>
      <c r="G15" s="356"/>
      <c r="H15" s="357"/>
      <c r="I15" s="384"/>
      <c r="J15" s="356"/>
      <c r="K15" s="385"/>
      <c r="L15" s="355"/>
      <c r="M15" s="356">
        <v>0</v>
      </c>
      <c r="N15" s="357">
        <v>0</v>
      </c>
    </row>
    <row r="16" spans="1:14" x14ac:dyDescent="0.25">
      <c r="A16" s="123" t="s">
        <v>158</v>
      </c>
      <c r="B16" s="137" t="s">
        <v>159</v>
      </c>
      <c r="C16" s="356"/>
      <c r="D16" s="356">
        <v>0</v>
      </c>
      <c r="E16" s="357">
        <v>0</v>
      </c>
      <c r="F16" s="383"/>
      <c r="G16" s="356"/>
      <c r="H16" s="357"/>
      <c r="I16" s="384"/>
      <c r="J16" s="356"/>
      <c r="K16" s="385"/>
      <c r="L16" s="355"/>
      <c r="M16" s="356">
        <v>0</v>
      </c>
      <c r="N16" s="357">
        <v>0</v>
      </c>
    </row>
    <row r="17" spans="1:14" x14ac:dyDescent="0.25">
      <c r="A17" s="123" t="s">
        <v>160</v>
      </c>
      <c r="B17" s="137" t="s">
        <v>161</v>
      </c>
      <c r="C17" s="356"/>
      <c r="D17" s="356">
        <v>0</v>
      </c>
      <c r="E17" s="357">
        <v>0</v>
      </c>
      <c r="F17" s="383"/>
      <c r="G17" s="356"/>
      <c r="H17" s="357"/>
      <c r="I17" s="384"/>
      <c r="J17" s="356"/>
      <c r="K17" s="385"/>
      <c r="L17" s="355"/>
      <c r="M17" s="356">
        <v>0</v>
      </c>
      <c r="N17" s="357">
        <v>0</v>
      </c>
    </row>
    <row r="18" spans="1:14" x14ac:dyDescent="0.25">
      <c r="A18" s="123" t="s">
        <v>162</v>
      </c>
      <c r="B18" s="137" t="s">
        <v>163</v>
      </c>
      <c r="C18" s="356"/>
      <c r="D18" s="356">
        <v>0</v>
      </c>
      <c r="E18" s="357">
        <v>0</v>
      </c>
      <c r="F18" s="383"/>
      <c r="G18" s="356"/>
      <c r="H18" s="357"/>
      <c r="I18" s="384"/>
      <c r="J18" s="356"/>
      <c r="K18" s="385"/>
      <c r="L18" s="355"/>
      <c r="M18" s="356">
        <v>0</v>
      </c>
      <c r="N18" s="357">
        <v>0</v>
      </c>
    </row>
    <row r="19" spans="1:14" x14ac:dyDescent="0.25">
      <c r="A19" s="123" t="s">
        <v>501</v>
      </c>
      <c r="B19" s="137" t="s">
        <v>164</v>
      </c>
      <c r="C19" s="356"/>
      <c r="D19" s="356">
        <v>0</v>
      </c>
      <c r="E19" s="357">
        <v>0</v>
      </c>
      <c r="F19" s="383"/>
      <c r="G19" s="356"/>
      <c r="H19" s="357"/>
      <c r="I19" s="384"/>
      <c r="J19" s="356"/>
      <c r="K19" s="385"/>
      <c r="L19" s="355"/>
      <c r="M19" s="356">
        <v>0</v>
      </c>
      <c r="N19" s="357">
        <v>0</v>
      </c>
    </row>
    <row r="20" spans="1:14" s="76" customFormat="1" x14ac:dyDescent="0.25">
      <c r="A20" s="124" t="s">
        <v>439</v>
      </c>
      <c r="B20" s="138" t="s">
        <v>165</v>
      </c>
      <c r="C20" s="356">
        <f>SUM(C7:C19)</f>
        <v>4793</v>
      </c>
      <c r="D20" s="356">
        <f t="shared" ref="D20:N20" si="0">SUM(D7:D19)</f>
        <v>5617</v>
      </c>
      <c r="E20" s="356">
        <f t="shared" si="0"/>
        <v>5602</v>
      </c>
      <c r="F20" s="356">
        <f t="shared" si="0"/>
        <v>0</v>
      </c>
      <c r="G20" s="356">
        <f t="shared" si="0"/>
        <v>0</v>
      </c>
      <c r="H20" s="356">
        <f t="shared" si="0"/>
        <v>0</v>
      </c>
      <c r="I20" s="356">
        <f t="shared" si="0"/>
        <v>0</v>
      </c>
      <c r="J20" s="356">
        <f t="shared" si="0"/>
        <v>0</v>
      </c>
      <c r="K20" s="356">
        <f t="shared" si="0"/>
        <v>0</v>
      </c>
      <c r="L20" s="356">
        <f t="shared" si="0"/>
        <v>4793</v>
      </c>
      <c r="M20" s="356">
        <f t="shared" si="0"/>
        <v>5617</v>
      </c>
      <c r="N20" s="356">
        <f t="shared" si="0"/>
        <v>5602</v>
      </c>
    </row>
    <row r="21" spans="1:14" x14ac:dyDescent="0.25">
      <c r="A21" s="123" t="s">
        <v>166</v>
      </c>
      <c r="B21" s="137" t="s">
        <v>167</v>
      </c>
      <c r="C21" s="356">
        <v>2917</v>
      </c>
      <c r="D21" s="356">
        <v>3260</v>
      </c>
      <c r="E21" s="357">
        <v>2914</v>
      </c>
      <c r="F21" s="383"/>
      <c r="G21" s="356"/>
      <c r="H21" s="357"/>
      <c r="I21" s="384"/>
      <c r="J21" s="356"/>
      <c r="K21" s="385"/>
      <c r="L21" s="355">
        <v>2917</v>
      </c>
      <c r="M21" s="356">
        <v>3260</v>
      </c>
      <c r="N21" s="357">
        <v>2914</v>
      </c>
    </row>
    <row r="22" spans="1:14" ht="33.75" customHeight="1" x14ac:dyDescent="0.25">
      <c r="A22" s="123" t="s">
        <v>168</v>
      </c>
      <c r="B22" s="137" t="s">
        <v>169</v>
      </c>
      <c r="C22" s="356">
        <v>0</v>
      </c>
      <c r="D22" s="356">
        <v>0</v>
      </c>
      <c r="E22" s="357">
        <v>0</v>
      </c>
      <c r="F22" s="383"/>
      <c r="G22" s="356"/>
      <c r="H22" s="357"/>
      <c r="I22" s="384"/>
      <c r="J22" s="356"/>
      <c r="K22" s="385"/>
      <c r="L22" s="355"/>
      <c r="M22" s="356">
        <v>0</v>
      </c>
      <c r="N22" s="357">
        <v>0</v>
      </c>
    </row>
    <row r="23" spans="1:14" x14ac:dyDescent="0.25">
      <c r="A23" s="93" t="s">
        <v>170</v>
      </c>
      <c r="B23" s="137" t="s">
        <v>171</v>
      </c>
      <c r="C23" s="356">
        <v>615</v>
      </c>
      <c r="D23" s="356">
        <v>751</v>
      </c>
      <c r="E23" s="357">
        <v>751</v>
      </c>
      <c r="F23" s="383"/>
      <c r="G23" s="356"/>
      <c r="H23" s="357"/>
      <c r="I23" s="384"/>
      <c r="J23" s="356"/>
      <c r="K23" s="385"/>
      <c r="L23" s="355">
        <v>615</v>
      </c>
      <c r="M23" s="356">
        <v>751</v>
      </c>
      <c r="N23" s="357">
        <v>751</v>
      </c>
    </row>
    <row r="24" spans="1:14" s="76" customFormat="1" x14ac:dyDescent="0.25">
      <c r="A24" s="125" t="s">
        <v>440</v>
      </c>
      <c r="B24" s="138" t="s">
        <v>172</v>
      </c>
      <c r="C24" s="356">
        <f>SUM(C21:C23)</f>
        <v>3532</v>
      </c>
      <c r="D24" s="356">
        <f t="shared" ref="D24:N24" si="1">SUM(D21:D23)</f>
        <v>4011</v>
      </c>
      <c r="E24" s="356">
        <f t="shared" si="1"/>
        <v>3665</v>
      </c>
      <c r="F24" s="356">
        <f t="shared" si="1"/>
        <v>0</v>
      </c>
      <c r="G24" s="356">
        <f t="shared" si="1"/>
        <v>0</v>
      </c>
      <c r="H24" s="356">
        <f t="shared" si="1"/>
        <v>0</v>
      </c>
      <c r="I24" s="356">
        <f t="shared" si="1"/>
        <v>0</v>
      </c>
      <c r="J24" s="356">
        <f t="shared" si="1"/>
        <v>0</v>
      </c>
      <c r="K24" s="356">
        <f t="shared" si="1"/>
        <v>0</v>
      </c>
      <c r="L24" s="356">
        <f t="shared" si="1"/>
        <v>3532</v>
      </c>
      <c r="M24" s="356">
        <f t="shared" si="1"/>
        <v>4011</v>
      </c>
      <c r="N24" s="356">
        <f t="shared" si="1"/>
        <v>3665</v>
      </c>
    </row>
    <row r="25" spans="1:14" s="76" customFormat="1" x14ac:dyDescent="0.25">
      <c r="A25" s="126" t="s">
        <v>531</v>
      </c>
      <c r="B25" s="139" t="s">
        <v>173</v>
      </c>
      <c r="C25" s="359">
        <f>SUM(C24,C20)</f>
        <v>8325</v>
      </c>
      <c r="D25" s="359">
        <f t="shared" ref="D25:N25" si="2">SUM(D24,D20)</f>
        <v>9628</v>
      </c>
      <c r="E25" s="359">
        <f t="shared" si="2"/>
        <v>9267</v>
      </c>
      <c r="F25" s="359">
        <f t="shared" si="2"/>
        <v>0</v>
      </c>
      <c r="G25" s="359">
        <f t="shared" si="2"/>
        <v>0</v>
      </c>
      <c r="H25" s="359">
        <f t="shared" si="2"/>
        <v>0</v>
      </c>
      <c r="I25" s="359">
        <f t="shared" si="2"/>
        <v>0</v>
      </c>
      <c r="J25" s="359">
        <f t="shared" si="2"/>
        <v>0</v>
      </c>
      <c r="K25" s="359">
        <f t="shared" si="2"/>
        <v>0</v>
      </c>
      <c r="L25" s="359">
        <f t="shared" si="2"/>
        <v>8325</v>
      </c>
      <c r="M25" s="359">
        <f t="shared" si="2"/>
        <v>9628</v>
      </c>
      <c r="N25" s="359">
        <f t="shared" si="2"/>
        <v>9267</v>
      </c>
    </row>
    <row r="26" spans="1:14" s="76" customFormat="1" x14ac:dyDescent="0.25">
      <c r="A26" s="110" t="s">
        <v>502</v>
      </c>
      <c r="B26" s="139" t="s">
        <v>174</v>
      </c>
      <c r="C26" s="359">
        <v>1812</v>
      </c>
      <c r="D26" s="359">
        <v>2037</v>
      </c>
      <c r="E26" s="388">
        <v>2027</v>
      </c>
      <c r="F26" s="386"/>
      <c r="G26" s="387"/>
      <c r="H26" s="388"/>
      <c r="I26" s="389"/>
      <c r="J26" s="387"/>
      <c r="K26" s="390"/>
      <c r="L26" s="358">
        <v>1812</v>
      </c>
      <c r="M26" s="359">
        <v>2037</v>
      </c>
      <c r="N26" s="388">
        <v>2027</v>
      </c>
    </row>
    <row r="27" spans="1:14" x14ac:dyDescent="0.25">
      <c r="A27" s="123" t="s">
        <v>175</v>
      </c>
      <c r="B27" s="137" t="s">
        <v>176</v>
      </c>
      <c r="C27" s="356">
        <v>0</v>
      </c>
      <c r="D27" s="356">
        <v>3</v>
      </c>
      <c r="E27" s="357">
        <v>2</v>
      </c>
      <c r="F27" s="383"/>
      <c r="G27" s="356"/>
      <c r="H27" s="357"/>
      <c r="I27" s="384"/>
      <c r="J27" s="356"/>
      <c r="K27" s="385"/>
      <c r="L27" s="355"/>
      <c r="M27" s="356">
        <v>3</v>
      </c>
      <c r="N27" s="357">
        <v>2</v>
      </c>
    </row>
    <row r="28" spans="1:14" x14ac:dyDescent="0.25">
      <c r="A28" s="123" t="s">
        <v>177</v>
      </c>
      <c r="B28" s="137" t="s">
        <v>178</v>
      </c>
      <c r="C28" s="356">
        <v>1345</v>
      </c>
      <c r="D28" s="356">
        <v>1311</v>
      </c>
      <c r="E28" s="357">
        <v>1302</v>
      </c>
      <c r="F28" s="383"/>
      <c r="G28" s="356"/>
      <c r="H28" s="357"/>
      <c r="I28" s="384"/>
      <c r="J28" s="356"/>
      <c r="K28" s="385"/>
      <c r="L28" s="355">
        <v>1345</v>
      </c>
      <c r="M28" s="356">
        <v>1311</v>
      </c>
      <c r="N28" s="357">
        <v>1302</v>
      </c>
    </row>
    <row r="29" spans="1:14" x14ac:dyDescent="0.25">
      <c r="A29" s="123" t="s">
        <v>179</v>
      </c>
      <c r="B29" s="137" t="s">
        <v>180</v>
      </c>
      <c r="C29" s="356"/>
      <c r="D29" s="356">
        <v>0</v>
      </c>
      <c r="E29" s="357">
        <v>0</v>
      </c>
      <c r="F29" s="383"/>
      <c r="G29" s="356"/>
      <c r="H29" s="357"/>
      <c r="I29" s="384"/>
      <c r="J29" s="356"/>
      <c r="K29" s="385"/>
      <c r="L29" s="355"/>
      <c r="M29" s="356">
        <v>0</v>
      </c>
      <c r="N29" s="357">
        <v>0</v>
      </c>
    </row>
    <row r="30" spans="1:14" s="76" customFormat="1" x14ac:dyDescent="0.25">
      <c r="A30" s="125" t="s">
        <v>441</v>
      </c>
      <c r="B30" s="138" t="s">
        <v>181</v>
      </c>
      <c r="C30" s="356">
        <f>SUM(C27:C29)</f>
        <v>1345</v>
      </c>
      <c r="D30" s="356">
        <f t="shared" ref="D30:N30" si="3">SUM(D27:D29)</f>
        <v>1314</v>
      </c>
      <c r="E30" s="356">
        <f t="shared" si="3"/>
        <v>1304</v>
      </c>
      <c r="F30" s="356">
        <f t="shared" si="3"/>
        <v>0</v>
      </c>
      <c r="G30" s="356">
        <f t="shared" si="3"/>
        <v>0</v>
      </c>
      <c r="H30" s="356">
        <f t="shared" si="3"/>
        <v>0</v>
      </c>
      <c r="I30" s="356">
        <f t="shared" si="3"/>
        <v>0</v>
      </c>
      <c r="J30" s="356">
        <f t="shared" si="3"/>
        <v>0</v>
      </c>
      <c r="K30" s="356">
        <f t="shared" si="3"/>
        <v>0</v>
      </c>
      <c r="L30" s="356">
        <f t="shared" si="3"/>
        <v>1345</v>
      </c>
      <c r="M30" s="356">
        <f t="shared" si="3"/>
        <v>1314</v>
      </c>
      <c r="N30" s="356">
        <f t="shared" si="3"/>
        <v>1304</v>
      </c>
    </row>
    <row r="31" spans="1:14" x14ac:dyDescent="0.25">
      <c r="A31" s="123" t="s">
        <v>182</v>
      </c>
      <c r="B31" s="137" t="s">
        <v>183</v>
      </c>
      <c r="C31" s="356">
        <v>4</v>
      </c>
      <c r="D31" s="356">
        <v>85</v>
      </c>
      <c r="E31" s="357">
        <v>85</v>
      </c>
      <c r="F31" s="383"/>
      <c r="G31" s="356"/>
      <c r="H31" s="357"/>
      <c r="I31" s="384"/>
      <c r="J31" s="356"/>
      <c r="K31" s="385"/>
      <c r="L31" s="355">
        <v>4</v>
      </c>
      <c r="M31" s="356">
        <v>85</v>
      </c>
      <c r="N31" s="357">
        <v>85</v>
      </c>
    </row>
    <row r="32" spans="1:14" x14ac:dyDescent="0.25">
      <c r="A32" s="123" t="s">
        <v>184</v>
      </c>
      <c r="B32" s="137" t="s">
        <v>185</v>
      </c>
      <c r="C32" s="356">
        <v>215</v>
      </c>
      <c r="D32" s="356">
        <v>215</v>
      </c>
      <c r="E32" s="357">
        <v>150</v>
      </c>
      <c r="F32" s="383"/>
      <c r="G32" s="356"/>
      <c r="H32" s="357"/>
      <c r="I32" s="384"/>
      <c r="J32" s="356"/>
      <c r="K32" s="385"/>
      <c r="L32" s="355">
        <v>215</v>
      </c>
      <c r="M32" s="356">
        <v>215</v>
      </c>
      <c r="N32" s="357">
        <v>150</v>
      </c>
    </row>
    <row r="33" spans="1:14" s="76" customFormat="1" ht="15" customHeight="1" x14ac:dyDescent="0.25">
      <c r="A33" s="125" t="s">
        <v>532</v>
      </c>
      <c r="B33" s="138" t="s">
        <v>186</v>
      </c>
      <c r="C33" s="356">
        <f>SUM(C31:C32)</f>
        <v>219</v>
      </c>
      <c r="D33" s="356">
        <f t="shared" ref="D33:N33" si="4">SUM(D31:D32)</f>
        <v>300</v>
      </c>
      <c r="E33" s="356">
        <f t="shared" si="4"/>
        <v>235</v>
      </c>
      <c r="F33" s="356">
        <f t="shared" si="4"/>
        <v>0</v>
      </c>
      <c r="G33" s="356">
        <f t="shared" si="4"/>
        <v>0</v>
      </c>
      <c r="H33" s="356">
        <f t="shared" si="4"/>
        <v>0</v>
      </c>
      <c r="I33" s="356">
        <f t="shared" si="4"/>
        <v>0</v>
      </c>
      <c r="J33" s="356">
        <f t="shared" si="4"/>
        <v>0</v>
      </c>
      <c r="K33" s="356">
        <f t="shared" si="4"/>
        <v>0</v>
      </c>
      <c r="L33" s="356">
        <f t="shared" si="4"/>
        <v>219</v>
      </c>
      <c r="M33" s="356">
        <f t="shared" si="4"/>
        <v>300</v>
      </c>
      <c r="N33" s="356">
        <f t="shared" si="4"/>
        <v>235</v>
      </c>
    </row>
    <row r="34" spans="1:14" x14ac:dyDescent="0.25">
      <c r="A34" s="123" t="s">
        <v>187</v>
      </c>
      <c r="B34" s="137" t="s">
        <v>188</v>
      </c>
      <c r="C34" s="356">
        <v>1195</v>
      </c>
      <c r="D34" s="356">
        <v>1469</v>
      </c>
      <c r="E34" s="357">
        <v>1453</v>
      </c>
      <c r="F34" s="383"/>
      <c r="G34" s="356"/>
      <c r="H34" s="357"/>
      <c r="I34" s="384"/>
      <c r="J34" s="356"/>
      <c r="K34" s="385"/>
      <c r="L34" s="355">
        <v>1195</v>
      </c>
      <c r="M34" s="356">
        <v>1469</v>
      </c>
      <c r="N34" s="357">
        <v>1453</v>
      </c>
    </row>
    <row r="35" spans="1:14" x14ac:dyDescent="0.25">
      <c r="A35" s="123" t="s">
        <v>189</v>
      </c>
      <c r="B35" s="137" t="s">
        <v>190</v>
      </c>
      <c r="C35" s="356">
        <v>0</v>
      </c>
      <c r="D35" s="356">
        <v>10</v>
      </c>
      <c r="E35" s="357">
        <v>9</v>
      </c>
      <c r="F35" s="383"/>
      <c r="G35" s="356"/>
      <c r="H35" s="357"/>
      <c r="I35" s="384"/>
      <c r="J35" s="356"/>
      <c r="K35" s="385"/>
      <c r="L35" s="355"/>
      <c r="M35" s="356">
        <v>10</v>
      </c>
      <c r="N35" s="357">
        <v>9</v>
      </c>
    </row>
    <row r="36" spans="1:14" x14ac:dyDescent="0.25">
      <c r="A36" s="123" t="s">
        <v>503</v>
      </c>
      <c r="B36" s="137" t="s">
        <v>191</v>
      </c>
      <c r="C36" s="356"/>
      <c r="D36" s="356">
        <v>0</v>
      </c>
      <c r="E36" s="357">
        <v>0</v>
      </c>
      <c r="F36" s="383"/>
      <c r="G36" s="356"/>
      <c r="H36" s="357"/>
      <c r="I36" s="384"/>
      <c r="J36" s="356"/>
      <c r="K36" s="385"/>
      <c r="L36" s="355"/>
      <c r="M36" s="356">
        <v>0</v>
      </c>
      <c r="N36" s="357">
        <v>0</v>
      </c>
    </row>
    <row r="37" spans="1:14" x14ac:dyDescent="0.25">
      <c r="A37" s="123" t="s">
        <v>192</v>
      </c>
      <c r="B37" s="137" t="s">
        <v>193</v>
      </c>
      <c r="C37" s="356">
        <v>133</v>
      </c>
      <c r="D37" s="356">
        <v>379</v>
      </c>
      <c r="E37" s="357">
        <v>379</v>
      </c>
      <c r="F37" s="383"/>
      <c r="G37" s="356"/>
      <c r="H37" s="357"/>
      <c r="I37" s="384"/>
      <c r="J37" s="356"/>
      <c r="K37" s="385"/>
      <c r="L37" s="355">
        <v>133</v>
      </c>
      <c r="M37" s="356">
        <v>379</v>
      </c>
      <c r="N37" s="357">
        <v>379</v>
      </c>
    </row>
    <row r="38" spans="1:14" x14ac:dyDescent="0.25">
      <c r="A38" s="127" t="s">
        <v>504</v>
      </c>
      <c r="B38" s="137" t="s">
        <v>194</v>
      </c>
      <c r="C38" s="356"/>
      <c r="D38" s="356">
        <v>0</v>
      </c>
      <c r="E38" s="357">
        <v>0</v>
      </c>
      <c r="F38" s="383"/>
      <c r="G38" s="356"/>
      <c r="H38" s="357"/>
      <c r="I38" s="384"/>
      <c r="J38" s="356"/>
      <c r="K38" s="385"/>
      <c r="L38" s="355"/>
      <c r="M38" s="356">
        <v>0</v>
      </c>
      <c r="N38" s="357">
        <v>0</v>
      </c>
    </row>
    <row r="39" spans="1:14" x14ac:dyDescent="0.25">
      <c r="A39" s="93" t="s">
        <v>195</v>
      </c>
      <c r="B39" s="137" t="s">
        <v>196</v>
      </c>
      <c r="C39" s="356">
        <v>134</v>
      </c>
      <c r="D39" s="356">
        <v>100</v>
      </c>
      <c r="E39" s="357">
        <v>100</v>
      </c>
      <c r="F39" s="383"/>
      <c r="G39" s="356"/>
      <c r="H39" s="357"/>
      <c r="I39" s="384"/>
      <c r="J39" s="356"/>
      <c r="K39" s="385"/>
      <c r="L39" s="355">
        <v>134</v>
      </c>
      <c r="M39" s="356">
        <v>100</v>
      </c>
      <c r="N39" s="357">
        <v>100</v>
      </c>
    </row>
    <row r="40" spans="1:14" x14ac:dyDescent="0.25">
      <c r="A40" s="123" t="s">
        <v>505</v>
      </c>
      <c r="B40" s="137" t="s">
        <v>197</v>
      </c>
      <c r="C40" s="356">
        <v>1286</v>
      </c>
      <c r="D40" s="356">
        <v>2900</v>
      </c>
      <c r="E40" s="357">
        <v>2889</v>
      </c>
      <c r="F40" s="383"/>
      <c r="G40" s="356"/>
      <c r="H40" s="357"/>
      <c r="I40" s="384"/>
      <c r="J40" s="356"/>
      <c r="K40" s="385"/>
      <c r="L40" s="355">
        <v>1286</v>
      </c>
      <c r="M40" s="356">
        <v>2900</v>
      </c>
      <c r="N40" s="357">
        <v>2889</v>
      </c>
    </row>
    <row r="41" spans="1:14" s="76" customFormat="1" x14ac:dyDescent="0.25">
      <c r="A41" s="125" t="s">
        <v>442</v>
      </c>
      <c r="B41" s="138" t="s">
        <v>198</v>
      </c>
      <c r="C41" s="356">
        <f>SUM(C34:C40)</f>
        <v>2748</v>
      </c>
      <c r="D41" s="356">
        <f t="shared" ref="D41:N41" si="5">SUM(D34:D40)</f>
        <v>4858</v>
      </c>
      <c r="E41" s="356">
        <f t="shared" si="5"/>
        <v>4830</v>
      </c>
      <c r="F41" s="356">
        <f t="shared" si="5"/>
        <v>0</v>
      </c>
      <c r="G41" s="356">
        <f t="shared" si="5"/>
        <v>0</v>
      </c>
      <c r="H41" s="356">
        <f t="shared" si="5"/>
        <v>0</v>
      </c>
      <c r="I41" s="356">
        <f t="shared" si="5"/>
        <v>0</v>
      </c>
      <c r="J41" s="356">
        <f t="shared" si="5"/>
        <v>0</v>
      </c>
      <c r="K41" s="356">
        <f t="shared" si="5"/>
        <v>0</v>
      </c>
      <c r="L41" s="356">
        <f t="shared" si="5"/>
        <v>2748</v>
      </c>
      <c r="M41" s="356">
        <f t="shared" si="5"/>
        <v>4858</v>
      </c>
      <c r="N41" s="356">
        <f t="shared" si="5"/>
        <v>4830</v>
      </c>
    </row>
    <row r="42" spans="1:14" x14ac:dyDescent="0.25">
      <c r="A42" s="123" t="s">
        <v>199</v>
      </c>
      <c r="B42" s="137" t="s">
        <v>200</v>
      </c>
      <c r="C42" s="356"/>
      <c r="D42" s="356">
        <v>0</v>
      </c>
      <c r="E42" s="357">
        <v>0</v>
      </c>
      <c r="F42" s="383"/>
      <c r="G42" s="356"/>
      <c r="H42" s="357"/>
      <c r="I42" s="384"/>
      <c r="J42" s="356"/>
      <c r="K42" s="385"/>
      <c r="L42" s="355"/>
      <c r="M42" s="356">
        <v>0</v>
      </c>
      <c r="N42" s="357">
        <v>0</v>
      </c>
    </row>
    <row r="43" spans="1:14" x14ac:dyDescent="0.25">
      <c r="A43" s="123" t="s">
        <v>201</v>
      </c>
      <c r="B43" s="137" t="s">
        <v>202</v>
      </c>
      <c r="C43" s="356"/>
      <c r="D43" s="356"/>
      <c r="E43" s="357"/>
      <c r="F43" s="383"/>
      <c r="G43" s="356"/>
      <c r="H43" s="357"/>
      <c r="I43" s="384"/>
      <c r="J43" s="356"/>
      <c r="K43" s="385"/>
      <c r="L43" s="355"/>
      <c r="M43" s="356"/>
      <c r="N43" s="357"/>
    </row>
    <row r="44" spans="1:14" s="76" customFormat="1" x14ac:dyDescent="0.25">
      <c r="A44" s="125" t="s">
        <v>443</v>
      </c>
      <c r="B44" s="138" t="s">
        <v>203</v>
      </c>
      <c r="C44" s="356">
        <f>SUM(C42:C43)</f>
        <v>0</v>
      </c>
      <c r="D44" s="356">
        <f t="shared" ref="D44:N44" si="6">SUM(D42:D43)</f>
        <v>0</v>
      </c>
      <c r="E44" s="356">
        <f t="shared" si="6"/>
        <v>0</v>
      </c>
      <c r="F44" s="356">
        <f t="shared" si="6"/>
        <v>0</v>
      </c>
      <c r="G44" s="356">
        <f t="shared" si="6"/>
        <v>0</v>
      </c>
      <c r="H44" s="356">
        <f t="shared" si="6"/>
        <v>0</v>
      </c>
      <c r="I44" s="356">
        <f t="shared" si="6"/>
        <v>0</v>
      </c>
      <c r="J44" s="356">
        <f t="shared" si="6"/>
        <v>0</v>
      </c>
      <c r="K44" s="356">
        <f t="shared" si="6"/>
        <v>0</v>
      </c>
      <c r="L44" s="356">
        <f t="shared" si="6"/>
        <v>0</v>
      </c>
      <c r="M44" s="356">
        <f t="shared" si="6"/>
        <v>0</v>
      </c>
      <c r="N44" s="356">
        <f t="shared" si="6"/>
        <v>0</v>
      </c>
    </row>
    <row r="45" spans="1:14" x14ac:dyDescent="0.25">
      <c r="A45" s="123" t="s">
        <v>204</v>
      </c>
      <c r="B45" s="137" t="s">
        <v>205</v>
      </c>
      <c r="C45" s="356">
        <v>921</v>
      </c>
      <c r="D45" s="356">
        <v>1481</v>
      </c>
      <c r="E45" s="357">
        <v>1458</v>
      </c>
      <c r="F45" s="383"/>
      <c r="G45" s="356"/>
      <c r="H45" s="357"/>
      <c r="I45" s="384"/>
      <c r="J45" s="356"/>
      <c r="K45" s="385"/>
      <c r="L45" s="355">
        <v>921</v>
      </c>
      <c r="M45" s="356">
        <v>1481</v>
      </c>
      <c r="N45" s="357">
        <v>1458</v>
      </c>
    </row>
    <row r="46" spans="1:14" x14ac:dyDescent="0.25">
      <c r="A46" s="123" t="s">
        <v>206</v>
      </c>
      <c r="B46" s="137" t="s">
        <v>207</v>
      </c>
      <c r="C46" s="356"/>
      <c r="D46" s="356">
        <v>0</v>
      </c>
      <c r="E46" s="357">
        <v>0</v>
      </c>
      <c r="F46" s="383"/>
      <c r="G46" s="356"/>
      <c r="H46" s="357"/>
      <c r="I46" s="384"/>
      <c r="J46" s="356"/>
      <c r="K46" s="385"/>
      <c r="L46" s="355"/>
      <c r="M46" s="356">
        <v>0</v>
      </c>
      <c r="N46" s="357">
        <v>0</v>
      </c>
    </row>
    <row r="47" spans="1:14" x14ac:dyDescent="0.25">
      <c r="A47" s="123" t="s">
        <v>506</v>
      </c>
      <c r="B47" s="137" t="s">
        <v>208</v>
      </c>
      <c r="C47" s="356"/>
      <c r="D47" s="356">
        <v>0</v>
      </c>
      <c r="E47" s="357">
        <v>0</v>
      </c>
      <c r="F47" s="383"/>
      <c r="G47" s="356"/>
      <c r="H47" s="357"/>
      <c r="I47" s="384"/>
      <c r="J47" s="356"/>
      <c r="K47" s="385"/>
      <c r="L47" s="355"/>
      <c r="M47" s="356">
        <v>0</v>
      </c>
      <c r="N47" s="357">
        <v>0</v>
      </c>
    </row>
    <row r="48" spans="1:14" x14ac:dyDescent="0.25">
      <c r="A48" s="123" t="s">
        <v>507</v>
      </c>
      <c r="B48" s="137" t="s">
        <v>209</v>
      </c>
      <c r="C48" s="356"/>
      <c r="D48" s="356">
        <v>0</v>
      </c>
      <c r="E48" s="357">
        <v>0</v>
      </c>
      <c r="F48" s="383"/>
      <c r="G48" s="356"/>
      <c r="H48" s="357"/>
      <c r="I48" s="384"/>
      <c r="J48" s="356"/>
      <c r="K48" s="385"/>
      <c r="L48" s="355"/>
      <c r="M48" s="356">
        <v>0</v>
      </c>
      <c r="N48" s="357">
        <v>0</v>
      </c>
    </row>
    <row r="49" spans="1:14" x14ac:dyDescent="0.25">
      <c r="A49" s="123" t="s">
        <v>210</v>
      </c>
      <c r="B49" s="137" t="s">
        <v>211</v>
      </c>
      <c r="C49" s="356">
        <v>10</v>
      </c>
      <c r="D49" s="356">
        <v>10</v>
      </c>
      <c r="E49" s="357">
        <v>1</v>
      </c>
      <c r="F49" s="383"/>
      <c r="G49" s="356"/>
      <c r="H49" s="357"/>
      <c r="I49" s="384"/>
      <c r="J49" s="356"/>
      <c r="K49" s="385"/>
      <c r="L49" s="355">
        <v>10</v>
      </c>
      <c r="M49" s="356">
        <v>10</v>
      </c>
      <c r="N49" s="357">
        <v>1</v>
      </c>
    </row>
    <row r="50" spans="1:14" s="76" customFormat="1" x14ac:dyDescent="0.25">
      <c r="A50" s="125" t="s">
        <v>444</v>
      </c>
      <c r="B50" s="138" t="s">
        <v>212</v>
      </c>
      <c r="C50" s="356">
        <f>SUM(C45:C49)</f>
        <v>931</v>
      </c>
      <c r="D50" s="356">
        <f t="shared" ref="D50:N50" si="7">SUM(D45:D49)</f>
        <v>1491</v>
      </c>
      <c r="E50" s="356">
        <f t="shared" si="7"/>
        <v>1459</v>
      </c>
      <c r="F50" s="356">
        <f t="shared" si="7"/>
        <v>0</v>
      </c>
      <c r="G50" s="356">
        <f t="shared" si="7"/>
        <v>0</v>
      </c>
      <c r="H50" s="356">
        <f t="shared" si="7"/>
        <v>0</v>
      </c>
      <c r="I50" s="356">
        <f t="shared" si="7"/>
        <v>0</v>
      </c>
      <c r="J50" s="356">
        <f t="shared" si="7"/>
        <v>0</v>
      </c>
      <c r="K50" s="356">
        <f t="shared" si="7"/>
        <v>0</v>
      </c>
      <c r="L50" s="356">
        <f t="shared" si="7"/>
        <v>931</v>
      </c>
      <c r="M50" s="356">
        <f t="shared" si="7"/>
        <v>1491</v>
      </c>
      <c r="N50" s="356">
        <f t="shared" si="7"/>
        <v>1459</v>
      </c>
    </row>
    <row r="51" spans="1:14" s="76" customFormat="1" x14ac:dyDescent="0.25">
      <c r="A51" s="110" t="s">
        <v>445</v>
      </c>
      <c r="B51" s="139" t="s">
        <v>213</v>
      </c>
      <c r="C51" s="359">
        <f>SUM(C30+C33+C41+C44+C50)</f>
        <v>5243</v>
      </c>
      <c r="D51" s="359">
        <f t="shared" ref="D51:N51" si="8">SUM(D30+D33+D41+D44+D50)</f>
        <v>7963</v>
      </c>
      <c r="E51" s="359">
        <f t="shared" si="8"/>
        <v>7828</v>
      </c>
      <c r="F51" s="359">
        <f t="shared" si="8"/>
        <v>0</v>
      </c>
      <c r="G51" s="359">
        <f t="shared" si="8"/>
        <v>0</v>
      </c>
      <c r="H51" s="359">
        <f t="shared" si="8"/>
        <v>0</v>
      </c>
      <c r="I51" s="359">
        <f t="shared" si="8"/>
        <v>0</v>
      </c>
      <c r="J51" s="359">
        <f t="shared" si="8"/>
        <v>0</v>
      </c>
      <c r="K51" s="359">
        <f t="shared" si="8"/>
        <v>0</v>
      </c>
      <c r="L51" s="359">
        <f t="shared" si="8"/>
        <v>5243</v>
      </c>
      <c r="M51" s="359">
        <f t="shared" si="8"/>
        <v>7963</v>
      </c>
      <c r="N51" s="359">
        <f t="shared" si="8"/>
        <v>7828</v>
      </c>
    </row>
    <row r="52" spans="1:14" x14ac:dyDescent="0.25">
      <c r="A52" s="87" t="s">
        <v>214</v>
      </c>
      <c r="B52" s="137" t="s">
        <v>215</v>
      </c>
      <c r="C52" s="356"/>
      <c r="D52" s="356"/>
      <c r="E52" s="357"/>
      <c r="F52" s="383"/>
      <c r="G52" s="356"/>
      <c r="H52" s="357"/>
      <c r="I52" s="384"/>
      <c r="J52" s="356"/>
      <c r="K52" s="385"/>
      <c r="L52" s="355"/>
      <c r="M52" s="356"/>
      <c r="N52" s="357"/>
    </row>
    <row r="53" spans="1:14" x14ac:dyDescent="0.25">
      <c r="A53" s="87" t="s">
        <v>446</v>
      </c>
      <c r="B53" s="137" t="s">
        <v>216</v>
      </c>
      <c r="C53" s="356">
        <v>12</v>
      </c>
      <c r="D53" s="356">
        <v>12</v>
      </c>
      <c r="E53" s="357"/>
      <c r="F53" s="383"/>
      <c r="G53" s="356"/>
      <c r="H53" s="357"/>
      <c r="I53" s="384"/>
      <c r="J53" s="356"/>
      <c r="K53" s="385"/>
      <c r="L53" s="355">
        <v>12</v>
      </c>
      <c r="M53" s="356">
        <v>12</v>
      </c>
      <c r="N53" s="357"/>
    </row>
    <row r="54" spans="1:14" x14ac:dyDescent="0.25">
      <c r="A54" s="128" t="s">
        <v>508</v>
      </c>
      <c r="B54" s="137" t="s">
        <v>217</v>
      </c>
      <c r="C54" s="356"/>
      <c r="D54" s="356"/>
      <c r="E54" s="357"/>
      <c r="F54" s="383"/>
      <c r="G54" s="356"/>
      <c r="H54" s="357"/>
      <c r="I54" s="384"/>
      <c r="J54" s="356"/>
      <c r="K54" s="385"/>
      <c r="L54" s="355"/>
      <c r="M54" s="356"/>
      <c r="N54" s="357"/>
    </row>
    <row r="55" spans="1:14" x14ac:dyDescent="0.25">
      <c r="A55" s="128" t="s">
        <v>509</v>
      </c>
      <c r="B55" s="137" t="s">
        <v>218</v>
      </c>
      <c r="C55" s="356"/>
      <c r="D55" s="356"/>
      <c r="E55" s="357"/>
      <c r="F55" s="383"/>
      <c r="G55" s="356"/>
      <c r="H55" s="357"/>
      <c r="I55" s="384"/>
      <c r="J55" s="356"/>
      <c r="K55" s="385"/>
      <c r="L55" s="355"/>
      <c r="M55" s="356"/>
      <c r="N55" s="357"/>
    </row>
    <row r="56" spans="1:14" x14ac:dyDescent="0.25">
      <c r="A56" s="128" t="s">
        <v>510</v>
      </c>
      <c r="B56" s="137" t="s">
        <v>219</v>
      </c>
      <c r="C56" s="356">
        <v>0</v>
      </c>
      <c r="D56" s="356">
        <v>0</v>
      </c>
      <c r="E56" s="357">
        <v>0</v>
      </c>
      <c r="F56" s="383"/>
      <c r="G56" s="356"/>
      <c r="H56" s="357"/>
      <c r="I56" s="384"/>
      <c r="J56" s="356"/>
      <c r="K56" s="385"/>
      <c r="L56" s="355">
        <v>0</v>
      </c>
      <c r="M56" s="356">
        <v>0</v>
      </c>
      <c r="N56" s="357">
        <v>0</v>
      </c>
    </row>
    <row r="57" spans="1:14" x14ac:dyDescent="0.25">
      <c r="A57" s="87" t="s">
        <v>511</v>
      </c>
      <c r="B57" s="137" t="s">
        <v>220</v>
      </c>
      <c r="C57" s="356">
        <v>0</v>
      </c>
      <c r="D57" s="356">
        <v>0</v>
      </c>
      <c r="E57" s="357">
        <v>0</v>
      </c>
      <c r="F57" s="383"/>
      <c r="G57" s="356"/>
      <c r="H57" s="357"/>
      <c r="I57" s="384"/>
      <c r="J57" s="356"/>
      <c r="K57" s="385"/>
      <c r="L57" s="355">
        <v>0</v>
      </c>
      <c r="M57" s="356">
        <v>0</v>
      </c>
      <c r="N57" s="357">
        <v>0</v>
      </c>
    </row>
    <row r="58" spans="1:14" x14ac:dyDescent="0.25">
      <c r="A58" s="87" t="s">
        <v>512</v>
      </c>
      <c r="B58" s="137" t="s">
        <v>221</v>
      </c>
      <c r="C58" s="356"/>
      <c r="D58" s="356"/>
      <c r="E58" s="357"/>
      <c r="F58" s="383"/>
      <c r="G58" s="356"/>
      <c r="H58" s="357"/>
      <c r="I58" s="384"/>
      <c r="J58" s="356"/>
      <c r="K58" s="385"/>
      <c r="L58" s="355"/>
      <c r="M58" s="356"/>
      <c r="N58" s="357"/>
    </row>
    <row r="59" spans="1:14" x14ac:dyDescent="0.25">
      <c r="A59" s="87" t="s">
        <v>513</v>
      </c>
      <c r="B59" s="137" t="s">
        <v>222</v>
      </c>
      <c r="C59" s="356">
        <v>1806</v>
      </c>
      <c r="D59" s="356">
        <v>1806</v>
      </c>
      <c r="E59" s="357">
        <v>1636</v>
      </c>
      <c r="F59" s="391"/>
      <c r="G59" s="392"/>
      <c r="H59" s="357"/>
      <c r="I59" s="384"/>
      <c r="J59" s="356"/>
      <c r="K59" s="385"/>
      <c r="L59" s="355">
        <v>1806</v>
      </c>
      <c r="M59" s="356">
        <v>1806</v>
      </c>
      <c r="N59" s="357">
        <v>1636</v>
      </c>
    </row>
    <row r="60" spans="1:14" s="76" customFormat="1" x14ac:dyDescent="0.25">
      <c r="A60" s="109" t="s">
        <v>475</v>
      </c>
      <c r="B60" s="139" t="s">
        <v>223</v>
      </c>
      <c r="C60" s="359">
        <f>SUM(C52:C59)</f>
        <v>1818</v>
      </c>
      <c r="D60" s="359">
        <f t="shared" ref="D60:N60" si="9">SUM(D52:D59)</f>
        <v>1818</v>
      </c>
      <c r="E60" s="359">
        <f t="shared" si="9"/>
        <v>1636</v>
      </c>
      <c r="F60" s="359">
        <f t="shared" si="9"/>
        <v>0</v>
      </c>
      <c r="G60" s="359">
        <f t="shared" si="9"/>
        <v>0</v>
      </c>
      <c r="H60" s="359">
        <f t="shared" si="9"/>
        <v>0</v>
      </c>
      <c r="I60" s="359">
        <f t="shared" si="9"/>
        <v>0</v>
      </c>
      <c r="J60" s="359">
        <f t="shared" si="9"/>
        <v>0</v>
      </c>
      <c r="K60" s="359">
        <f t="shared" si="9"/>
        <v>0</v>
      </c>
      <c r="L60" s="359">
        <f t="shared" si="9"/>
        <v>1818</v>
      </c>
      <c r="M60" s="359">
        <f t="shared" si="9"/>
        <v>1818</v>
      </c>
      <c r="N60" s="359">
        <f t="shared" si="9"/>
        <v>1636</v>
      </c>
    </row>
    <row r="61" spans="1:14" x14ac:dyDescent="0.25">
      <c r="A61" s="129" t="s">
        <v>514</v>
      </c>
      <c r="B61" s="137" t="s">
        <v>224</v>
      </c>
      <c r="C61" s="356"/>
      <c r="D61" s="392"/>
      <c r="E61" s="385"/>
      <c r="F61" s="383"/>
      <c r="G61" s="356"/>
      <c r="H61" s="357"/>
      <c r="I61" s="384"/>
      <c r="J61" s="356"/>
      <c r="K61" s="385"/>
      <c r="L61" s="355"/>
      <c r="M61" s="356"/>
      <c r="N61" s="357"/>
    </row>
    <row r="62" spans="1:14" x14ac:dyDescent="0.25">
      <c r="A62" s="129" t="s">
        <v>225</v>
      </c>
      <c r="B62" s="137" t="s">
        <v>226</v>
      </c>
      <c r="C62" s="356"/>
      <c r="D62" s="392">
        <v>257</v>
      </c>
      <c r="E62" s="385">
        <v>36</v>
      </c>
      <c r="F62" s="383"/>
      <c r="G62" s="356"/>
      <c r="H62" s="357"/>
      <c r="I62" s="384"/>
      <c r="J62" s="356"/>
      <c r="K62" s="385"/>
      <c r="L62" s="355"/>
      <c r="M62" s="356">
        <v>257</v>
      </c>
      <c r="N62" s="357">
        <v>36</v>
      </c>
    </row>
    <row r="63" spans="1:14" ht="30" x14ac:dyDescent="0.25">
      <c r="A63" s="129" t="s">
        <v>227</v>
      </c>
      <c r="B63" s="137" t="s">
        <v>228</v>
      </c>
      <c r="C63" s="356"/>
      <c r="D63" s="392"/>
      <c r="E63" s="385"/>
      <c r="F63" s="383"/>
      <c r="G63" s="356"/>
      <c r="H63" s="357"/>
      <c r="I63" s="384"/>
      <c r="J63" s="356"/>
      <c r="K63" s="385"/>
      <c r="L63" s="355"/>
      <c r="M63" s="356"/>
      <c r="N63" s="357"/>
    </row>
    <row r="64" spans="1:14" ht="30" x14ac:dyDescent="0.25">
      <c r="A64" s="129" t="s">
        <v>476</v>
      </c>
      <c r="B64" s="137" t="s">
        <v>229</v>
      </c>
      <c r="C64" s="356"/>
      <c r="D64" s="392"/>
      <c r="E64" s="385"/>
      <c r="F64" s="383"/>
      <c r="G64" s="356"/>
      <c r="H64" s="357"/>
      <c r="I64" s="384"/>
      <c r="J64" s="356"/>
      <c r="K64" s="385"/>
      <c r="L64" s="355"/>
      <c r="M64" s="356"/>
      <c r="N64" s="357"/>
    </row>
    <row r="65" spans="1:14" ht="30" x14ac:dyDescent="0.25">
      <c r="A65" s="129" t="s">
        <v>515</v>
      </c>
      <c r="B65" s="137" t="s">
        <v>230</v>
      </c>
      <c r="C65" s="356"/>
      <c r="D65" s="392"/>
      <c r="E65" s="385"/>
      <c r="F65" s="383"/>
      <c r="G65" s="356"/>
      <c r="H65" s="357"/>
      <c r="I65" s="384"/>
      <c r="J65" s="356"/>
      <c r="K65" s="385"/>
      <c r="L65" s="355"/>
      <c r="M65" s="356"/>
      <c r="N65" s="357"/>
    </row>
    <row r="66" spans="1:14" x14ac:dyDescent="0.25">
      <c r="A66" s="129" t="s">
        <v>478</v>
      </c>
      <c r="B66" s="137" t="s">
        <v>231</v>
      </c>
      <c r="C66" s="356">
        <v>706</v>
      </c>
      <c r="D66" s="392">
        <v>706</v>
      </c>
      <c r="E66" s="385">
        <v>376</v>
      </c>
      <c r="F66" s="383"/>
      <c r="G66" s="356"/>
      <c r="H66" s="357"/>
      <c r="I66" s="384"/>
      <c r="J66" s="356"/>
      <c r="K66" s="385"/>
      <c r="L66" s="355">
        <v>706</v>
      </c>
      <c r="M66" s="356">
        <v>706</v>
      </c>
      <c r="N66" s="357">
        <v>376</v>
      </c>
    </row>
    <row r="67" spans="1:14" ht="30" x14ac:dyDescent="0.25">
      <c r="A67" s="129" t="s">
        <v>516</v>
      </c>
      <c r="B67" s="137" t="s">
        <v>232</v>
      </c>
      <c r="C67" s="356"/>
      <c r="D67" s="392">
        <v>0</v>
      </c>
      <c r="E67" s="385">
        <v>0</v>
      </c>
      <c r="F67" s="383"/>
      <c r="G67" s="356"/>
      <c r="H67" s="357"/>
      <c r="I67" s="384"/>
      <c r="J67" s="356"/>
      <c r="K67" s="385"/>
      <c r="L67" s="355"/>
      <c r="M67" s="356">
        <v>0</v>
      </c>
      <c r="N67" s="357">
        <v>0</v>
      </c>
    </row>
    <row r="68" spans="1:14" ht="30" x14ac:dyDescent="0.25">
      <c r="A68" s="129" t="s">
        <v>517</v>
      </c>
      <c r="B68" s="137" t="s">
        <v>233</v>
      </c>
      <c r="C68" s="356">
        <v>200</v>
      </c>
      <c r="D68" s="392">
        <v>256</v>
      </c>
      <c r="E68" s="385">
        <v>216</v>
      </c>
      <c r="F68" s="383"/>
      <c r="G68" s="356"/>
      <c r="H68" s="357"/>
      <c r="I68" s="384"/>
      <c r="J68" s="356"/>
      <c r="K68" s="385"/>
      <c r="L68" s="355">
        <v>200</v>
      </c>
      <c r="M68" s="356">
        <v>256</v>
      </c>
      <c r="N68" s="357">
        <v>216</v>
      </c>
    </row>
    <row r="69" spans="1:14" x14ac:dyDescent="0.25">
      <c r="A69" s="129" t="s">
        <v>234</v>
      </c>
      <c r="B69" s="137" t="s">
        <v>235</v>
      </c>
      <c r="C69" s="356"/>
      <c r="D69" s="392">
        <v>0</v>
      </c>
      <c r="E69" s="385">
        <v>0</v>
      </c>
      <c r="F69" s="383"/>
      <c r="G69" s="356"/>
      <c r="H69" s="357"/>
      <c r="I69" s="384"/>
      <c r="J69" s="356"/>
      <c r="K69" s="385"/>
      <c r="L69" s="355"/>
      <c r="M69" s="356">
        <v>0</v>
      </c>
      <c r="N69" s="357">
        <v>0</v>
      </c>
    </row>
    <row r="70" spans="1:14" x14ac:dyDescent="0.25">
      <c r="A70" s="130" t="s">
        <v>236</v>
      </c>
      <c r="B70" s="137" t="s">
        <v>237</v>
      </c>
      <c r="C70" s="356"/>
      <c r="D70" s="392">
        <v>0</v>
      </c>
      <c r="E70" s="385">
        <v>0</v>
      </c>
      <c r="F70" s="383"/>
      <c r="G70" s="356"/>
      <c r="H70" s="357"/>
      <c r="I70" s="384"/>
      <c r="J70" s="356"/>
      <c r="K70" s="385"/>
      <c r="L70" s="355"/>
      <c r="M70" s="356">
        <v>0</v>
      </c>
      <c r="N70" s="357">
        <v>0</v>
      </c>
    </row>
    <row r="71" spans="1:14" x14ac:dyDescent="0.25">
      <c r="A71" s="129" t="s">
        <v>518</v>
      </c>
      <c r="B71" s="137" t="s">
        <v>239</v>
      </c>
      <c r="C71" s="356">
        <v>15</v>
      </c>
      <c r="D71" s="392">
        <v>103</v>
      </c>
      <c r="E71" s="385">
        <v>93</v>
      </c>
      <c r="F71" s="383"/>
      <c r="G71" s="356"/>
      <c r="H71" s="357"/>
      <c r="I71" s="384"/>
      <c r="J71" s="356"/>
      <c r="K71" s="385"/>
      <c r="L71" s="355">
        <v>15</v>
      </c>
      <c r="M71" s="356">
        <v>103</v>
      </c>
      <c r="N71" s="357">
        <v>93</v>
      </c>
    </row>
    <row r="72" spans="1:14" x14ac:dyDescent="0.25">
      <c r="A72" s="130" t="s">
        <v>672</v>
      </c>
      <c r="B72" s="137" t="s">
        <v>706</v>
      </c>
      <c r="C72" s="356">
        <v>394</v>
      </c>
      <c r="D72" s="392">
        <v>167</v>
      </c>
      <c r="E72" s="385">
        <v>0</v>
      </c>
      <c r="F72" s="383"/>
      <c r="G72" s="392"/>
      <c r="H72" s="357"/>
      <c r="I72" s="384"/>
      <c r="J72" s="356"/>
      <c r="K72" s="385"/>
      <c r="L72" s="355">
        <v>394</v>
      </c>
      <c r="M72" s="356">
        <v>167</v>
      </c>
      <c r="N72" s="357">
        <v>0</v>
      </c>
    </row>
    <row r="73" spans="1:14" x14ac:dyDescent="0.25">
      <c r="A73" s="130" t="s">
        <v>673</v>
      </c>
      <c r="B73" s="137" t="s">
        <v>706</v>
      </c>
      <c r="C73" s="356"/>
      <c r="D73" s="392">
        <v>0</v>
      </c>
      <c r="E73" s="385">
        <v>0</v>
      </c>
      <c r="F73" s="383"/>
      <c r="G73" s="356"/>
      <c r="H73" s="357"/>
      <c r="I73" s="384"/>
      <c r="J73" s="356"/>
      <c r="K73" s="385"/>
      <c r="L73" s="355"/>
      <c r="M73" s="356">
        <v>0</v>
      </c>
      <c r="N73" s="357">
        <v>0</v>
      </c>
    </row>
    <row r="74" spans="1:14" s="76" customFormat="1" x14ac:dyDescent="0.25">
      <c r="A74" s="109" t="s">
        <v>481</v>
      </c>
      <c r="B74" s="139" t="s">
        <v>240</v>
      </c>
      <c r="C74" s="359">
        <f>SUM(C61:C73)</f>
        <v>1315</v>
      </c>
      <c r="D74" s="359">
        <f t="shared" ref="D74:N74" si="10">SUM(D61:D73)</f>
        <v>1489</v>
      </c>
      <c r="E74" s="359">
        <f t="shared" si="10"/>
        <v>721</v>
      </c>
      <c r="F74" s="359">
        <f t="shared" si="10"/>
        <v>0</v>
      </c>
      <c r="G74" s="359">
        <f t="shared" si="10"/>
        <v>0</v>
      </c>
      <c r="H74" s="359">
        <f t="shared" si="10"/>
        <v>0</v>
      </c>
      <c r="I74" s="359">
        <f t="shared" si="10"/>
        <v>0</v>
      </c>
      <c r="J74" s="359">
        <f t="shared" si="10"/>
        <v>0</v>
      </c>
      <c r="K74" s="359">
        <f t="shared" si="10"/>
        <v>0</v>
      </c>
      <c r="L74" s="359">
        <f t="shared" si="10"/>
        <v>1315</v>
      </c>
      <c r="M74" s="359">
        <f t="shared" si="10"/>
        <v>1489</v>
      </c>
      <c r="N74" s="359">
        <f t="shared" si="10"/>
        <v>721</v>
      </c>
    </row>
    <row r="75" spans="1:14" s="76" customFormat="1" ht="15.75" x14ac:dyDescent="0.25">
      <c r="A75" s="131" t="s">
        <v>640</v>
      </c>
      <c r="B75" s="140"/>
      <c r="C75" s="393">
        <f>SUM(C25+C26+C51+C60+C74)</f>
        <v>18513</v>
      </c>
      <c r="D75" s="393">
        <f t="shared" ref="D75:N75" si="11">SUM(D25+D26+D51+D60+D74)</f>
        <v>22935</v>
      </c>
      <c r="E75" s="393">
        <f t="shared" si="11"/>
        <v>21479</v>
      </c>
      <c r="F75" s="393">
        <f t="shared" si="11"/>
        <v>0</v>
      </c>
      <c r="G75" s="393">
        <f t="shared" si="11"/>
        <v>0</v>
      </c>
      <c r="H75" s="393">
        <f t="shared" si="11"/>
        <v>0</v>
      </c>
      <c r="I75" s="393">
        <f t="shared" si="11"/>
        <v>0</v>
      </c>
      <c r="J75" s="393">
        <f t="shared" si="11"/>
        <v>0</v>
      </c>
      <c r="K75" s="393">
        <f t="shared" si="11"/>
        <v>0</v>
      </c>
      <c r="L75" s="393">
        <f t="shared" si="11"/>
        <v>18513</v>
      </c>
      <c r="M75" s="393">
        <f t="shared" si="11"/>
        <v>22935</v>
      </c>
      <c r="N75" s="393">
        <f t="shared" si="11"/>
        <v>21479</v>
      </c>
    </row>
    <row r="76" spans="1:14" x14ac:dyDescent="0.25">
      <c r="A76" s="132" t="s">
        <v>241</v>
      </c>
      <c r="B76" s="137" t="s">
        <v>242</v>
      </c>
      <c r="C76" s="355"/>
      <c r="D76" s="356"/>
      <c r="E76" s="357"/>
      <c r="F76" s="383"/>
      <c r="G76" s="356"/>
      <c r="H76" s="357"/>
      <c r="I76" s="384"/>
      <c r="J76" s="356"/>
      <c r="K76" s="385"/>
      <c r="L76" s="355"/>
      <c r="M76" s="356"/>
      <c r="N76" s="357"/>
    </row>
    <row r="77" spans="1:14" x14ac:dyDescent="0.25">
      <c r="A77" s="132" t="s">
        <v>519</v>
      </c>
      <c r="B77" s="137" t="s">
        <v>243</v>
      </c>
      <c r="C77" s="355"/>
      <c r="D77" s="356"/>
      <c r="E77" s="357"/>
      <c r="F77" s="383"/>
      <c r="G77" s="356"/>
      <c r="H77" s="357"/>
      <c r="I77" s="384"/>
      <c r="J77" s="356"/>
      <c r="K77" s="385"/>
      <c r="L77" s="355"/>
      <c r="M77" s="356"/>
      <c r="N77" s="357"/>
    </row>
    <row r="78" spans="1:14" x14ac:dyDescent="0.25">
      <c r="A78" s="132" t="s">
        <v>244</v>
      </c>
      <c r="B78" s="137" t="s">
        <v>245</v>
      </c>
      <c r="C78" s="355"/>
      <c r="D78" s="356"/>
      <c r="E78" s="357"/>
      <c r="F78" s="383"/>
      <c r="G78" s="356"/>
      <c r="H78" s="357"/>
      <c r="I78" s="384"/>
      <c r="J78" s="356"/>
      <c r="K78" s="385"/>
      <c r="L78" s="355">
        <v>0</v>
      </c>
      <c r="M78" s="356">
        <v>0</v>
      </c>
      <c r="N78" s="357">
        <v>0</v>
      </c>
    </row>
    <row r="79" spans="1:14" x14ac:dyDescent="0.25">
      <c r="A79" s="132" t="s">
        <v>246</v>
      </c>
      <c r="B79" s="137" t="s">
        <v>247</v>
      </c>
      <c r="C79" s="355">
        <v>2027</v>
      </c>
      <c r="D79" s="356">
        <v>2027</v>
      </c>
      <c r="E79" s="357">
        <v>1104</v>
      </c>
      <c r="F79" s="383"/>
      <c r="G79" s="356"/>
      <c r="H79" s="357"/>
      <c r="I79" s="384"/>
      <c r="J79" s="356"/>
      <c r="K79" s="385"/>
      <c r="L79" s="355">
        <v>2027</v>
      </c>
      <c r="M79" s="356">
        <v>2027</v>
      </c>
      <c r="N79" s="357">
        <v>1104</v>
      </c>
    </row>
    <row r="80" spans="1:14" x14ac:dyDescent="0.25">
      <c r="A80" s="93" t="s">
        <v>248</v>
      </c>
      <c r="B80" s="137" t="s">
        <v>249</v>
      </c>
      <c r="C80" s="355"/>
      <c r="D80" s="356"/>
      <c r="E80" s="357"/>
      <c r="F80" s="383"/>
      <c r="G80" s="356"/>
      <c r="H80" s="357"/>
      <c r="I80" s="384"/>
      <c r="J80" s="356"/>
      <c r="K80" s="385"/>
      <c r="L80" s="355"/>
      <c r="M80" s="356"/>
      <c r="N80" s="357"/>
    </row>
    <row r="81" spans="1:14" x14ac:dyDescent="0.25">
      <c r="A81" s="93" t="s">
        <v>250</v>
      </c>
      <c r="B81" s="137" t="s">
        <v>251</v>
      </c>
      <c r="C81" s="355"/>
      <c r="D81" s="356"/>
      <c r="E81" s="357"/>
      <c r="F81" s="383"/>
      <c r="G81" s="356"/>
      <c r="H81" s="357"/>
      <c r="I81" s="384"/>
      <c r="J81" s="356"/>
      <c r="K81" s="385"/>
      <c r="L81" s="355"/>
      <c r="M81" s="356"/>
      <c r="N81" s="357"/>
    </row>
    <row r="82" spans="1:14" x14ac:dyDescent="0.25">
      <c r="A82" s="93" t="s">
        <v>252</v>
      </c>
      <c r="B82" s="137" t="s">
        <v>253</v>
      </c>
      <c r="C82" s="355">
        <v>359</v>
      </c>
      <c r="D82" s="356">
        <v>359</v>
      </c>
      <c r="E82" s="357">
        <v>298</v>
      </c>
      <c r="F82" s="383"/>
      <c r="G82" s="356"/>
      <c r="H82" s="357"/>
      <c r="I82" s="384"/>
      <c r="J82" s="356"/>
      <c r="K82" s="385"/>
      <c r="L82" s="355">
        <v>359</v>
      </c>
      <c r="M82" s="356">
        <v>359</v>
      </c>
      <c r="N82" s="357">
        <v>298</v>
      </c>
    </row>
    <row r="83" spans="1:14" s="76" customFormat="1" x14ac:dyDescent="0.25">
      <c r="A83" s="133" t="s">
        <v>483</v>
      </c>
      <c r="B83" s="139" t="s">
        <v>254</v>
      </c>
      <c r="C83" s="358">
        <f>SUM(C76:C82)</f>
        <v>2386</v>
      </c>
      <c r="D83" s="358">
        <f t="shared" ref="D83:N83" si="12">SUM(D76:D82)</f>
        <v>2386</v>
      </c>
      <c r="E83" s="358">
        <f t="shared" si="12"/>
        <v>1402</v>
      </c>
      <c r="F83" s="358">
        <f t="shared" si="12"/>
        <v>0</v>
      </c>
      <c r="G83" s="358">
        <f t="shared" si="12"/>
        <v>0</v>
      </c>
      <c r="H83" s="358">
        <f t="shared" si="12"/>
        <v>0</v>
      </c>
      <c r="I83" s="358">
        <f t="shared" si="12"/>
        <v>0</v>
      </c>
      <c r="J83" s="358">
        <f t="shared" si="12"/>
        <v>0</v>
      </c>
      <c r="K83" s="358">
        <f t="shared" si="12"/>
        <v>0</v>
      </c>
      <c r="L83" s="358">
        <f t="shared" si="12"/>
        <v>2386</v>
      </c>
      <c r="M83" s="358">
        <f t="shared" si="12"/>
        <v>2386</v>
      </c>
      <c r="N83" s="358">
        <f t="shared" si="12"/>
        <v>1402</v>
      </c>
    </row>
    <row r="84" spans="1:14" x14ac:dyDescent="0.25">
      <c r="A84" s="87" t="s">
        <v>255</v>
      </c>
      <c r="B84" s="137" t="s">
        <v>256</v>
      </c>
      <c r="C84" s="355">
        <v>4900</v>
      </c>
      <c r="D84" s="356">
        <v>4400</v>
      </c>
      <c r="E84" s="357"/>
      <c r="F84" s="383"/>
      <c r="G84" s="356"/>
      <c r="H84" s="357"/>
      <c r="I84" s="384"/>
      <c r="J84" s="356"/>
      <c r="K84" s="385"/>
      <c r="L84" s="355">
        <v>4900</v>
      </c>
      <c r="M84" s="356">
        <v>4400</v>
      </c>
      <c r="N84" s="357">
        <v>0</v>
      </c>
    </row>
    <row r="85" spans="1:14" x14ac:dyDescent="0.25">
      <c r="A85" s="87" t="s">
        <v>257</v>
      </c>
      <c r="B85" s="137" t="s">
        <v>258</v>
      </c>
      <c r="C85" s="355"/>
      <c r="D85" s="356"/>
      <c r="E85" s="357"/>
      <c r="F85" s="383"/>
      <c r="G85" s="356"/>
      <c r="H85" s="357"/>
      <c r="I85" s="384"/>
      <c r="J85" s="356"/>
      <c r="K85" s="385"/>
      <c r="L85" s="355"/>
      <c r="M85" s="356"/>
      <c r="N85" s="357"/>
    </row>
    <row r="86" spans="1:14" x14ac:dyDescent="0.25">
      <c r="A86" s="87" t="s">
        <v>259</v>
      </c>
      <c r="B86" s="137" t="s">
        <v>260</v>
      </c>
      <c r="C86" s="355"/>
      <c r="D86" s="356"/>
      <c r="E86" s="357"/>
      <c r="F86" s="383"/>
      <c r="G86" s="356"/>
      <c r="H86" s="357"/>
      <c r="I86" s="384"/>
      <c r="J86" s="356"/>
      <c r="K86" s="385"/>
      <c r="L86" s="355"/>
      <c r="M86" s="356"/>
      <c r="N86" s="357"/>
    </row>
    <row r="87" spans="1:14" x14ac:dyDescent="0.25">
      <c r="A87" s="87" t="s">
        <v>261</v>
      </c>
      <c r="B87" s="137" t="s">
        <v>262</v>
      </c>
      <c r="C87" s="355">
        <v>1221</v>
      </c>
      <c r="D87" s="356">
        <v>1221</v>
      </c>
      <c r="E87" s="357"/>
      <c r="F87" s="383"/>
      <c r="G87" s="356"/>
      <c r="H87" s="357"/>
      <c r="I87" s="384"/>
      <c r="J87" s="356"/>
      <c r="K87" s="385"/>
      <c r="L87" s="355">
        <v>1221</v>
      </c>
      <c r="M87" s="356">
        <v>1221</v>
      </c>
      <c r="N87" s="357">
        <v>0</v>
      </c>
    </row>
    <row r="88" spans="1:14" s="76" customFormat="1" x14ac:dyDescent="0.25">
      <c r="A88" s="109" t="s">
        <v>484</v>
      </c>
      <c r="B88" s="139" t="s">
        <v>263</v>
      </c>
      <c r="C88" s="358">
        <f>SUM(C84:C87)</f>
        <v>6121</v>
      </c>
      <c r="D88" s="358">
        <f t="shared" ref="D88:N88" si="13">SUM(D84:D87)</f>
        <v>5621</v>
      </c>
      <c r="E88" s="358">
        <f t="shared" si="13"/>
        <v>0</v>
      </c>
      <c r="F88" s="358">
        <f t="shared" si="13"/>
        <v>0</v>
      </c>
      <c r="G88" s="358">
        <f t="shared" si="13"/>
        <v>0</v>
      </c>
      <c r="H88" s="358">
        <f t="shared" si="13"/>
        <v>0</v>
      </c>
      <c r="I88" s="358">
        <f t="shared" si="13"/>
        <v>0</v>
      </c>
      <c r="J88" s="358">
        <f t="shared" si="13"/>
        <v>0</v>
      </c>
      <c r="K88" s="358">
        <f t="shared" si="13"/>
        <v>0</v>
      </c>
      <c r="L88" s="358">
        <f t="shared" si="13"/>
        <v>6121</v>
      </c>
      <c r="M88" s="358">
        <f t="shared" si="13"/>
        <v>5621</v>
      </c>
      <c r="N88" s="358">
        <f t="shared" si="13"/>
        <v>0</v>
      </c>
    </row>
    <row r="89" spans="1:14" ht="30" x14ac:dyDescent="0.25">
      <c r="A89" s="87" t="s">
        <v>264</v>
      </c>
      <c r="B89" s="137" t="s">
        <v>265</v>
      </c>
      <c r="C89" s="355"/>
      <c r="D89" s="356"/>
      <c r="E89" s="357"/>
      <c r="F89" s="383"/>
      <c r="G89" s="356"/>
      <c r="H89" s="357"/>
      <c r="I89" s="384"/>
      <c r="J89" s="356"/>
      <c r="K89" s="385"/>
      <c r="L89" s="355"/>
      <c r="M89" s="356"/>
      <c r="N89" s="357"/>
    </row>
    <row r="90" spans="1:14" ht="30" x14ac:dyDescent="0.25">
      <c r="A90" s="87" t="s">
        <v>520</v>
      </c>
      <c r="B90" s="137" t="s">
        <v>266</v>
      </c>
      <c r="C90" s="355"/>
      <c r="D90" s="356"/>
      <c r="E90" s="357"/>
      <c r="F90" s="383"/>
      <c r="G90" s="356"/>
      <c r="H90" s="357"/>
      <c r="I90" s="384"/>
      <c r="J90" s="356"/>
      <c r="K90" s="385"/>
      <c r="L90" s="355"/>
      <c r="M90" s="356"/>
      <c r="N90" s="357"/>
    </row>
    <row r="91" spans="1:14" ht="30" x14ac:dyDescent="0.25">
      <c r="A91" s="87" t="s">
        <v>521</v>
      </c>
      <c r="B91" s="137" t="s">
        <v>267</v>
      </c>
      <c r="C91" s="355"/>
      <c r="D91" s="356"/>
      <c r="E91" s="357"/>
      <c r="F91" s="383"/>
      <c r="G91" s="356"/>
      <c r="H91" s="357"/>
      <c r="I91" s="384"/>
      <c r="J91" s="356"/>
      <c r="K91" s="385"/>
      <c r="L91" s="355"/>
      <c r="M91" s="356"/>
      <c r="N91" s="357"/>
    </row>
    <row r="92" spans="1:14" x14ac:dyDescent="0.25">
      <c r="A92" s="87" t="s">
        <v>522</v>
      </c>
      <c r="B92" s="137" t="s">
        <v>268</v>
      </c>
      <c r="C92" s="355"/>
      <c r="D92" s="356"/>
      <c r="E92" s="357"/>
      <c r="F92" s="383"/>
      <c r="G92" s="356"/>
      <c r="H92" s="357"/>
      <c r="I92" s="384"/>
      <c r="J92" s="356"/>
      <c r="K92" s="385"/>
      <c r="L92" s="355"/>
      <c r="M92" s="356"/>
      <c r="N92" s="357"/>
    </row>
    <row r="93" spans="1:14" ht="30" x14ac:dyDescent="0.25">
      <c r="A93" s="87" t="s">
        <v>523</v>
      </c>
      <c r="B93" s="137" t="s">
        <v>269</v>
      </c>
      <c r="C93" s="355"/>
      <c r="D93" s="356"/>
      <c r="E93" s="357"/>
      <c r="F93" s="383"/>
      <c r="G93" s="356"/>
      <c r="H93" s="357"/>
      <c r="I93" s="384"/>
      <c r="J93" s="356"/>
      <c r="K93" s="385"/>
      <c r="L93" s="355"/>
      <c r="M93" s="356"/>
      <c r="N93" s="357"/>
    </row>
    <row r="94" spans="1:14" ht="30" x14ac:dyDescent="0.25">
      <c r="A94" s="87" t="s">
        <v>524</v>
      </c>
      <c r="B94" s="137" t="s">
        <v>270</v>
      </c>
      <c r="C94" s="355"/>
      <c r="D94" s="356">
        <v>500</v>
      </c>
      <c r="E94" s="357">
        <v>500</v>
      </c>
      <c r="F94" s="383"/>
      <c r="G94" s="356"/>
      <c r="H94" s="357"/>
      <c r="I94" s="384"/>
      <c r="J94" s="356"/>
      <c r="K94" s="385"/>
      <c r="L94" s="355"/>
      <c r="M94" s="356">
        <v>500</v>
      </c>
      <c r="N94" s="357">
        <v>500</v>
      </c>
    </row>
    <row r="95" spans="1:14" x14ac:dyDescent="0.25">
      <c r="A95" s="87" t="s">
        <v>271</v>
      </c>
      <c r="B95" s="137" t="s">
        <v>272</v>
      </c>
      <c r="C95" s="355"/>
      <c r="D95" s="356"/>
      <c r="E95" s="357"/>
      <c r="F95" s="383"/>
      <c r="G95" s="356"/>
      <c r="H95" s="357"/>
      <c r="I95" s="384"/>
      <c r="J95" s="356"/>
      <c r="K95" s="385"/>
      <c r="L95" s="355"/>
      <c r="M95" s="356"/>
      <c r="N95" s="357"/>
    </row>
    <row r="96" spans="1:14" x14ac:dyDescent="0.25">
      <c r="A96" s="87" t="s">
        <v>525</v>
      </c>
      <c r="B96" s="137" t="s">
        <v>273</v>
      </c>
      <c r="C96" s="355"/>
      <c r="D96" s="356"/>
      <c r="E96" s="357"/>
      <c r="F96" s="383"/>
      <c r="G96" s="356"/>
      <c r="H96" s="357"/>
      <c r="I96" s="384"/>
      <c r="J96" s="356"/>
      <c r="K96" s="385"/>
      <c r="L96" s="355"/>
      <c r="M96" s="356"/>
      <c r="N96" s="357"/>
    </row>
    <row r="97" spans="1:31" s="76" customFormat="1" x14ac:dyDescent="0.25">
      <c r="A97" s="109" t="s">
        <v>485</v>
      </c>
      <c r="B97" s="139" t="s">
        <v>274</v>
      </c>
      <c r="C97" s="358">
        <f>SUM(C89:C96)</f>
        <v>0</v>
      </c>
      <c r="D97" s="358">
        <f t="shared" ref="D97:N97" si="14">SUM(D89:D96)</f>
        <v>500</v>
      </c>
      <c r="E97" s="358">
        <f t="shared" si="14"/>
        <v>500</v>
      </c>
      <c r="F97" s="358">
        <f t="shared" si="14"/>
        <v>0</v>
      </c>
      <c r="G97" s="358">
        <f t="shared" si="14"/>
        <v>0</v>
      </c>
      <c r="H97" s="358">
        <f t="shared" si="14"/>
        <v>0</v>
      </c>
      <c r="I97" s="358">
        <f t="shared" si="14"/>
        <v>0</v>
      </c>
      <c r="J97" s="358">
        <f t="shared" si="14"/>
        <v>0</v>
      </c>
      <c r="K97" s="358">
        <f t="shared" si="14"/>
        <v>0</v>
      </c>
      <c r="L97" s="358">
        <f t="shared" si="14"/>
        <v>0</v>
      </c>
      <c r="M97" s="358">
        <f t="shared" si="14"/>
        <v>500</v>
      </c>
      <c r="N97" s="358">
        <f t="shared" si="14"/>
        <v>500</v>
      </c>
    </row>
    <row r="98" spans="1:31" s="76" customFormat="1" ht="15.75" x14ac:dyDescent="0.25">
      <c r="A98" s="131" t="s">
        <v>639</v>
      </c>
      <c r="B98" s="140"/>
      <c r="C98" s="394">
        <f>SUM(C97,C88,C83)</f>
        <v>8507</v>
      </c>
      <c r="D98" s="394">
        <f t="shared" ref="D98:N98" si="15">SUM(D97,D88,D83)</f>
        <v>8507</v>
      </c>
      <c r="E98" s="394">
        <f t="shared" si="15"/>
        <v>1902</v>
      </c>
      <c r="F98" s="394">
        <f t="shared" si="15"/>
        <v>0</v>
      </c>
      <c r="G98" s="394">
        <f t="shared" si="15"/>
        <v>0</v>
      </c>
      <c r="H98" s="394">
        <f t="shared" si="15"/>
        <v>0</v>
      </c>
      <c r="I98" s="394">
        <f t="shared" si="15"/>
        <v>0</v>
      </c>
      <c r="J98" s="394">
        <f t="shared" si="15"/>
        <v>0</v>
      </c>
      <c r="K98" s="394">
        <f t="shared" si="15"/>
        <v>0</v>
      </c>
      <c r="L98" s="394">
        <f t="shared" si="15"/>
        <v>8507</v>
      </c>
      <c r="M98" s="394">
        <f t="shared" si="15"/>
        <v>8507</v>
      </c>
      <c r="N98" s="394">
        <f t="shared" si="15"/>
        <v>1902</v>
      </c>
    </row>
    <row r="99" spans="1:31" s="76" customFormat="1" ht="15.75" x14ac:dyDescent="0.25">
      <c r="A99" s="134" t="s">
        <v>533</v>
      </c>
      <c r="B99" s="141" t="s">
        <v>275</v>
      </c>
      <c r="C99" s="362">
        <f>SUM(C25+C26+C51+C60+C74+C83+C88+C97)</f>
        <v>27020</v>
      </c>
      <c r="D99" s="362">
        <f t="shared" ref="D99:N99" si="16">SUM(D25+D26+D51+D60+D74+D83+D88+D97)</f>
        <v>31442</v>
      </c>
      <c r="E99" s="362">
        <f t="shared" si="16"/>
        <v>23381</v>
      </c>
      <c r="F99" s="362">
        <f t="shared" si="16"/>
        <v>0</v>
      </c>
      <c r="G99" s="362">
        <f t="shared" si="16"/>
        <v>0</v>
      </c>
      <c r="H99" s="362">
        <f t="shared" si="16"/>
        <v>0</v>
      </c>
      <c r="I99" s="362">
        <f t="shared" si="16"/>
        <v>0</v>
      </c>
      <c r="J99" s="362">
        <f t="shared" si="16"/>
        <v>0</v>
      </c>
      <c r="K99" s="362">
        <f t="shared" si="16"/>
        <v>0</v>
      </c>
      <c r="L99" s="362">
        <f t="shared" si="16"/>
        <v>27020</v>
      </c>
      <c r="M99" s="362">
        <f t="shared" si="16"/>
        <v>31442</v>
      </c>
      <c r="N99" s="362">
        <f t="shared" si="16"/>
        <v>23381</v>
      </c>
    </row>
    <row r="100" spans="1:31" x14ac:dyDescent="0.25">
      <c r="A100" s="87" t="s">
        <v>526</v>
      </c>
      <c r="B100" s="142" t="s">
        <v>276</v>
      </c>
      <c r="C100" s="364"/>
      <c r="D100" s="365"/>
      <c r="E100" s="395"/>
      <c r="F100" s="396"/>
      <c r="G100" s="397"/>
      <c r="H100" s="395"/>
      <c r="I100" s="398"/>
      <c r="J100" s="397"/>
      <c r="K100" s="399"/>
      <c r="L100" s="364"/>
      <c r="M100" s="365"/>
      <c r="N100" s="395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5"/>
      <c r="AE100" s="15"/>
    </row>
    <row r="101" spans="1:31" x14ac:dyDescent="0.25">
      <c r="A101" s="87" t="s">
        <v>279</v>
      </c>
      <c r="B101" s="142" t="s">
        <v>280</v>
      </c>
      <c r="C101" s="364"/>
      <c r="D101" s="365"/>
      <c r="E101" s="395"/>
      <c r="F101" s="396"/>
      <c r="G101" s="397"/>
      <c r="H101" s="395"/>
      <c r="I101" s="398"/>
      <c r="J101" s="397"/>
      <c r="K101" s="399"/>
      <c r="L101" s="364"/>
      <c r="M101" s="365"/>
      <c r="N101" s="395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5"/>
      <c r="AE101" s="15"/>
    </row>
    <row r="102" spans="1:31" x14ac:dyDescent="0.25">
      <c r="A102" s="87" t="s">
        <v>527</v>
      </c>
      <c r="B102" s="142" t="s">
        <v>281</v>
      </c>
      <c r="C102" s="364"/>
      <c r="D102" s="367"/>
      <c r="E102" s="368"/>
      <c r="F102" s="396"/>
      <c r="G102" s="397"/>
      <c r="H102" s="395"/>
      <c r="I102" s="398"/>
      <c r="J102" s="397"/>
      <c r="K102" s="399"/>
      <c r="L102" s="364"/>
      <c r="M102" s="367"/>
      <c r="N102" s="368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5"/>
      <c r="AE102" s="15"/>
    </row>
    <row r="103" spans="1:31" s="76" customFormat="1" x14ac:dyDescent="0.25">
      <c r="A103" s="88" t="s">
        <v>490</v>
      </c>
      <c r="B103" s="143" t="s">
        <v>283</v>
      </c>
      <c r="C103" s="369"/>
      <c r="D103" s="370"/>
      <c r="E103" s="371"/>
      <c r="F103" s="400"/>
      <c r="G103" s="401"/>
      <c r="H103" s="402"/>
      <c r="I103" s="403"/>
      <c r="J103" s="401"/>
      <c r="K103" s="404"/>
      <c r="L103" s="369"/>
      <c r="M103" s="370"/>
      <c r="N103" s="371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78"/>
      <c r="AE103" s="78"/>
    </row>
    <row r="104" spans="1:31" x14ac:dyDescent="0.25">
      <c r="A104" s="89" t="s">
        <v>528</v>
      </c>
      <c r="B104" s="142" t="s">
        <v>284</v>
      </c>
      <c r="C104" s="372"/>
      <c r="D104" s="373"/>
      <c r="E104" s="405"/>
      <c r="F104" s="406"/>
      <c r="G104" s="407"/>
      <c r="H104" s="405"/>
      <c r="I104" s="408"/>
      <c r="J104" s="407"/>
      <c r="K104" s="409"/>
      <c r="L104" s="372"/>
      <c r="M104" s="373"/>
      <c r="N104" s="405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5"/>
      <c r="AE104" s="15"/>
    </row>
    <row r="105" spans="1:31" x14ac:dyDescent="0.25">
      <c r="A105" s="89" t="s">
        <v>496</v>
      </c>
      <c r="B105" s="142" t="s">
        <v>287</v>
      </c>
      <c r="C105" s="372"/>
      <c r="D105" s="373"/>
      <c r="E105" s="405"/>
      <c r="F105" s="406"/>
      <c r="G105" s="407"/>
      <c r="H105" s="405"/>
      <c r="I105" s="408"/>
      <c r="J105" s="407"/>
      <c r="K105" s="409"/>
      <c r="L105" s="372"/>
      <c r="M105" s="373"/>
      <c r="N105" s="405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5"/>
      <c r="AE105" s="15"/>
    </row>
    <row r="106" spans="1:31" x14ac:dyDescent="0.25">
      <c r="A106" s="87" t="s">
        <v>288</v>
      </c>
      <c r="B106" s="142" t="s">
        <v>289</v>
      </c>
      <c r="C106" s="364"/>
      <c r="D106" s="365"/>
      <c r="E106" s="395"/>
      <c r="F106" s="396"/>
      <c r="G106" s="397"/>
      <c r="H106" s="395"/>
      <c r="I106" s="398"/>
      <c r="J106" s="397"/>
      <c r="K106" s="399"/>
      <c r="L106" s="364"/>
      <c r="M106" s="365"/>
      <c r="N106" s="395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5"/>
      <c r="AE106" s="15"/>
    </row>
    <row r="107" spans="1:31" x14ac:dyDescent="0.25">
      <c r="A107" s="87" t="s">
        <v>529</v>
      </c>
      <c r="B107" s="142" t="s">
        <v>290</v>
      </c>
      <c r="C107" s="364"/>
      <c r="D107" s="365"/>
      <c r="E107" s="395"/>
      <c r="F107" s="396"/>
      <c r="G107" s="397"/>
      <c r="H107" s="395"/>
      <c r="I107" s="398"/>
      <c r="J107" s="397"/>
      <c r="K107" s="399"/>
      <c r="L107" s="364"/>
      <c r="M107" s="365"/>
      <c r="N107" s="395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5"/>
      <c r="AE107" s="15"/>
    </row>
    <row r="108" spans="1:31" s="76" customFormat="1" x14ac:dyDescent="0.25">
      <c r="A108" s="90" t="s">
        <v>493</v>
      </c>
      <c r="B108" s="143" t="s">
        <v>291</v>
      </c>
      <c r="C108" s="375"/>
      <c r="D108" s="376"/>
      <c r="E108" s="410"/>
      <c r="F108" s="411"/>
      <c r="G108" s="412"/>
      <c r="H108" s="410"/>
      <c r="I108" s="413"/>
      <c r="J108" s="412"/>
      <c r="K108" s="414"/>
      <c r="L108" s="375"/>
      <c r="M108" s="376"/>
      <c r="N108" s="410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78"/>
      <c r="AE108" s="78"/>
    </row>
    <row r="109" spans="1:31" x14ac:dyDescent="0.25">
      <c r="A109" s="89" t="s">
        <v>292</v>
      </c>
      <c r="B109" s="142" t="s">
        <v>293</v>
      </c>
      <c r="C109" s="372"/>
      <c r="D109" s="373"/>
      <c r="E109" s="405"/>
      <c r="F109" s="406"/>
      <c r="G109" s="407"/>
      <c r="H109" s="405"/>
      <c r="I109" s="408"/>
      <c r="J109" s="407"/>
      <c r="K109" s="409"/>
      <c r="L109" s="372"/>
      <c r="M109" s="373"/>
      <c r="N109" s="405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5"/>
      <c r="AE109" s="15"/>
    </row>
    <row r="110" spans="1:31" x14ac:dyDescent="0.25">
      <c r="A110" s="89" t="s">
        <v>294</v>
      </c>
      <c r="B110" s="142" t="s">
        <v>295</v>
      </c>
      <c r="C110" s="372">
        <v>643</v>
      </c>
      <c r="D110" s="378">
        <v>643</v>
      </c>
      <c r="E110" s="379">
        <v>643</v>
      </c>
      <c r="F110" s="406"/>
      <c r="G110" s="407"/>
      <c r="H110" s="405"/>
      <c r="I110" s="408"/>
      <c r="J110" s="407"/>
      <c r="K110" s="409"/>
      <c r="L110" s="372">
        <v>643</v>
      </c>
      <c r="M110" s="378">
        <v>643</v>
      </c>
      <c r="N110" s="379">
        <v>643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5"/>
      <c r="AE110" s="15"/>
    </row>
    <row r="111" spans="1:31" s="76" customFormat="1" x14ac:dyDescent="0.25">
      <c r="A111" s="90" t="s">
        <v>296</v>
      </c>
      <c r="B111" s="143" t="s">
        <v>297</v>
      </c>
      <c r="C111" s="372"/>
      <c r="D111" s="373"/>
      <c r="E111" s="405"/>
      <c r="F111" s="411"/>
      <c r="G111" s="412"/>
      <c r="H111" s="410"/>
      <c r="I111" s="413"/>
      <c r="J111" s="412"/>
      <c r="K111" s="414"/>
      <c r="L111" s="372"/>
      <c r="M111" s="373"/>
      <c r="N111" s="405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78"/>
      <c r="AE111" s="78"/>
    </row>
    <row r="112" spans="1:31" x14ac:dyDescent="0.25">
      <c r="A112" s="89" t="s">
        <v>298</v>
      </c>
      <c r="B112" s="142" t="s">
        <v>299</v>
      </c>
      <c r="C112" s="372"/>
      <c r="D112" s="373"/>
      <c r="E112" s="405"/>
      <c r="F112" s="406"/>
      <c r="G112" s="407"/>
      <c r="H112" s="405"/>
      <c r="I112" s="408"/>
      <c r="J112" s="407"/>
      <c r="K112" s="409"/>
      <c r="L112" s="372"/>
      <c r="M112" s="373"/>
      <c r="N112" s="405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5"/>
      <c r="AE112" s="15"/>
    </row>
    <row r="113" spans="1:31" x14ac:dyDescent="0.25">
      <c r="A113" s="89" t="s">
        <v>300</v>
      </c>
      <c r="B113" s="142" t="s">
        <v>301</v>
      </c>
      <c r="C113" s="372"/>
      <c r="D113" s="373"/>
      <c r="E113" s="405"/>
      <c r="F113" s="406"/>
      <c r="G113" s="407"/>
      <c r="H113" s="405"/>
      <c r="I113" s="408"/>
      <c r="J113" s="407"/>
      <c r="K113" s="409"/>
      <c r="L113" s="372"/>
      <c r="M113" s="373"/>
      <c r="N113" s="405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5"/>
      <c r="AE113" s="15"/>
    </row>
    <row r="114" spans="1:31" x14ac:dyDescent="0.25">
      <c r="A114" s="89" t="s">
        <v>302</v>
      </c>
      <c r="B114" s="142" t="s">
        <v>303</v>
      </c>
      <c r="C114" s="372"/>
      <c r="D114" s="373"/>
      <c r="E114" s="405"/>
      <c r="F114" s="406"/>
      <c r="G114" s="407"/>
      <c r="H114" s="405"/>
      <c r="I114" s="408"/>
      <c r="J114" s="407"/>
      <c r="K114" s="409"/>
      <c r="L114" s="372"/>
      <c r="M114" s="373"/>
      <c r="N114" s="405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5"/>
      <c r="AE114" s="15"/>
    </row>
    <row r="115" spans="1:31" s="76" customFormat="1" x14ac:dyDescent="0.25">
      <c r="A115" s="115" t="s">
        <v>494</v>
      </c>
      <c r="B115" s="144" t="s">
        <v>304</v>
      </c>
      <c r="C115" s="375">
        <f>SUM(C103+C108+C109+C110+C111+C112+C113+C114)</f>
        <v>643</v>
      </c>
      <c r="D115" s="375">
        <f t="shared" ref="D115:N115" si="17">SUM(D103+D108+D109+D110+D111+D112+D113+D114)</f>
        <v>643</v>
      </c>
      <c r="E115" s="375">
        <f t="shared" si="17"/>
        <v>643</v>
      </c>
      <c r="F115" s="375">
        <f t="shared" si="17"/>
        <v>0</v>
      </c>
      <c r="G115" s="375">
        <f t="shared" si="17"/>
        <v>0</v>
      </c>
      <c r="H115" s="375">
        <f t="shared" si="17"/>
        <v>0</v>
      </c>
      <c r="I115" s="375">
        <f t="shared" si="17"/>
        <v>0</v>
      </c>
      <c r="J115" s="375">
        <f t="shared" si="17"/>
        <v>0</v>
      </c>
      <c r="K115" s="375">
        <f t="shared" si="17"/>
        <v>0</v>
      </c>
      <c r="L115" s="375">
        <f t="shared" si="17"/>
        <v>643</v>
      </c>
      <c r="M115" s="375">
        <f t="shared" si="17"/>
        <v>643</v>
      </c>
      <c r="N115" s="375">
        <f t="shared" si="17"/>
        <v>643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78"/>
      <c r="AE115" s="78"/>
    </row>
    <row r="116" spans="1:31" x14ac:dyDescent="0.25">
      <c r="A116" s="89" t="s">
        <v>305</v>
      </c>
      <c r="B116" s="142" t="s">
        <v>306</v>
      </c>
      <c r="C116" s="372"/>
      <c r="D116" s="373"/>
      <c r="E116" s="405"/>
      <c r="F116" s="406"/>
      <c r="G116" s="407"/>
      <c r="H116" s="405"/>
      <c r="I116" s="408"/>
      <c r="J116" s="407"/>
      <c r="K116" s="409"/>
      <c r="L116" s="372"/>
      <c r="M116" s="373"/>
      <c r="N116" s="405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5"/>
      <c r="AE116" s="15"/>
    </row>
    <row r="117" spans="1:31" x14ac:dyDescent="0.25">
      <c r="A117" s="87" t="s">
        <v>307</v>
      </c>
      <c r="B117" s="142" t="s">
        <v>308</v>
      </c>
      <c r="C117" s="364"/>
      <c r="D117" s="365"/>
      <c r="E117" s="395"/>
      <c r="F117" s="396"/>
      <c r="G117" s="397"/>
      <c r="H117" s="395"/>
      <c r="I117" s="398"/>
      <c r="J117" s="397"/>
      <c r="K117" s="399"/>
      <c r="L117" s="364"/>
      <c r="M117" s="365"/>
      <c r="N117" s="395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5"/>
      <c r="AE117" s="15"/>
    </row>
    <row r="118" spans="1:31" x14ac:dyDescent="0.25">
      <c r="A118" s="89" t="s">
        <v>530</v>
      </c>
      <c r="B118" s="142" t="s">
        <v>309</v>
      </c>
      <c r="C118" s="372"/>
      <c r="D118" s="373"/>
      <c r="E118" s="405"/>
      <c r="F118" s="406"/>
      <c r="G118" s="407"/>
      <c r="H118" s="405"/>
      <c r="I118" s="408"/>
      <c r="J118" s="407"/>
      <c r="K118" s="409"/>
      <c r="L118" s="372"/>
      <c r="M118" s="373"/>
      <c r="N118" s="405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5"/>
      <c r="AE118" s="15"/>
    </row>
    <row r="119" spans="1:31" x14ac:dyDescent="0.25">
      <c r="A119" s="89" t="s">
        <v>499</v>
      </c>
      <c r="B119" s="142" t="s">
        <v>310</v>
      </c>
      <c r="C119" s="372"/>
      <c r="D119" s="373"/>
      <c r="E119" s="405"/>
      <c r="F119" s="406"/>
      <c r="G119" s="407"/>
      <c r="H119" s="405"/>
      <c r="I119" s="408"/>
      <c r="J119" s="407"/>
      <c r="K119" s="409"/>
      <c r="L119" s="372"/>
      <c r="M119" s="373"/>
      <c r="N119" s="405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5"/>
      <c r="AE119" s="15"/>
    </row>
    <row r="120" spans="1:31" x14ac:dyDescent="0.25">
      <c r="A120" s="115" t="s">
        <v>500</v>
      </c>
      <c r="B120" s="144" t="s">
        <v>314</v>
      </c>
      <c r="C120" s="375">
        <f>SUM(C116:C119)</f>
        <v>0</v>
      </c>
      <c r="D120" s="375">
        <f t="shared" ref="D120:N120" si="18">SUM(D116:D119)</f>
        <v>0</v>
      </c>
      <c r="E120" s="375">
        <f t="shared" si="18"/>
        <v>0</v>
      </c>
      <c r="F120" s="375">
        <f t="shared" si="18"/>
        <v>0</v>
      </c>
      <c r="G120" s="375">
        <f t="shared" si="18"/>
        <v>0</v>
      </c>
      <c r="H120" s="375">
        <f t="shared" si="18"/>
        <v>0</v>
      </c>
      <c r="I120" s="375">
        <f t="shared" si="18"/>
        <v>0</v>
      </c>
      <c r="J120" s="375">
        <f t="shared" si="18"/>
        <v>0</v>
      </c>
      <c r="K120" s="375">
        <f t="shared" si="18"/>
        <v>0</v>
      </c>
      <c r="L120" s="375">
        <f t="shared" si="18"/>
        <v>0</v>
      </c>
      <c r="M120" s="375">
        <f t="shared" si="18"/>
        <v>0</v>
      </c>
      <c r="N120" s="375">
        <f t="shared" si="18"/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5"/>
      <c r="AE120" s="15"/>
    </row>
    <row r="121" spans="1:31" x14ac:dyDescent="0.25">
      <c r="A121" s="87" t="s">
        <v>315</v>
      </c>
      <c r="B121" s="142" t="s">
        <v>316</v>
      </c>
      <c r="C121" s="364"/>
      <c r="D121" s="365"/>
      <c r="E121" s="395"/>
      <c r="F121" s="396"/>
      <c r="G121" s="397"/>
      <c r="H121" s="395"/>
      <c r="I121" s="398"/>
      <c r="J121" s="397"/>
      <c r="K121" s="399"/>
      <c r="L121" s="364"/>
      <c r="M121" s="365"/>
      <c r="N121" s="395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5"/>
      <c r="AE121" s="15"/>
    </row>
    <row r="122" spans="1:31" s="76" customFormat="1" ht="15.75" x14ac:dyDescent="0.25">
      <c r="A122" s="135" t="s">
        <v>534</v>
      </c>
      <c r="B122" s="145" t="s">
        <v>317</v>
      </c>
      <c r="C122" s="362">
        <f>SUM(C115+C120+C121)</f>
        <v>643</v>
      </c>
      <c r="D122" s="362">
        <f t="shared" ref="D122:N122" si="19">SUM(D115+D120+D121)</f>
        <v>643</v>
      </c>
      <c r="E122" s="362">
        <f t="shared" si="19"/>
        <v>643</v>
      </c>
      <c r="F122" s="362">
        <f t="shared" si="19"/>
        <v>0</v>
      </c>
      <c r="G122" s="362">
        <f t="shared" si="19"/>
        <v>0</v>
      </c>
      <c r="H122" s="362">
        <f t="shared" si="19"/>
        <v>0</v>
      </c>
      <c r="I122" s="362">
        <f t="shared" si="19"/>
        <v>0</v>
      </c>
      <c r="J122" s="362">
        <f t="shared" si="19"/>
        <v>0</v>
      </c>
      <c r="K122" s="362">
        <f t="shared" si="19"/>
        <v>0</v>
      </c>
      <c r="L122" s="362">
        <f t="shared" si="19"/>
        <v>643</v>
      </c>
      <c r="M122" s="362">
        <f t="shared" si="19"/>
        <v>643</v>
      </c>
      <c r="N122" s="362">
        <f t="shared" si="19"/>
        <v>643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78"/>
      <c r="AE122" s="78"/>
    </row>
    <row r="123" spans="1:31" s="76" customFormat="1" ht="15.75" x14ac:dyDescent="0.25">
      <c r="A123" s="278" t="s">
        <v>570</v>
      </c>
      <c r="B123" s="279"/>
      <c r="C123" s="382">
        <f>SUM(C99+C122)</f>
        <v>27663</v>
      </c>
      <c r="D123" s="382">
        <f t="shared" ref="D123:N123" si="20">SUM(D99+D122)</f>
        <v>32085</v>
      </c>
      <c r="E123" s="382">
        <f t="shared" si="20"/>
        <v>24024</v>
      </c>
      <c r="F123" s="382">
        <f t="shared" si="20"/>
        <v>0</v>
      </c>
      <c r="G123" s="382">
        <f t="shared" si="20"/>
        <v>0</v>
      </c>
      <c r="H123" s="382">
        <f t="shared" si="20"/>
        <v>0</v>
      </c>
      <c r="I123" s="382">
        <f t="shared" si="20"/>
        <v>0</v>
      </c>
      <c r="J123" s="382">
        <f t="shared" si="20"/>
        <v>0</v>
      </c>
      <c r="K123" s="382">
        <f t="shared" si="20"/>
        <v>0</v>
      </c>
      <c r="L123" s="382">
        <f t="shared" si="20"/>
        <v>27663</v>
      </c>
      <c r="M123" s="382">
        <f t="shared" si="20"/>
        <v>32085</v>
      </c>
      <c r="N123" s="382">
        <f t="shared" si="20"/>
        <v>24024</v>
      </c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</row>
    <row r="124" spans="1:31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2:31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2:31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2:31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2:31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2:31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2:31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2:31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2:31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2:31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2:31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2:31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2:31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2:31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2:31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2:31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2:31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2:31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2:31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2:31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2:31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2:31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2:31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2:31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2:31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2:31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2:31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2:31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2:31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2:31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2:31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2:31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2:31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2:31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2:31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2:31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</row>
    <row r="164" spans="2:31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</row>
    <row r="165" spans="2:31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</row>
    <row r="166" spans="2:31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  <row r="167" spans="2:31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</row>
    <row r="168" spans="2:31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  <row r="169" spans="2:31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</row>
    <row r="170" spans="2:31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 spans="2:31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</row>
    <row r="172" spans="2:31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</sheetData>
  <mergeCells count="9">
    <mergeCell ref="A1:N1"/>
    <mergeCell ref="A2:N2"/>
    <mergeCell ref="A3:N3"/>
    <mergeCell ref="C5:E5"/>
    <mergeCell ref="F5:H5"/>
    <mergeCell ref="I5:K5"/>
    <mergeCell ref="L5:N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2"/>
  <sheetViews>
    <sheetView workbookViewId="0">
      <selection activeCell="B33" sqref="B33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467" t="s">
        <v>1895</v>
      </c>
      <c r="B1" s="467"/>
      <c r="C1" s="80"/>
      <c r="D1" s="80"/>
      <c r="E1" s="80"/>
    </row>
    <row r="2" spans="1:5" ht="25.5" customHeight="1" x14ac:dyDescent="0.25">
      <c r="A2" s="463" t="s">
        <v>1853</v>
      </c>
      <c r="B2" s="466"/>
      <c r="C2" s="228"/>
      <c r="D2" s="228"/>
      <c r="E2" s="228"/>
    </row>
    <row r="3" spans="1:5" ht="23.25" customHeight="1" x14ac:dyDescent="0.25">
      <c r="A3" s="465" t="s">
        <v>638</v>
      </c>
      <c r="B3" s="466"/>
      <c r="C3" s="229"/>
      <c r="D3" s="229"/>
      <c r="E3" s="229"/>
    </row>
    <row r="4" spans="1:5" ht="14.45" x14ac:dyDescent="0.3">
      <c r="A4" s="1"/>
    </row>
    <row r="5" spans="1:5" ht="51" customHeight="1" x14ac:dyDescent="0.25">
      <c r="A5" s="33" t="s">
        <v>637</v>
      </c>
      <c r="B5" s="280" t="s">
        <v>665</v>
      </c>
      <c r="C5" s="187"/>
      <c r="D5" s="188"/>
      <c r="E5" s="189"/>
    </row>
    <row r="6" spans="1:5" ht="15" customHeight="1" x14ac:dyDescent="0.25">
      <c r="A6" s="34" t="s">
        <v>610</v>
      </c>
      <c r="B6" s="185">
        <v>0</v>
      </c>
      <c r="C6" s="190"/>
      <c r="D6" s="191"/>
      <c r="E6" s="15"/>
    </row>
    <row r="7" spans="1:5" ht="15" customHeight="1" x14ac:dyDescent="0.25">
      <c r="A7" s="34" t="s">
        <v>611</v>
      </c>
      <c r="B7" s="185">
        <v>0</v>
      </c>
      <c r="C7" s="190"/>
      <c r="D7" s="191"/>
      <c r="E7" s="15"/>
    </row>
    <row r="8" spans="1:5" ht="15" customHeight="1" x14ac:dyDescent="0.25">
      <c r="A8" s="34" t="s">
        <v>612</v>
      </c>
      <c r="B8" s="185">
        <v>0</v>
      </c>
      <c r="C8" s="190"/>
      <c r="D8" s="191"/>
      <c r="E8" s="15"/>
    </row>
    <row r="9" spans="1:5" ht="15" customHeight="1" x14ac:dyDescent="0.25">
      <c r="A9" s="34" t="s">
        <v>613</v>
      </c>
      <c r="B9" s="185">
        <v>0</v>
      </c>
      <c r="C9" s="190"/>
      <c r="D9" s="191"/>
      <c r="E9" s="15"/>
    </row>
    <row r="10" spans="1:5" ht="15" customHeight="1" x14ac:dyDescent="0.25">
      <c r="A10" s="33" t="s">
        <v>631</v>
      </c>
      <c r="B10" s="185">
        <v>0</v>
      </c>
      <c r="C10" s="190"/>
      <c r="D10" s="191"/>
      <c r="E10" s="15"/>
    </row>
    <row r="11" spans="1:5" ht="15" customHeight="1" x14ac:dyDescent="0.25">
      <c r="A11" s="34" t="s">
        <v>614</v>
      </c>
      <c r="B11" s="185">
        <v>0</v>
      </c>
      <c r="C11" s="190"/>
      <c r="D11" s="191"/>
      <c r="E11" s="15"/>
    </row>
    <row r="12" spans="1:5" ht="15" customHeight="1" x14ac:dyDescent="0.25">
      <c r="A12" s="34" t="s">
        <v>615</v>
      </c>
      <c r="B12" s="185">
        <v>0</v>
      </c>
      <c r="C12" s="190"/>
      <c r="D12" s="191"/>
      <c r="E12" s="15"/>
    </row>
    <row r="13" spans="1:5" ht="15" customHeight="1" x14ac:dyDescent="0.25">
      <c r="A13" s="34" t="s">
        <v>616</v>
      </c>
      <c r="B13" s="185">
        <v>0</v>
      </c>
      <c r="C13" s="190"/>
      <c r="D13" s="191"/>
      <c r="E13" s="15"/>
    </row>
    <row r="14" spans="1:5" ht="15" customHeight="1" x14ac:dyDescent="0.25">
      <c r="A14" s="34" t="s">
        <v>617</v>
      </c>
      <c r="B14" s="185">
        <v>1</v>
      </c>
      <c r="C14" s="190"/>
      <c r="D14" s="191"/>
      <c r="E14" s="15"/>
    </row>
    <row r="15" spans="1:5" ht="15" customHeight="1" x14ac:dyDescent="0.25">
      <c r="A15" s="34" t="s">
        <v>618</v>
      </c>
      <c r="B15" s="185">
        <v>0</v>
      </c>
      <c r="C15" s="190"/>
      <c r="D15" s="191"/>
      <c r="E15" s="15"/>
    </row>
    <row r="16" spans="1:5" ht="15" customHeight="1" x14ac:dyDescent="0.25">
      <c r="A16" s="34" t="s">
        <v>619</v>
      </c>
      <c r="B16" s="185">
        <v>0</v>
      </c>
      <c r="C16" s="190"/>
      <c r="D16" s="191"/>
      <c r="E16" s="15"/>
    </row>
    <row r="17" spans="1:5" ht="15" customHeight="1" x14ac:dyDescent="0.25">
      <c r="A17" s="34" t="s">
        <v>620</v>
      </c>
      <c r="B17" s="185">
        <v>0</v>
      </c>
      <c r="C17" s="190"/>
      <c r="D17" s="191"/>
      <c r="E17" s="15"/>
    </row>
    <row r="18" spans="1:5" ht="15" customHeight="1" x14ac:dyDescent="0.25">
      <c r="A18" s="33" t="s">
        <v>632</v>
      </c>
      <c r="B18" s="263">
        <f>SUM(B13:B17)</f>
        <v>1</v>
      </c>
      <c r="C18" s="190"/>
      <c r="D18" s="191"/>
      <c r="E18" s="15"/>
    </row>
    <row r="19" spans="1:5" ht="15" customHeight="1" x14ac:dyDescent="0.25">
      <c r="A19" s="34" t="s">
        <v>621</v>
      </c>
      <c r="B19" s="185">
        <v>1</v>
      </c>
      <c r="C19" s="190"/>
      <c r="D19" s="191"/>
      <c r="E19" s="15"/>
    </row>
    <row r="20" spans="1:5" ht="15" customHeight="1" x14ac:dyDescent="0.25">
      <c r="A20" s="34" t="s">
        <v>622</v>
      </c>
      <c r="B20" s="185">
        <v>0</v>
      </c>
      <c r="C20" s="190"/>
      <c r="D20" s="191"/>
      <c r="E20" s="15"/>
    </row>
    <row r="21" spans="1:5" ht="15" customHeight="1" x14ac:dyDescent="0.25">
      <c r="A21" s="34" t="s">
        <v>623</v>
      </c>
      <c r="B21" s="185">
        <v>1</v>
      </c>
      <c r="C21" s="190"/>
      <c r="D21" s="191"/>
      <c r="E21" s="15"/>
    </row>
    <row r="22" spans="1:5" ht="15" customHeight="1" x14ac:dyDescent="0.25">
      <c r="A22" s="33" t="s">
        <v>634</v>
      </c>
      <c r="B22" s="263">
        <f>B19+B21</f>
        <v>2</v>
      </c>
      <c r="C22" s="190"/>
      <c r="D22" s="191"/>
      <c r="E22" s="15"/>
    </row>
    <row r="23" spans="1:5" ht="15" customHeight="1" x14ac:dyDescent="0.25">
      <c r="A23" s="34" t="s">
        <v>624</v>
      </c>
      <c r="B23" s="185">
        <v>1</v>
      </c>
      <c r="C23" s="190"/>
      <c r="D23" s="191"/>
      <c r="E23" s="15"/>
    </row>
    <row r="24" spans="1:5" ht="15" customHeight="1" x14ac:dyDescent="0.25">
      <c r="A24" s="34" t="s">
        <v>625</v>
      </c>
      <c r="B24" s="185">
        <v>4</v>
      </c>
      <c r="C24" s="190"/>
      <c r="D24" s="191"/>
      <c r="E24" s="15"/>
    </row>
    <row r="25" spans="1:5" ht="15" customHeight="1" x14ac:dyDescent="0.25">
      <c r="A25" s="34" t="s">
        <v>626</v>
      </c>
      <c r="B25" s="185">
        <v>0</v>
      </c>
      <c r="C25" s="190"/>
      <c r="D25" s="191"/>
      <c r="E25" s="15"/>
    </row>
    <row r="26" spans="1:5" ht="15" customHeight="1" x14ac:dyDescent="0.25">
      <c r="A26" s="33" t="s">
        <v>635</v>
      </c>
      <c r="B26" s="263">
        <f>B23+B25+B24</f>
        <v>5</v>
      </c>
      <c r="C26" s="190"/>
      <c r="D26" s="191"/>
      <c r="E26" s="15"/>
    </row>
    <row r="27" spans="1:5" ht="37.5" customHeight="1" x14ac:dyDescent="0.25">
      <c r="A27" s="33" t="s">
        <v>636</v>
      </c>
      <c r="B27" s="186">
        <v>8</v>
      </c>
      <c r="C27" s="192"/>
      <c r="D27" s="193"/>
      <c r="E27" s="15"/>
    </row>
    <row r="28" spans="1:5" ht="15" customHeight="1" x14ac:dyDescent="0.25">
      <c r="A28" s="34" t="s">
        <v>627</v>
      </c>
      <c r="B28" s="185">
        <v>0</v>
      </c>
      <c r="C28" s="190"/>
      <c r="D28" s="191"/>
      <c r="E28" s="15"/>
    </row>
    <row r="29" spans="1:5" ht="15" customHeight="1" x14ac:dyDescent="0.25">
      <c r="A29" s="34" t="s">
        <v>628</v>
      </c>
      <c r="B29" s="185">
        <v>0</v>
      </c>
      <c r="C29" s="190"/>
      <c r="D29" s="191"/>
      <c r="E29" s="15"/>
    </row>
    <row r="30" spans="1:5" ht="15" customHeight="1" x14ac:dyDescent="0.25">
      <c r="A30" s="34" t="s">
        <v>629</v>
      </c>
      <c r="B30" s="185">
        <v>0</v>
      </c>
      <c r="C30" s="190"/>
      <c r="D30" s="191"/>
      <c r="E30" s="15"/>
    </row>
    <row r="31" spans="1:5" ht="15" customHeight="1" x14ac:dyDescent="0.25">
      <c r="A31" s="34" t="s">
        <v>630</v>
      </c>
      <c r="B31" s="185">
        <v>0</v>
      </c>
      <c r="C31" s="190"/>
      <c r="D31" s="191"/>
      <c r="E31" s="15"/>
    </row>
    <row r="32" spans="1:5" ht="36" customHeight="1" x14ac:dyDescent="0.25">
      <c r="A32" s="33" t="s">
        <v>705</v>
      </c>
      <c r="B32" s="185">
        <v>0</v>
      </c>
      <c r="C32" s="190"/>
      <c r="D32" s="191"/>
      <c r="E32" s="15"/>
    </row>
  </sheetData>
  <mergeCells count="3">
    <mergeCell ref="A1:B1"/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5"/>
  <sheetViews>
    <sheetView workbookViewId="0">
      <selection activeCell="A2" sqref="A2:E2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467" t="s">
        <v>1896</v>
      </c>
      <c r="B1" s="467"/>
      <c r="C1" s="467"/>
      <c r="D1" s="467"/>
      <c r="E1" s="467"/>
      <c r="F1" s="80"/>
      <c r="G1" s="80"/>
      <c r="H1" s="80"/>
      <c r="I1" s="80"/>
      <c r="J1" s="80"/>
      <c r="K1" s="80"/>
    </row>
    <row r="2" spans="1:11" ht="21.75" customHeight="1" x14ac:dyDescent="0.25">
      <c r="A2" s="463" t="s">
        <v>1861</v>
      </c>
      <c r="B2" s="466"/>
      <c r="C2" s="466"/>
      <c r="D2" s="466"/>
      <c r="E2" s="466"/>
      <c r="F2" s="228"/>
      <c r="G2" s="228"/>
      <c r="H2" s="228"/>
      <c r="I2" s="228"/>
      <c r="J2" s="228"/>
      <c r="K2" s="228"/>
    </row>
    <row r="3" spans="1:11" ht="26.25" customHeight="1" x14ac:dyDescent="0.25">
      <c r="A3" s="465" t="s">
        <v>699</v>
      </c>
      <c r="B3" s="466"/>
      <c r="C3" s="466"/>
      <c r="D3" s="466"/>
      <c r="E3" s="466"/>
      <c r="F3" s="42"/>
      <c r="G3" s="42"/>
      <c r="H3" s="42"/>
      <c r="I3" s="42"/>
      <c r="J3" s="42"/>
      <c r="K3" s="42"/>
    </row>
    <row r="5" spans="1:11" x14ac:dyDescent="0.25">
      <c r="A5" s="476" t="s">
        <v>676</v>
      </c>
      <c r="B5" s="478" t="s">
        <v>139</v>
      </c>
      <c r="C5" s="484" t="s">
        <v>698</v>
      </c>
      <c r="D5" s="483"/>
      <c r="E5" s="485"/>
      <c r="F5" s="494"/>
      <c r="G5" s="495"/>
      <c r="H5" s="495"/>
      <c r="I5" s="490"/>
      <c r="J5" s="491"/>
      <c r="K5" s="491"/>
    </row>
    <row r="6" spans="1:11" ht="23.25" customHeight="1" x14ac:dyDescent="0.25">
      <c r="A6" s="493"/>
      <c r="B6" s="492"/>
      <c r="C6" s="95" t="s">
        <v>703</v>
      </c>
      <c r="D6" s="3" t="s">
        <v>728</v>
      </c>
      <c r="E6" s="96" t="s">
        <v>729</v>
      </c>
      <c r="F6" s="256"/>
      <c r="G6" s="195"/>
      <c r="H6" s="230"/>
      <c r="I6" s="195"/>
      <c r="J6" s="195"/>
      <c r="K6" s="230"/>
    </row>
    <row r="7" spans="1:11" x14ac:dyDescent="0.25">
      <c r="A7" s="109" t="s">
        <v>241</v>
      </c>
      <c r="B7" s="107" t="s">
        <v>242</v>
      </c>
      <c r="C7" s="100"/>
      <c r="D7" s="83"/>
      <c r="E7" s="101"/>
      <c r="F7" s="257"/>
      <c r="G7" s="258"/>
      <c r="H7" s="258"/>
      <c r="I7" s="258"/>
      <c r="J7" s="258"/>
      <c r="K7" s="258"/>
    </row>
    <row r="8" spans="1:11" ht="14.45" x14ac:dyDescent="0.3">
      <c r="A8" s="104"/>
      <c r="B8" s="107"/>
      <c r="C8" s="100"/>
      <c r="D8" s="83"/>
      <c r="E8" s="101"/>
      <c r="F8" s="257"/>
      <c r="G8" s="258"/>
      <c r="H8" s="258"/>
      <c r="I8" s="258"/>
      <c r="J8" s="258"/>
      <c r="K8" s="258"/>
    </row>
    <row r="9" spans="1:11" ht="14.45" x14ac:dyDescent="0.3">
      <c r="A9" s="104"/>
      <c r="B9" s="107"/>
      <c r="C9" s="100"/>
      <c r="D9" s="83"/>
      <c r="E9" s="101"/>
      <c r="F9" s="257"/>
      <c r="G9" s="258"/>
      <c r="H9" s="258"/>
      <c r="I9" s="258"/>
      <c r="J9" s="258"/>
      <c r="K9" s="258"/>
    </row>
    <row r="10" spans="1:11" x14ac:dyDescent="0.25">
      <c r="A10" s="109" t="s">
        <v>482</v>
      </c>
      <c r="B10" s="107" t="s">
        <v>243</v>
      </c>
      <c r="C10" s="100"/>
      <c r="D10" s="83"/>
      <c r="E10" s="101"/>
      <c r="F10" s="257"/>
      <c r="G10" s="258"/>
      <c r="H10" s="258"/>
      <c r="I10" s="258"/>
      <c r="J10" s="258"/>
      <c r="K10" s="258"/>
    </row>
    <row r="11" spans="1:11" ht="14.45" x14ac:dyDescent="0.3">
      <c r="A11" s="104"/>
      <c r="B11" s="107"/>
      <c r="C11" s="100"/>
      <c r="D11" s="83"/>
      <c r="E11" s="101"/>
      <c r="F11" s="257"/>
      <c r="G11" s="258"/>
      <c r="H11" s="258"/>
      <c r="I11" s="258"/>
      <c r="J11" s="258"/>
      <c r="K11" s="258"/>
    </row>
    <row r="12" spans="1:11" ht="14.45" x14ac:dyDescent="0.3">
      <c r="A12" s="104"/>
      <c r="B12" s="107"/>
      <c r="C12" s="100"/>
      <c r="D12" s="83"/>
      <c r="E12" s="101"/>
      <c r="F12" s="257"/>
      <c r="G12" s="258"/>
      <c r="H12" s="258"/>
      <c r="I12" s="258"/>
      <c r="J12" s="258"/>
      <c r="K12" s="258"/>
    </row>
    <row r="13" spans="1:11" x14ac:dyDescent="0.25">
      <c r="A13" s="110" t="s">
        <v>244</v>
      </c>
      <c r="B13" s="107" t="s">
        <v>245</v>
      </c>
      <c r="C13" s="100"/>
      <c r="D13" s="83"/>
      <c r="E13" s="101"/>
      <c r="F13" s="257"/>
      <c r="G13" s="258"/>
      <c r="H13" s="258"/>
      <c r="I13" s="258"/>
      <c r="J13" s="258"/>
      <c r="K13" s="258"/>
    </row>
    <row r="14" spans="1:11" ht="14.45" x14ac:dyDescent="0.3">
      <c r="A14" s="105" t="s">
        <v>704</v>
      </c>
      <c r="B14" s="107"/>
      <c r="C14" s="100"/>
      <c r="D14" s="83"/>
      <c r="E14" s="101"/>
      <c r="F14" s="257"/>
      <c r="G14" s="258"/>
      <c r="H14" s="258"/>
      <c r="I14" s="258"/>
      <c r="J14" s="258"/>
      <c r="K14" s="258"/>
    </row>
    <row r="15" spans="1:11" ht="14.45" x14ac:dyDescent="0.3">
      <c r="A15" s="105"/>
      <c r="B15" s="107"/>
      <c r="C15" s="100"/>
      <c r="D15" s="83"/>
      <c r="E15" s="101"/>
      <c r="F15" s="257"/>
      <c r="G15" s="258"/>
      <c r="H15" s="258"/>
      <c r="I15" s="258"/>
      <c r="J15" s="258"/>
      <c r="K15" s="258"/>
    </row>
    <row r="16" spans="1:11" x14ac:dyDescent="0.25">
      <c r="A16" s="109" t="s">
        <v>246</v>
      </c>
      <c r="B16" s="107" t="s">
        <v>247</v>
      </c>
      <c r="C16" s="100">
        <v>2027</v>
      </c>
      <c r="D16" s="83">
        <v>2027</v>
      </c>
      <c r="E16" s="101">
        <v>1104</v>
      </c>
      <c r="F16" s="257"/>
      <c r="G16" s="258"/>
      <c r="H16" s="258"/>
      <c r="I16" s="258"/>
      <c r="J16" s="258"/>
      <c r="K16" s="258"/>
    </row>
    <row r="17" spans="1:11" ht="14.45" x14ac:dyDescent="0.3">
      <c r="A17" s="104"/>
      <c r="B17" s="107"/>
      <c r="C17" s="100"/>
      <c r="D17" s="83"/>
      <c r="E17" s="101"/>
      <c r="F17" s="257"/>
      <c r="G17" s="258"/>
      <c r="H17" s="258"/>
      <c r="I17" s="258"/>
      <c r="J17" s="258"/>
      <c r="K17" s="258"/>
    </row>
    <row r="18" spans="1:11" ht="14.45" x14ac:dyDescent="0.3">
      <c r="A18" s="104"/>
      <c r="B18" s="107"/>
      <c r="C18" s="100"/>
      <c r="D18" s="83"/>
      <c r="E18" s="101"/>
      <c r="F18" s="257"/>
      <c r="G18" s="258"/>
      <c r="H18" s="258"/>
      <c r="I18" s="258"/>
      <c r="J18" s="258"/>
      <c r="K18" s="258"/>
    </row>
    <row r="19" spans="1:11" x14ac:dyDescent="0.25">
      <c r="A19" s="109" t="s">
        <v>248</v>
      </c>
      <c r="B19" s="107" t="s">
        <v>249</v>
      </c>
      <c r="C19" s="100"/>
      <c r="D19" s="83"/>
      <c r="E19" s="101"/>
      <c r="F19" s="257"/>
      <c r="G19" s="258"/>
      <c r="H19" s="258"/>
      <c r="I19" s="258"/>
      <c r="J19" s="258"/>
      <c r="K19" s="258"/>
    </row>
    <row r="20" spans="1:11" ht="14.45" x14ac:dyDescent="0.3">
      <c r="A20" s="104"/>
      <c r="B20" s="107"/>
      <c r="C20" s="100"/>
      <c r="D20" s="83"/>
      <c r="E20" s="101"/>
      <c r="F20" s="257"/>
      <c r="G20" s="258"/>
      <c r="H20" s="258"/>
      <c r="I20" s="258"/>
      <c r="J20" s="258"/>
      <c r="K20" s="258"/>
    </row>
    <row r="21" spans="1:11" ht="14.45" x14ac:dyDescent="0.3">
      <c r="A21" s="104"/>
      <c r="B21" s="107"/>
      <c r="C21" s="100"/>
      <c r="D21" s="83"/>
      <c r="E21" s="101"/>
      <c r="F21" s="257"/>
      <c r="G21" s="258"/>
      <c r="H21" s="258"/>
      <c r="I21" s="258"/>
      <c r="J21" s="258"/>
      <c r="K21" s="258"/>
    </row>
    <row r="22" spans="1:11" ht="30" x14ac:dyDescent="0.25">
      <c r="A22" s="110" t="s">
        <v>250</v>
      </c>
      <c r="B22" s="107" t="s">
        <v>251</v>
      </c>
      <c r="C22" s="100"/>
      <c r="D22" s="83"/>
      <c r="E22" s="101"/>
      <c r="F22" s="257"/>
      <c r="G22" s="258"/>
      <c r="H22" s="258"/>
      <c r="I22" s="258"/>
      <c r="J22" s="258"/>
      <c r="K22" s="258"/>
    </row>
    <row r="23" spans="1:11" ht="30" x14ac:dyDescent="0.25">
      <c r="A23" s="110" t="s">
        <v>252</v>
      </c>
      <c r="B23" s="107" t="s">
        <v>253</v>
      </c>
      <c r="C23" s="100">
        <v>359</v>
      </c>
      <c r="D23" s="83">
        <v>359</v>
      </c>
      <c r="E23" s="101">
        <v>298</v>
      </c>
      <c r="F23" s="257"/>
      <c r="G23" s="258"/>
      <c r="H23" s="258"/>
      <c r="I23" s="258"/>
      <c r="J23" s="258"/>
      <c r="K23" s="258"/>
    </row>
    <row r="24" spans="1:11" x14ac:dyDescent="0.25">
      <c r="A24" s="106" t="s">
        <v>483</v>
      </c>
      <c r="B24" s="108" t="s">
        <v>254</v>
      </c>
      <c r="C24" s="103">
        <f>SUM(C7:C23)</f>
        <v>2386</v>
      </c>
      <c r="D24" s="103">
        <f t="shared" ref="D24:E24" si="0">SUM(D7:D23)</f>
        <v>2386</v>
      </c>
      <c r="E24" s="103">
        <f t="shared" si="0"/>
        <v>1402</v>
      </c>
      <c r="F24" s="259"/>
      <c r="G24" s="260"/>
      <c r="H24" s="260"/>
      <c r="I24" s="260"/>
      <c r="J24" s="260"/>
      <c r="K24" s="260"/>
    </row>
    <row r="25" spans="1:11" x14ac:dyDescent="0.25">
      <c r="A25" s="109" t="s">
        <v>255</v>
      </c>
      <c r="B25" s="107" t="s">
        <v>256</v>
      </c>
      <c r="C25" s="100">
        <v>4900</v>
      </c>
      <c r="D25" s="83">
        <v>4400</v>
      </c>
      <c r="E25" s="101">
        <v>0</v>
      </c>
      <c r="F25" s="257"/>
      <c r="G25" s="258"/>
      <c r="H25" s="258"/>
      <c r="I25" s="258"/>
      <c r="J25" s="258"/>
      <c r="K25" s="258"/>
    </row>
    <row r="26" spans="1:11" ht="14.45" x14ac:dyDescent="0.3">
      <c r="A26" s="104"/>
      <c r="B26" s="107"/>
      <c r="C26" s="100"/>
      <c r="D26" s="83"/>
      <c r="E26" s="101"/>
      <c r="F26" s="257"/>
      <c r="G26" s="258"/>
      <c r="H26" s="258"/>
      <c r="I26" s="258"/>
      <c r="J26" s="258"/>
      <c r="K26" s="258"/>
    </row>
    <row r="27" spans="1:11" ht="14.45" x14ac:dyDescent="0.3">
      <c r="A27" s="104"/>
      <c r="B27" s="107"/>
      <c r="C27" s="100"/>
      <c r="D27" s="83"/>
      <c r="E27" s="101"/>
      <c r="F27" s="257"/>
      <c r="G27" s="258"/>
      <c r="H27" s="258"/>
      <c r="I27" s="258"/>
      <c r="J27" s="258"/>
      <c r="K27" s="258"/>
    </row>
    <row r="28" spans="1:11" x14ac:dyDescent="0.25">
      <c r="A28" s="109" t="s">
        <v>257</v>
      </c>
      <c r="B28" s="107" t="s">
        <v>258</v>
      </c>
      <c r="C28" s="100"/>
      <c r="D28" s="83"/>
      <c r="E28" s="101"/>
      <c r="F28" s="257"/>
      <c r="G28" s="258"/>
      <c r="H28" s="258"/>
      <c r="I28" s="258"/>
      <c r="J28" s="258"/>
      <c r="K28" s="258"/>
    </row>
    <row r="29" spans="1:11" ht="14.45" x14ac:dyDescent="0.3">
      <c r="A29" s="104"/>
      <c r="B29" s="107"/>
      <c r="C29" s="100"/>
      <c r="D29" s="83"/>
      <c r="E29" s="101"/>
      <c r="F29" s="257"/>
      <c r="G29" s="258"/>
      <c r="H29" s="258"/>
      <c r="I29" s="258"/>
      <c r="J29" s="258"/>
      <c r="K29" s="258"/>
    </row>
    <row r="30" spans="1:11" ht="14.45" x14ac:dyDescent="0.3">
      <c r="A30" s="104"/>
      <c r="B30" s="107"/>
      <c r="C30" s="100"/>
      <c r="D30" s="83"/>
      <c r="E30" s="101"/>
      <c r="F30" s="257"/>
      <c r="G30" s="258"/>
      <c r="H30" s="258"/>
      <c r="I30" s="258"/>
      <c r="J30" s="258"/>
      <c r="K30" s="258"/>
    </row>
    <row r="31" spans="1:11" x14ac:dyDescent="0.25">
      <c r="A31" s="109" t="s">
        <v>259</v>
      </c>
      <c r="B31" s="107" t="s">
        <v>260</v>
      </c>
      <c r="C31" s="100"/>
      <c r="D31" s="83"/>
      <c r="E31" s="101"/>
      <c r="F31" s="257"/>
      <c r="G31" s="258"/>
      <c r="H31" s="258"/>
      <c r="I31" s="258"/>
      <c r="J31" s="258"/>
      <c r="K31" s="258"/>
    </row>
    <row r="32" spans="1:11" ht="30" x14ac:dyDescent="0.25">
      <c r="A32" s="109" t="s">
        <v>261</v>
      </c>
      <c r="B32" s="107" t="s">
        <v>262</v>
      </c>
      <c r="C32" s="100">
        <v>1221</v>
      </c>
      <c r="D32" s="83">
        <v>1221</v>
      </c>
      <c r="E32" s="101">
        <v>0</v>
      </c>
      <c r="F32" s="257"/>
      <c r="G32" s="258"/>
      <c r="H32" s="258"/>
      <c r="I32" s="258"/>
      <c r="J32" s="258"/>
      <c r="K32" s="258"/>
    </row>
    <row r="33" spans="1:11" x14ac:dyDescent="0.25">
      <c r="A33" s="106" t="s">
        <v>484</v>
      </c>
      <c r="B33" s="108" t="s">
        <v>263</v>
      </c>
      <c r="C33" s="103">
        <f>SUM(C25:C32)</f>
        <v>6121</v>
      </c>
      <c r="D33" s="103">
        <f t="shared" ref="D33:E33" si="1">SUM(D25:D32)</f>
        <v>5621</v>
      </c>
      <c r="E33" s="103">
        <f t="shared" si="1"/>
        <v>0</v>
      </c>
      <c r="F33" s="259"/>
      <c r="G33" s="260"/>
      <c r="H33" s="260"/>
      <c r="I33" s="260"/>
      <c r="J33" s="260"/>
      <c r="K33" s="260"/>
    </row>
    <row r="35" spans="1:11" ht="14.4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</row>
  </sheetData>
  <mergeCells count="8">
    <mergeCell ref="I5:K5"/>
    <mergeCell ref="B5:B6"/>
    <mergeCell ref="A5:A6"/>
    <mergeCell ref="A1:E1"/>
    <mergeCell ref="A2:E2"/>
    <mergeCell ref="A3:E3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6"/>
  <sheetViews>
    <sheetView workbookViewId="0">
      <selection activeCell="A2" sqref="A2:D2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467" t="s">
        <v>1897</v>
      </c>
      <c r="B1" s="467"/>
      <c r="C1" s="467"/>
      <c r="D1" s="467"/>
      <c r="E1" s="80"/>
      <c r="F1" s="80"/>
      <c r="G1" s="80"/>
      <c r="H1" s="80"/>
      <c r="I1" s="80"/>
      <c r="J1" s="80"/>
    </row>
    <row r="2" spans="1:10" ht="42.75" customHeight="1" x14ac:dyDescent="0.25">
      <c r="A2" s="463" t="s">
        <v>1853</v>
      </c>
      <c r="B2" s="466"/>
      <c r="C2" s="466"/>
      <c r="D2" s="466"/>
      <c r="E2" s="228"/>
      <c r="F2" s="228"/>
      <c r="G2" s="228"/>
      <c r="H2" s="228"/>
      <c r="I2" s="228"/>
      <c r="J2" s="228"/>
    </row>
    <row r="3" spans="1:10" ht="23.25" customHeight="1" x14ac:dyDescent="0.25">
      <c r="A3" s="465" t="s">
        <v>700</v>
      </c>
      <c r="B3" s="466"/>
      <c r="C3" s="466"/>
      <c r="D3" s="466"/>
      <c r="E3" s="42"/>
      <c r="F3" s="42"/>
      <c r="G3" s="42"/>
      <c r="H3" s="42"/>
      <c r="I3" s="42"/>
      <c r="J3" s="42"/>
    </row>
    <row r="4" spans="1:10" ht="18" x14ac:dyDescent="0.35">
      <c r="A4" s="26"/>
    </row>
    <row r="5" spans="1:10" x14ac:dyDescent="0.25">
      <c r="A5" s="496" t="s">
        <v>138</v>
      </c>
      <c r="B5" s="498" t="s">
        <v>139</v>
      </c>
      <c r="C5" s="499" t="s">
        <v>698</v>
      </c>
      <c r="D5" s="500"/>
      <c r="E5" s="501"/>
      <c r="F5" s="495"/>
      <c r="G5" s="490"/>
      <c r="H5" s="495"/>
      <c r="I5" s="490"/>
      <c r="J5" s="491"/>
    </row>
    <row r="6" spans="1:10" x14ac:dyDescent="0.25">
      <c r="A6" s="497"/>
      <c r="B6" s="497"/>
      <c r="C6" s="3" t="s">
        <v>703</v>
      </c>
      <c r="D6" s="3" t="s">
        <v>728</v>
      </c>
      <c r="E6" s="194"/>
      <c r="F6" s="195"/>
      <c r="G6" s="195"/>
      <c r="H6" s="195"/>
      <c r="I6" s="195"/>
      <c r="J6" s="195"/>
    </row>
    <row r="7" spans="1:10" ht="14.45" x14ac:dyDescent="0.3">
      <c r="A7" s="19"/>
      <c r="B7" s="19"/>
      <c r="C7" s="19"/>
      <c r="D7" s="19"/>
      <c r="E7" s="196"/>
      <c r="F7" s="197"/>
      <c r="G7" s="197"/>
      <c r="H7" s="197"/>
      <c r="I7" s="197"/>
      <c r="J7" s="197"/>
    </row>
    <row r="8" spans="1:10" ht="14.45" x14ac:dyDescent="0.3">
      <c r="A8" s="83"/>
      <c r="B8" s="83"/>
      <c r="C8" s="83"/>
      <c r="D8" s="83"/>
      <c r="E8" s="196"/>
      <c r="F8" s="197"/>
      <c r="G8" s="197"/>
      <c r="H8" s="197"/>
      <c r="I8" s="197"/>
      <c r="J8" s="197"/>
    </row>
    <row r="9" spans="1:10" ht="14.45" x14ac:dyDescent="0.3">
      <c r="A9" s="83"/>
      <c r="B9" s="83"/>
      <c r="C9" s="83"/>
      <c r="D9" s="83"/>
      <c r="E9" s="196"/>
      <c r="F9" s="197"/>
      <c r="G9" s="197"/>
      <c r="H9" s="197"/>
      <c r="I9" s="197"/>
      <c r="J9" s="197"/>
    </row>
    <row r="10" spans="1:10" ht="14.45" x14ac:dyDescent="0.3">
      <c r="A10" s="83"/>
      <c r="B10" s="83"/>
      <c r="C10" s="83"/>
      <c r="D10" s="83"/>
      <c r="E10" s="196"/>
      <c r="F10" s="197"/>
      <c r="G10" s="197"/>
      <c r="H10" s="197"/>
      <c r="I10" s="197"/>
      <c r="J10" s="197"/>
    </row>
    <row r="11" spans="1:10" x14ac:dyDescent="0.25">
      <c r="A11" s="198" t="s">
        <v>675</v>
      </c>
      <c r="B11" s="199" t="s">
        <v>706</v>
      </c>
      <c r="C11" s="92">
        <v>394</v>
      </c>
      <c r="D11" s="92">
        <v>167</v>
      </c>
      <c r="E11" s="196"/>
      <c r="F11" s="197"/>
      <c r="G11" s="197"/>
      <c r="H11" s="197"/>
      <c r="I11" s="197"/>
      <c r="J11" s="197"/>
    </row>
    <row r="12" spans="1:10" ht="14.45" x14ac:dyDescent="0.3">
      <c r="A12" s="27"/>
      <c r="B12" s="28"/>
      <c r="C12" s="83"/>
      <c r="D12" s="83"/>
      <c r="E12" s="196"/>
      <c r="F12" s="197"/>
      <c r="G12" s="197"/>
      <c r="H12" s="197"/>
      <c r="I12" s="197"/>
      <c r="J12" s="197"/>
    </row>
    <row r="13" spans="1:10" ht="14.45" x14ac:dyDescent="0.3">
      <c r="A13" s="27"/>
      <c r="B13" s="28"/>
      <c r="C13" s="83"/>
      <c r="D13" s="83"/>
      <c r="E13" s="196"/>
      <c r="F13" s="197"/>
      <c r="G13" s="197"/>
      <c r="H13" s="197"/>
      <c r="I13" s="197"/>
      <c r="J13" s="197"/>
    </row>
    <row r="14" spans="1:10" ht="14.45" x14ac:dyDescent="0.3">
      <c r="A14" s="27"/>
      <c r="B14" s="28"/>
      <c r="C14" s="83"/>
      <c r="D14" s="83"/>
      <c r="E14" s="196"/>
      <c r="F14" s="197"/>
      <c r="G14" s="197"/>
      <c r="H14" s="197"/>
      <c r="I14" s="197"/>
      <c r="J14" s="197"/>
    </row>
    <row r="15" spans="1:10" ht="14.45" x14ac:dyDescent="0.3">
      <c r="A15" s="27"/>
      <c r="B15" s="28"/>
      <c r="C15" s="83"/>
      <c r="D15" s="83"/>
      <c r="E15" s="196"/>
      <c r="F15" s="197"/>
      <c r="G15" s="197"/>
      <c r="H15" s="197"/>
      <c r="I15" s="197"/>
      <c r="J15" s="197"/>
    </row>
    <row r="16" spans="1:10" x14ac:dyDescent="0.25">
      <c r="A16" s="198" t="s">
        <v>674</v>
      </c>
      <c r="B16" s="199" t="s">
        <v>706</v>
      </c>
      <c r="C16" s="92">
        <v>0</v>
      </c>
      <c r="D16" s="92">
        <v>0</v>
      </c>
      <c r="E16" s="196"/>
      <c r="F16" s="197"/>
      <c r="G16" s="197"/>
      <c r="H16" s="197"/>
      <c r="I16" s="197"/>
      <c r="J16" s="197"/>
    </row>
  </sheetData>
  <mergeCells count="9">
    <mergeCell ref="G5:H5"/>
    <mergeCell ref="I5:J5"/>
    <mergeCell ref="A1:D1"/>
    <mergeCell ref="A2:D2"/>
    <mergeCell ref="A3:D3"/>
    <mergeCell ref="A5:A6"/>
    <mergeCell ref="B5:B6"/>
    <mergeCell ref="C5:D5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73"/>
  <sheetViews>
    <sheetView workbookViewId="0">
      <selection activeCell="A2" sqref="A2:I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6" width="21.42578125" customWidth="1"/>
    <col min="7" max="7" width="14.28515625" customWidth="1"/>
    <col min="8" max="8" width="15.28515625" customWidth="1"/>
    <col min="9" max="9" width="17" customWidth="1"/>
    <col min="10" max="10" width="16.28515625" customWidth="1"/>
  </cols>
  <sheetData>
    <row r="1" spans="1:10" x14ac:dyDescent="0.25">
      <c r="A1" s="467" t="s">
        <v>1898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ht="25.5" customHeight="1" x14ac:dyDescent="0.25">
      <c r="A2" s="463" t="s">
        <v>1853</v>
      </c>
      <c r="B2" s="464"/>
      <c r="C2" s="464"/>
      <c r="D2" s="464"/>
      <c r="E2" s="464"/>
      <c r="F2" s="464"/>
      <c r="G2" s="464"/>
      <c r="H2" s="464"/>
      <c r="I2" s="464"/>
    </row>
    <row r="3" spans="1:10" ht="82.5" customHeight="1" x14ac:dyDescent="0.25">
      <c r="A3" s="502" t="s">
        <v>46</v>
      </c>
      <c r="B3" s="465"/>
      <c r="C3" s="465"/>
      <c r="D3" s="465"/>
      <c r="E3" s="465"/>
      <c r="F3" s="465"/>
      <c r="G3" s="465"/>
      <c r="H3" s="465"/>
      <c r="I3" s="465"/>
    </row>
    <row r="4" spans="1:10" ht="20.25" customHeight="1" x14ac:dyDescent="0.3">
      <c r="A4" s="39"/>
      <c r="B4" s="40"/>
      <c r="C4" s="40"/>
      <c r="D4" s="40"/>
      <c r="E4" s="40"/>
      <c r="F4" s="40"/>
      <c r="G4" s="40"/>
      <c r="H4" s="40"/>
      <c r="I4" s="40"/>
    </row>
    <row r="5" spans="1:10" ht="86.25" customHeight="1" x14ac:dyDescent="0.3">
      <c r="A5" s="2" t="s">
        <v>138</v>
      </c>
      <c r="B5" s="3" t="s">
        <v>139</v>
      </c>
      <c r="C5" s="35" t="s">
        <v>678</v>
      </c>
      <c r="D5" s="35" t="s">
        <v>679</v>
      </c>
      <c r="E5" s="35" t="s">
        <v>681</v>
      </c>
      <c r="F5" s="250"/>
      <c r="G5" s="254"/>
      <c r="H5" s="254"/>
      <c r="I5" s="254"/>
      <c r="J5" s="254"/>
    </row>
    <row r="6" spans="1:10" x14ac:dyDescent="0.25">
      <c r="A6" s="12" t="s">
        <v>564</v>
      </c>
      <c r="B6" s="5" t="s">
        <v>402</v>
      </c>
      <c r="C6" s="24"/>
      <c r="D6" s="24"/>
      <c r="E6" s="36"/>
      <c r="F6" s="251"/>
      <c r="G6" s="255"/>
      <c r="H6" s="255"/>
      <c r="I6" s="255"/>
      <c r="J6" s="255"/>
    </row>
    <row r="7" spans="1:10" x14ac:dyDescent="0.25">
      <c r="A7" s="29" t="s">
        <v>277</v>
      </c>
      <c r="B7" s="29" t="s">
        <v>402</v>
      </c>
      <c r="C7" s="24"/>
      <c r="D7" s="24"/>
      <c r="E7" s="24"/>
      <c r="F7" s="252"/>
      <c r="G7" s="255"/>
      <c r="H7" s="255"/>
      <c r="I7" s="255"/>
      <c r="J7" s="255"/>
    </row>
    <row r="8" spans="1:10" ht="30" x14ac:dyDescent="0.25">
      <c r="A8" s="8" t="s">
        <v>403</v>
      </c>
      <c r="B8" s="5" t="s">
        <v>404</v>
      </c>
      <c r="C8" s="24"/>
      <c r="D8" s="24"/>
      <c r="E8" s="24"/>
      <c r="F8" s="252"/>
      <c r="G8" s="255"/>
      <c r="H8" s="255"/>
      <c r="I8" s="255"/>
      <c r="J8" s="255"/>
    </row>
    <row r="9" spans="1:10" x14ac:dyDescent="0.25">
      <c r="A9" s="12" t="s">
        <v>605</v>
      </c>
      <c r="B9" s="5" t="s">
        <v>405</v>
      </c>
      <c r="C9" s="204"/>
      <c r="D9" s="204"/>
      <c r="E9" s="77"/>
      <c r="F9" s="252"/>
      <c r="G9" s="255"/>
      <c r="H9" s="255"/>
      <c r="I9" s="255"/>
      <c r="J9" s="255"/>
    </row>
    <row r="10" spans="1:10" x14ac:dyDescent="0.25">
      <c r="A10" s="29" t="s">
        <v>277</v>
      </c>
      <c r="B10" s="29" t="s">
        <v>405</v>
      </c>
      <c r="C10" s="24"/>
      <c r="D10" s="24"/>
      <c r="E10" s="24"/>
      <c r="F10" s="252"/>
      <c r="G10" s="255"/>
      <c r="H10" s="255"/>
      <c r="I10" s="255"/>
      <c r="J10" s="255"/>
    </row>
    <row r="11" spans="1:10" x14ac:dyDescent="0.25">
      <c r="A11" s="7" t="s">
        <v>584</v>
      </c>
      <c r="B11" s="6" t="s">
        <v>406</v>
      </c>
      <c r="C11" s="24"/>
      <c r="D11" s="24"/>
      <c r="E11" s="24"/>
      <c r="F11" s="252"/>
      <c r="G11" s="255"/>
      <c r="H11" s="255"/>
      <c r="I11" s="255"/>
      <c r="J11" s="255"/>
    </row>
    <row r="12" spans="1:10" x14ac:dyDescent="0.25">
      <c r="A12" s="8" t="s">
        <v>606</v>
      </c>
      <c r="B12" s="5" t="s">
        <v>407</v>
      </c>
      <c r="C12" s="24"/>
      <c r="D12" s="24"/>
      <c r="E12" s="24"/>
      <c r="F12" s="252"/>
      <c r="G12" s="255"/>
      <c r="H12" s="255"/>
      <c r="I12" s="255"/>
      <c r="J12" s="255"/>
    </row>
    <row r="13" spans="1:10" x14ac:dyDescent="0.25">
      <c r="A13" s="29" t="s">
        <v>285</v>
      </c>
      <c r="B13" s="29" t="s">
        <v>407</v>
      </c>
      <c r="C13" s="24"/>
      <c r="D13" s="24"/>
      <c r="E13" s="24"/>
      <c r="F13" s="252"/>
      <c r="G13" s="255"/>
      <c r="H13" s="255"/>
      <c r="I13" s="255"/>
      <c r="J13" s="255"/>
    </row>
    <row r="14" spans="1:10" x14ac:dyDescent="0.25">
      <c r="A14" s="12" t="s">
        <v>408</v>
      </c>
      <c r="B14" s="5" t="s">
        <v>409</v>
      </c>
      <c r="C14" s="24"/>
      <c r="D14" s="24"/>
      <c r="E14" s="24"/>
      <c r="F14" s="252"/>
      <c r="G14" s="255"/>
      <c r="H14" s="255"/>
      <c r="I14" s="255"/>
      <c r="J14" s="255"/>
    </row>
    <row r="15" spans="1:10" x14ac:dyDescent="0.25">
      <c r="A15" s="9" t="s">
        <v>607</v>
      </c>
      <c r="B15" s="5" t="s">
        <v>410</v>
      </c>
      <c r="C15" s="19"/>
      <c r="D15" s="19"/>
      <c r="E15" s="19"/>
      <c r="F15" s="253"/>
      <c r="G15" s="15"/>
      <c r="H15" s="15"/>
      <c r="I15" s="15"/>
      <c r="J15" s="15"/>
    </row>
    <row r="16" spans="1:10" x14ac:dyDescent="0.25">
      <c r="A16" s="29" t="s">
        <v>286</v>
      </c>
      <c r="B16" s="29" t="s">
        <v>410</v>
      </c>
      <c r="C16" s="19"/>
      <c r="D16" s="19"/>
      <c r="E16" s="19"/>
      <c r="F16" s="253"/>
      <c r="G16" s="15"/>
      <c r="H16" s="15"/>
      <c r="I16" s="15"/>
      <c r="J16" s="15"/>
    </row>
    <row r="17" spans="1:10" x14ac:dyDescent="0.25">
      <c r="A17" s="12" t="s">
        <v>411</v>
      </c>
      <c r="B17" s="5" t="s">
        <v>412</v>
      </c>
      <c r="C17" s="19"/>
      <c r="D17" s="19"/>
      <c r="E17" s="19"/>
      <c r="F17" s="253"/>
      <c r="G17" s="15"/>
      <c r="H17" s="15"/>
      <c r="I17" s="15"/>
      <c r="J17" s="15"/>
    </row>
    <row r="18" spans="1:10" x14ac:dyDescent="0.25">
      <c r="A18" s="13" t="s">
        <v>585</v>
      </c>
      <c r="B18" s="6" t="s">
        <v>413</v>
      </c>
      <c r="C18" s="19"/>
      <c r="D18" s="19"/>
      <c r="E18" s="19"/>
      <c r="F18" s="253"/>
      <c r="G18" s="15"/>
      <c r="H18" s="15"/>
      <c r="I18" s="15"/>
      <c r="J18" s="15"/>
    </row>
    <row r="19" spans="1:10" x14ac:dyDescent="0.25">
      <c r="A19" s="8" t="s">
        <v>428</v>
      </c>
      <c r="B19" s="5" t="s">
        <v>429</v>
      </c>
      <c r="C19" s="19"/>
      <c r="D19" s="19"/>
      <c r="E19" s="19"/>
      <c r="F19" s="253"/>
      <c r="G19" s="15"/>
      <c r="H19" s="15"/>
      <c r="I19" s="15"/>
      <c r="J19" s="15"/>
    </row>
    <row r="20" spans="1:10" x14ac:dyDescent="0.25">
      <c r="A20" s="9" t="s">
        <v>430</v>
      </c>
      <c r="B20" s="5" t="s">
        <v>431</v>
      </c>
      <c r="C20" s="19"/>
      <c r="D20" s="19"/>
      <c r="E20" s="19"/>
      <c r="F20" s="253"/>
      <c r="G20" s="15"/>
      <c r="H20" s="15"/>
      <c r="I20" s="15"/>
      <c r="J20" s="15"/>
    </row>
    <row r="21" spans="1:10" x14ac:dyDescent="0.25">
      <c r="A21" s="12" t="s">
        <v>432</v>
      </c>
      <c r="B21" s="5" t="s">
        <v>433</v>
      </c>
      <c r="C21" s="19"/>
      <c r="D21" s="19"/>
      <c r="E21" s="19"/>
      <c r="F21" s="253"/>
      <c r="G21" s="15"/>
      <c r="H21" s="15"/>
      <c r="I21" s="15"/>
      <c r="J21" s="15"/>
    </row>
    <row r="22" spans="1:10" x14ac:dyDescent="0.25">
      <c r="A22" s="12" t="s">
        <v>569</v>
      </c>
      <c r="B22" s="5" t="s">
        <v>434</v>
      </c>
      <c r="C22" s="19"/>
      <c r="D22" s="19"/>
      <c r="E22" s="19"/>
      <c r="F22" s="253"/>
      <c r="G22" s="15"/>
      <c r="H22" s="15"/>
      <c r="I22" s="15"/>
      <c r="J22" s="15"/>
    </row>
    <row r="23" spans="1:10" x14ac:dyDescent="0.25">
      <c r="A23" s="29" t="s">
        <v>311</v>
      </c>
      <c r="B23" s="29" t="s">
        <v>434</v>
      </c>
      <c r="C23" s="19"/>
      <c r="D23" s="19"/>
      <c r="E23" s="19"/>
      <c r="F23" s="253"/>
      <c r="G23" s="15"/>
      <c r="H23" s="15"/>
      <c r="I23" s="15"/>
      <c r="J23" s="15"/>
    </row>
    <row r="24" spans="1:10" x14ac:dyDescent="0.25">
      <c r="A24" s="29" t="s">
        <v>312</v>
      </c>
      <c r="B24" s="29" t="s">
        <v>434</v>
      </c>
      <c r="C24" s="19"/>
      <c r="D24" s="19"/>
      <c r="E24" s="19"/>
      <c r="F24" s="253"/>
      <c r="G24" s="15"/>
      <c r="H24" s="15"/>
      <c r="I24" s="15"/>
      <c r="J24" s="15"/>
    </row>
    <row r="25" spans="1:10" x14ac:dyDescent="0.25">
      <c r="A25" s="30" t="s">
        <v>313</v>
      </c>
      <c r="B25" s="30" t="s">
        <v>434</v>
      </c>
      <c r="C25" s="19"/>
      <c r="D25" s="19"/>
      <c r="E25" s="19"/>
      <c r="F25" s="253"/>
      <c r="G25" s="15"/>
      <c r="H25" s="15"/>
      <c r="I25" s="15"/>
      <c r="J25" s="15"/>
    </row>
    <row r="26" spans="1:10" x14ac:dyDescent="0.25">
      <c r="A26" s="31" t="s">
        <v>588</v>
      </c>
      <c r="B26" s="23" t="s">
        <v>435</v>
      </c>
      <c r="C26" s="19"/>
      <c r="D26" s="19"/>
      <c r="E26" s="19"/>
      <c r="F26" s="253"/>
      <c r="G26" s="15"/>
      <c r="H26" s="15"/>
      <c r="I26" s="15"/>
      <c r="J26" s="15"/>
    </row>
    <row r="27" spans="1:10" ht="14.45" x14ac:dyDescent="0.3">
      <c r="A27" s="53"/>
      <c r="B27" s="54"/>
      <c r="F27" s="15"/>
    </row>
    <row r="28" spans="1:10" ht="24.75" customHeight="1" x14ac:dyDescent="0.25">
      <c r="A28" s="2" t="s">
        <v>138</v>
      </c>
      <c r="B28" s="3">
        <v>2015</v>
      </c>
      <c r="C28" s="242">
        <v>2016</v>
      </c>
      <c r="D28" s="242">
        <v>2017</v>
      </c>
      <c r="E28" s="242">
        <v>2018</v>
      </c>
      <c r="F28" s="247"/>
    </row>
    <row r="29" spans="1:10" ht="31.5" x14ac:dyDescent="0.25">
      <c r="A29" s="55" t="s">
        <v>727</v>
      </c>
      <c r="B29" s="23"/>
      <c r="C29" s="19"/>
      <c r="D29" s="19"/>
      <c r="E29" s="19"/>
      <c r="F29" s="15"/>
    </row>
    <row r="30" spans="1:10" ht="15.75" x14ac:dyDescent="0.25">
      <c r="A30" s="56" t="s">
        <v>721</v>
      </c>
      <c r="B30" s="245"/>
      <c r="C30" s="244"/>
      <c r="D30" s="244"/>
      <c r="E30" s="244"/>
      <c r="F30" s="248"/>
    </row>
    <row r="31" spans="1:10" ht="31.5" x14ac:dyDescent="0.25">
      <c r="A31" s="56" t="s">
        <v>722</v>
      </c>
      <c r="B31" s="245"/>
      <c r="C31" s="244"/>
      <c r="D31" s="244"/>
      <c r="E31" s="244"/>
      <c r="F31" s="248"/>
    </row>
    <row r="32" spans="1:10" ht="15.75" x14ac:dyDescent="0.25">
      <c r="A32" s="56" t="s">
        <v>723</v>
      </c>
      <c r="B32" s="245"/>
      <c r="C32" s="244"/>
      <c r="D32" s="244"/>
      <c r="E32" s="244"/>
      <c r="F32" s="248"/>
    </row>
    <row r="33" spans="1:8" ht="31.5" x14ac:dyDescent="0.25">
      <c r="A33" s="56" t="s">
        <v>724</v>
      </c>
      <c r="B33" s="245"/>
      <c r="C33" s="244"/>
      <c r="D33" s="244"/>
      <c r="E33" s="244"/>
      <c r="F33" s="248"/>
    </row>
    <row r="34" spans="1:8" ht="15.75" x14ac:dyDescent="0.25">
      <c r="A34" s="56" t="s">
        <v>725</v>
      </c>
      <c r="B34" s="245"/>
      <c r="C34" s="244"/>
      <c r="D34" s="244"/>
      <c r="E34" s="244"/>
      <c r="F34" s="248"/>
    </row>
    <row r="35" spans="1:8" ht="15.75" x14ac:dyDescent="0.25">
      <c r="A35" s="56" t="s">
        <v>726</v>
      </c>
      <c r="B35" s="245"/>
      <c r="C35" s="244"/>
      <c r="D35" s="244"/>
      <c r="E35" s="244"/>
      <c r="F35" s="248"/>
    </row>
    <row r="36" spans="1:8" x14ac:dyDescent="0.25">
      <c r="A36" s="31" t="s">
        <v>702</v>
      </c>
      <c r="B36" s="243"/>
      <c r="C36" s="246"/>
      <c r="D36" s="246"/>
      <c r="E36" s="246"/>
      <c r="F36" s="249"/>
    </row>
    <row r="37" spans="1:8" x14ac:dyDescent="0.25">
      <c r="A37" s="53"/>
      <c r="B37" s="54"/>
    </row>
    <row r="38" spans="1:8" x14ac:dyDescent="0.25">
      <c r="A38" s="53"/>
      <c r="B38" s="54"/>
    </row>
    <row r="39" spans="1:8" x14ac:dyDescent="0.25">
      <c r="A39" s="53"/>
      <c r="B39" s="54"/>
    </row>
    <row r="40" spans="1:8" x14ac:dyDescent="0.25">
      <c r="A40" s="53"/>
      <c r="B40" s="54"/>
    </row>
    <row r="41" spans="1:8" x14ac:dyDescent="0.25">
      <c r="A41" s="53"/>
      <c r="B41" s="54"/>
    </row>
    <row r="42" spans="1:8" x14ac:dyDescent="0.25">
      <c r="A42" s="53"/>
      <c r="B42" s="54"/>
    </row>
    <row r="43" spans="1:8" x14ac:dyDescent="0.25">
      <c r="A43" s="53"/>
      <c r="B43" s="54"/>
    </row>
    <row r="44" spans="1:8" x14ac:dyDescent="0.25">
      <c r="A44" s="53"/>
      <c r="B44" s="54"/>
    </row>
    <row r="45" spans="1:8" x14ac:dyDescent="0.25">
      <c r="A45" s="53"/>
      <c r="B45" s="5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37" t="s">
        <v>682</v>
      </c>
      <c r="B48" s="4"/>
      <c r="C48" s="4"/>
      <c r="D48" s="4"/>
      <c r="E48" s="4"/>
      <c r="F48" s="4"/>
      <c r="G48" s="4"/>
      <c r="H48" s="4"/>
    </row>
    <row r="49" spans="1:9" ht="15.75" x14ac:dyDescent="0.25">
      <c r="A49" s="38" t="s">
        <v>685</v>
      </c>
      <c r="B49" s="4"/>
      <c r="C49" s="4"/>
      <c r="D49" s="4"/>
      <c r="E49" s="4"/>
      <c r="F49" s="4"/>
      <c r="G49" s="4"/>
      <c r="H49" s="4"/>
    </row>
    <row r="50" spans="1:9" ht="15.75" x14ac:dyDescent="0.25">
      <c r="A50" s="38" t="s">
        <v>686</v>
      </c>
      <c r="B50" s="4"/>
      <c r="C50" s="4"/>
      <c r="D50" s="4"/>
      <c r="E50" s="4"/>
      <c r="F50" s="4"/>
      <c r="G50" s="4"/>
      <c r="H50" s="4"/>
    </row>
    <row r="51" spans="1:9" ht="15.75" x14ac:dyDescent="0.25">
      <c r="A51" s="38" t="s">
        <v>687</v>
      </c>
      <c r="B51" s="4"/>
      <c r="C51" s="4"/>
      <c r="D51" s="4"/>
      <c r="E51" s="4"/>
      <c r="F51" s="4"/>
      <c r="G51" s="4"/>
      <c r="H51" s="4"/>
    </row>
    <row r="52" spans="1:9" ht="15.75" x14ac:dyDescent="0.25">
      <c r="A52" s="38" t="s">
        <v>688</v>
      </c>
      <c r="B52" s="4"/>
      <c r="C52" s="4"/>
      <c r="D52" s="4"/>
      <c r="E52" s="4"/>
      <c r="F52" s="4"/>
      <c r="G52" s="4"/>
      <c r="H52" s="4"/>
    </row>
    <row r="53" spans="1:9" ht="15.75" x14ac:dyDescent="0.25">
      <c r="A53" s="38" t="s">
        <v>689</v>
      </c>
      <c r="B53" s="4"/>
      <c r="C53" s="4"/>
      <c r="D53" s="4"/>
      <c r="E53" s="4"/>
      <c r="F53" s="4"/>
      <c r="G53" s="4"/>
      <c r="H53" s="4"/>
    </row>
    <row r="54" spans="1:9" x14ac:dyDescent="0.25">
      <c r="A54" s="37" t="s">
        <v>683</v>
      </c>
      <c r="B54" s="4"/>
      <c r="C54" s="4"/>
      <c r="D54" s="4"/>
      <c r="E54" s="4"/>
      <c r="F54" s="4"/>
      <c r="G54" s="4"/>
      <c r="H54" s="4"/>
    </row>
    <row r="55" spans="1:9" x14ac:dyDescent="0.25">
      <c r="A55" s="4"/>
      <c r="B55" s="4"/>
      <c r="C55" s="4"/>
      <c r="D55" s="4"/>
      <c r="E55" s="4"/>
      <c r="F55" s="4"/>
      <c r="G55" s="4"/>
      <c r="H55" s="4"/>
    </row>
    <row r="56" spans="1:9" ht="45.75" customHeight="1" x14ac:dyDescent="0.25">
      <c r="A56" s="503" t="s">
        <v>690</v>
      </c>
      <c r="B56" s="504"/>
      <c r="C56" s="504"/>
      <c r="D56" s="504"/>
      <c r="E56" s="504"/>
      <c r="F56" s="504"/>
      <c r="G56" s="504"/>
      <c r="H56" s="504"/>
      <c r="I56" s="504"/>
    </row>
    <row r="59" spans="1:9" ht="15.75" x14ac:dyDescent="0.25">
      <c r="A59" s="32" t="s">
        <v>692</v>
      </c>
    </row>
    <row r="60" spans="1:9" ht="15.75" x14ac:dyDescent="0.25">
      <c r="A60" s="38" t="s">
        <v>693</v>
      </c>
    </row>
    <row r="61" spans="1:9" ht="15.75" x14ac:dyDescent="0.25">
      <c r="A61" s="38" t="s">
        <v>694</v>
      </c>
    </row>
    <row r="62" spans="1:9" ht="15.75" x14ac:dyDescent="0.25">
      <c r="A62" s="38" t="s">
        <v>695</v>
      </c>
    </row>
    <row r="63" spans="1:9" x14ac:dyDescent="0.25">
      <c r="A63" s="37" t="s">
        <v>691</v>
      </c>
    </row>
    <row r="64" spans="1:9" ht="15.75" x14ac:dyDescent="0.25">
      <c r="A64" s="38" t="s">
        <v>696</v>
      </c>
    </row>
    <row r="66" spans="1:1" ht="15.75" x14ac:dyDescent="0.25">
      <c r="A66" s="51" t="s">
        <v>719</v>
      </c>
    </row>
    <row r="67" spans="1:1" ht="15.75" x14ac:dyDescent="0.25">
      <c r="A67" s="51" t="s">
        <v>720</v>
      </c>
    </row>
    <row r="68" spans="1:1" ht="15.75" x14ac:dyDescent="0.25">
      <c r="A68" s="52" t="s">
        <v>721</v>
      </c>
    </row>
    <row r="69" spans="1:1" ht="15.75" x14ac:dyDescent="0.25">
      <c r="A69" s="52" t="s">
        <v>722</v>
      </c>
    </row>
    <row r="70" spans="1:1" ht="15.75" x14ac:dyDescent="0.25">
      <c r="A70" s="52" t="s">
        <v>723</v>
      </c>
    </row>
    <row r="71" spans="1:1" ht="15.75" x14ac:dyDescent="0.25">
      <c r="A71" s="52" t="s">
        <v>724</v>
      </c>
    </row>
    <row r="72" spans="1:1" ht="15.75" x14ac:dyDescent="0.25">
      <c r="A72" s="52" t="s">
        <v>725</v>
      </c>
    </row>
    <row r="73" spans="1:1" ht="15.75" x14ac:dyDescent="0.25">
      <c r="A73" s="52" t="s">
        <v>726</v>
      </c>
    </row>
  </sheetData>
  <mergeCells count="4">
    <mergeCell ref="A3:I3"/>
    <mergeCell ref="A56:I56"/>
    <mergeCell ref="A2:I2"/>
    <mergeCell ref="A1:J1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29</vt:i4>
      </vt:variant>
    </vt:vector>
  </HeadingPairs>
  <TitlesOfParts>
    <vt:vector size="55" baseType="lpstr">
      <vt:lpstr>1. melléklet</vt:lpstr>
      <vt:lpstr>2A. melléklet</vt:lpstr>
      <vt:lpstr>2B. melléklet</vt:lpstr>
      <vt:lpstr>3A. melléklet</vt:lpstr>
      <vt:lpstr>3B. melléklet</vt:lpstr>
      <vt:lpstr>4 melléklet</vt:lpstr>
      <vt:lpstr>5 melléklet</vt:lpstr>
      <vt:lpstr>6. melléklet</vt:lpstr>
      <vt:lpstr>7A. melléklet</vt:lpstr>
      <vt:lpstr>7B. melléklet</vt:lpstr>
      <vt:lpstr>8. melléklet</vt:lpstr>
      <vt:lpstr>9. melléklet</vt:lpstr>
      <vt:lpstr>10. melléklet</vt:lpstr>
      <vt:lpstr>11 melléklet</vt:lpstr>
      <vt:lpstr>12. melléklet</vt:lpstr>
      <vt:lpstr>13. melléklet</vt:lpstr>
      <vt:lpstr>14. melléklet</vt:lpstr>
      <vt:lpstr>15.melléklet</vt:lpstr>
      <vt:lpstr>Költségvetési MÉRLEG </vt:lpstr>
      <vt:lpstr>TÖBB ÉVES</vt:lpstr>
      <vt:lpstr>KÖZVETETT támogatások nyújtása</vt:lpstr>
      <vt:lpstr>GÖRDÜLŐ</vt:lpstr>
      <vt:lpstr>VAGYONKIMUTATÁS</vt:lpstr>
      <vt:lpstr>PÉNZESZKÖZ VÁLTOZÁS</vt:lpstr>
      <vt:lpstr>05 A</vt:lpstr>
      <vt:lpstr>06 A</vt:lpstr>
      <vt:lpstr>'Költségvetési MÉRLEG '!_pr232</vt:lpstr>
      <vt:lpstr>'KÖZVETETT támogatások nyújtása'!_pr232</vt:lpstr>
      <vt:lpstr>'TÖBB ÉVES'!_pr232</vt:lpstr>
      <vt:lpstr>'Költségvetési MÉRLEG '!_pr233</vt:lpstr>
      <vt:lpstr>'KÖZVETETT támogatások nyújtása'!_pr233</vt:lpstr>
      <vt:lpstr>'TÖBB ÉVES'!_pr233</vt:lpstr>
      <vt:lpstr>'Költségvetési MÉRLEG '!_pr234</vt:lpstr>
      <vt:lpstr>'KÖZVETETT támogatások nyújtása'!_pr234</vt:lpstr>
      <vt:lpstr>'TÖBB ÉVES'!_pr234</vt:lpstr>
      <vt:lpstr>'Költségvetési MÉRLEG '!_pr235</vt:lpstr>
      <vt:lpstr>'KÖZVETETT támogatások nyújtása'!_pr235</vt:lpstr>
      <vt:lpstr>'TÖBB ÉVES'!_pr235</vt:lpstr>
      <vt:lpstr>'Költségvetési MÉRLEG '!_pr236</vt:lpstr>
      <vt:lpstr>'KÖZVETETT támogatások nyújtása'!_pr236</vt:lpstr>
      <vt:lpstr>'TÖBB ÉVES'!_pr236</vt:lpstr>
      <vt:lpstr>'Költségvetési MÉRLEG '!_pr312</vt:lpstr>
      <vt:lpstr>'TÖBB ÉVES'!_pr312</vt:lpstr>
      <vt:lpstr>'Költségvetési MÉRLEG '!_pr313</vt:lpstr>
      <vt:lpstr>'TÖBB ÉVES'!_pr313</vt:lpstr>
      <vt:lpstr>'Költségvetési MÉRLEG '!_pr314</vt:lpstr>
      <vt:lpstr>'KÖZVETETT támogatások nyújtása'!_pr314</vt:lpstr>
      <vt:lpstr>'TÖBB ÉVES'!_pr314</vt:lpstr>
      <vt:lpstr>'Költségvetési MÉRLEG '!_pr315</vt:lpstr>
      <vt:lpstr>'TÖBB ÉVES'!_pr315</vt:lpstr>
      <vt:lpstr>'7A. melléklet'!foot_4_place</vt:lpstr>
      <vt:lpstr>'7A. melléklet'!foot_53_place</vt:lpstr>
      <vt:lpstr>'11 melléklet'!Nyomtatási_terület</vt:lpstr>
      <vt:lpstr>'KÖZVETETT támogatások nyújtása'!Nyomtatási_terület</vt:lpstr>
      <vt:lpstr>'TÖBB ÉVES'!Nyomtatási_terület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2018-05-28T10:48:08Z</cp:lastPrinted>
  <dcterms:created xsi:type="dcterms:W3CDTF">2014-01-03T21:48:14Z</dcterms:created>
  <dcterms:modified xsi:type="dcterms:W3CDTF">2018-05-28T10:48:18Z</dcterms:modified>
</cp:coreProperties>
</file>