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480" yWindow="15" windowWidth="11355" windowHeight="8445" tabRatio="601"/>
  </bookViews>
  <sheets>
    <sheet name="pm hiv. körj. kv." sheetId="6" r:id="rId1"/>
  </sheets>
  <calcPr calcId="152511"/>
</workbook>
</file>

<file path=xl/calcChain.xml><?xml version="1.0" encoding="utf-8"?>
<calcChain xmlns="http://schemas.openxmlformats.org/spreadsheetml/2006/main">
  <c r="I42" i="6" l="1"/>
  <c r="I37" i="6"/>
  <c r="I35" i="6"/>
  <c r="I33" i="6"/>
  <c r="I32" i="6"/>
  <c r="I31" i="6"/>
  <c r="I30" i="6"/>
  <c r="I26" i="6"/>
  <c r="I24" i="6"/>
  <c r="I14" i="6"/>
  <c r="I12" i="6"/>
  <c r="I8" i="6"/>
  <c r="H10" i="6"/>
  <c r="I10" i="6" s="1"/>
  <c r="H17" i="6"/>
  <c r="H23" i="6"/>
  <c r="I23" i="6" s="1"/>
  <c r="H25" i="6"/>
  <c r="I25" i="6" s="1"/>
  <c r="H33" i="6"/>
  <c r="H36" i="6"/>
  <c r="H43" i="6" s="1"/>
  <c r="H42" i="6"/>
  <c r="H44" i="6" l="1"/>
  <c r="I44" i="6" s="1"/>
  <c r="I43" i="6"/>
  <c r="I36" i="6"/>
  <c r="H27" i="6"/>
  <c r="I27" i="6" s="1"/>
  <c r="H22" i="6"/>
  <c r="I22" i="6" s="1"/>
  <c r="F42" i="6"/>
  <c r="F33" i="6"/>
  <c r="F36" i="6" s="1"/>
  <c r="F43" i="6" s="1"/>
  <c r="F44" i="6" s="1"/>
  <c r="F25" i="6"/>
  <c r="F23" i="6"/>
  <c r="F27" i="6" s="1"/>
  <c r="F17" i="6"/>
  <c r="F10" i="6"/>
  <c r="F22" i="6" s="1"/>
  <c r="F28" i="6" s="1"/>
  <c r="H28" i="6" l="1"/>
  <c r="I28" i="6" s="1"/>
  <c r="G33" i="6"/>
  <c r="G42" i="6" l="1"/>
  <c r="G36" i="6"/>
  <c r="G25" i="6"/>
  <c r="G23" i="6"/>
  <c r="G17" i="6"/>
  <c r="G10" i="6"/>
  <c r="G22" i="6" l="1"/>
  <c r="G27" i="6"/>
  <c r="G43" i="6"/>
  <c r="G44" i="6" s="1"/>
  <c r="G28" i="6" l="1"/>
</calcChain>
</file>

<file path=xl/sharedStrings.xml><?xml version="1.0" encoding="utf-8"?>
<sst xmlns="http://schemas.openxmlformats.org/spreadsheetml/2006/main" count="50" uniqueCount="46">
  <si>
    <t>KIADÁSOK MINDÖSSZESEN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</si>
  <si>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</si>
  <si>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</si>
  <si>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</si>
  <si>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</si>
  <si>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</si>
  <si>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</si>
  <si>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</si>
  <si>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</si>
  <si>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</si>
  <si>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</si>
  <si>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</si>
  <si>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</si>
  <si>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</si>
  <si>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</si>
  <si>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</si>
  <si>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</si>
  <si>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</si>
  <si>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</si>
  <si>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</si>
  <si>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</si>
  <si>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</si>
  <si>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</si>
  <si>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</si>
  <si>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</si>
  <si>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</si>
  <si>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</si>
  <si>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</si>
  <si>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</si>
  <si>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</si>
  <si>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</si>
  <si>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</si>
  <si>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</si>
  <si>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</si>
  <si>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</si>
  <si>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</si>
  <si>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</si>
  <si>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</si>
  <si>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</si>
  <si>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Adatok forintban!</t>
  </si>
  <si>
    <t>Eredeti előirányzat</t>
  </si>
  <si>
    <t>Módosított előirányzat</t>
  </si>
  <si>
    <t>4.melléklet</t>
  </si>
  <si>
    <t>Tény 2019.12.31.</t>
  </si>
  <si>
    <t>Teljesítés %</t>
  </si>
  <si>
    <t>az 5/2020.(VI.29.)önkormányzati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</si>
</sst>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2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3" fillId="0" borderId="2" xfId="0" applyNumberFormat="1" applyFont="1" applyBorder="1" applyAlignment="1">
      <alignment vertical="center" wrapText="1"/>
    </xf>
    <xf numFmtId="3" fontId="2" fillId="0" borderId="13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0" fontId="3" fillId="0" borderId="3" xfId="3" applyNumberFormat="1" applyFont="1" applyFill="1" applyBorder="1" applyAlignment="1" applyProtection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0" fontId="2" fillId="0" borderId="3" xfId="3" applyNumberFormat="1" applyFont="1" applyFill="1" applyBorder="1" applyAlignment="1" applyProtection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3" fontId="2" fillId="0" borderId="11" xfId="0" applyNumberFormat="1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 wrapText="1"/>
    </xf>
    <xf numFmtId="164" fontId="2" fillId="0" borderId="13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164" fontId="3" fillId="0" borderId="14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7" xfId="3" applyNumberFormat="1" applyFont="1" applyFill="1" applyBorder="1" applyAlignment="1" applyProtection="1">
      <alignment horizontal="center" vertical="center" wrapText="1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5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  <xf numFmtId="0" fontId="2" fillId="0" borderId="7" xfId="3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3" fillId="0" borderId="5" xfId="3" applyNumberFormat="1" applyFont="1" applyFill="1" applyBorder="1" applyAlignment="1" applyProtection="1">
      <alignment horizontal="left" vertical="center" wrapText="1"/>
    </xf>
    <xf numFmtId="0" fontId="2" fillId="0" borderId="12" xfId="3" applyNumberFormat="1" applyFont="1" applyFill="1" applyBorder="1" applyAlignment="1" applyProtection="1">
      <alignment horizontal="left" vertical="center" wrapText="1"/>
    </xf>
    <xf numFmtId="0" fontId="2" fillId="0" borderId="9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 wrapText="1"/>
    </xf>
    <xf numFmtId="0" fontId="2" fillId="0" borderId="11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Normal="100" workbookViewId="0">
      <selection activeCell="L21" sqref="L20:L21"/>
    </sheetView>
  </sheetViews>
  <sheetFormatPr defaultRowHeight="12.75" x14ac:dyDescent="0.2"/>
  <cols>
    <col min="4" max="8" width="11.140625" customWidth="1"/>
    <col min="9" max="9" width="9.140625" customWidth="1"/>
    <col min="10" max="12" width="11.140625" customWidth="1"/>
  </cols>
  <sheetData>
    <row r="1" spans="1:15" x14ac:dyDescent="0.2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1"/>
    </row>
    <row r="2" spans="1:15" x14ac:dyDescent="0.2">
      <c r="A2" s="3"/>
      <c r="B2" s="3"/>
      <c r="C2" s="3"/>
      <c r="D2" s="3"/>
      <c r="E2" s="3"/>
      <c r="F2" s="3"/>
      <c r="G2" s="3"/>
      <c r="H2" s="3"/>
      <c r="I2" s="1"/>
      <c r="J2" s="1"/>
    </row>
    <row r="3" spans="1:15" ht="25.5" customHeight="1" x14ac:dyDescent="0.2">
      <c r="A3" s="55" t="s">
        <v>45</v>
      </c>
      <c r="B3" s="55"/>
      <c r="C3" s="55"/>
      <c r="D3" s="55"/>
      <c r="E3" s="55"/>
      <c r="F3" s="55"/>
      <c r="G3" s="55"/>
      <c r="H3" s="55"/>
      <c r="I3" s="55"/>
      <c r="J3" s="12"/>
      <c r="K3" s="12"/>
    </row>
    <row r="4" spans="1:15" ht="12.75" customHeight="1" x14ac:dyDescent="0.2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</row>
    <row r="5" spans="1:15" x14ac:dyDescent="0.2">
      <c r="A5" s="54" t="s">
        <v>1</v>
      </c>
      <c r="B5" s="54"/>
      <c r="C5" s="54"/>
      <c r="D5" s="54"/>
      <c r="E5" s="54"/>
      <c r="F5" s="54"/>
      <c r="G5" s="54"/>
      <c r="H5" s="54"/>
      <c r="I5" s="54"/>
      <c r="J5" s="8"/>
      <c r="K5" s="2"/>
      <c r="L5" s="2"/>
      <c r="M5" s="2"/>
      <c r="N5" s="2"/>
      <c r="O5" s="2"/>
    </row>
    <row r="6" spans="1:15" ht="15.75" thickBot="1" x14ac:dyDescent="0.25">
      <c r="A6" s="4"/>
      <c r="B6" s="4"/>
      <c r="C6" s="4"/>
      <c r="D6" s="4"/>
      <c r="E6" s="4"/>
      <c r="F6" s="53" t="s">
        <v>39</v>
      </c>
      <c r="G6" s="53"/>
      <c r="H6" s="53"/>
      <c r="I6" s="53"/>
      <c r="J6" s="4"/>
      <c r="K6" s="4"/>
      <c r="L6" s="4"/>
    </row>
    <row r="7" spans="1:15" s="5" customFormat="1" ht="27" thickTop="1" thickBot="1" x14ac:dyDescent="0.25">
      <c r="A7" s="52" t="s">
        <v>37</v>
      </c>
      <c r="B7" s="52"/>
      <c r="C7" s="52"/>
      <c r="D7" s="52"/>
      <c r="E7" s="52"/>
      <c r="F7" s="10" t="s">
        <v>40</v>
      </c>
      <c r="G7" s="10" t="s">
        <v>41</v>
      </c>
      <c r="H7" s="10" t="s">
        <v>43</v>
      </c>
      <c r="I7" s="10" t="s">
        <v>44</v>
      </c>
      <c r="J7" s="9"/>
      <c r="K7" s="9"/>
      <c r="L7" s="9"/>
    </row>
    <row r="8" spans="1:15" s="6" customFormat="1" ht="28.5" customHeight="1" thickTop="1" x14ac:dyDescent="0.2">
      <c r="A8" s="60" t="s">
        <v>11</v>
      </c>
      <c r="B8" s="61"/>
      <c r="C8" s="61"/>
      <c r="D8" s="61"/>
      <c r="E8" s="61"/>
      <c r="F8" s="24">
        <v>0</v>
      </c>
      <c r="G8" s="24">
        <v>6575000</v>
      </c>
      <c r="H8" s="24">
        <v>6574236</v>
      </c>
      <c r="I8" s="36">
        <f>H8/G8</f>
        <v>0.99988380228136886</v>
      </c>
      <c r="J8" s="25"/>
      <c r="K8" s="7"/>
      <c r="L8" s="7"/>
      <c r="M8" s="7"/>
      <c r="N8" s="7"/>
      <c r="O8" s="7"/>
    </row>
    <row r="9" spans="1:15" s="6" customFormat="1" ht="15" customHeight="1" x14ac:dyDescent="0.2">
      <c r="A9" s="48" t="s">
        <v>12</v>
      </c>
      <c r="B9" s="49"/>
      <c r="C9" s="49"/>
      <c r="D9" s="49"/>
      <c r="E9" s="49"/>
      <c r="F9" s="13">
        <v>0</v>
      </c>
      <c r="G9" s="26">
        <v>0</v>
      </c>
      <c r="H9" s="26">
        <v>0</v>
      </c>
      <c r="I9" s="37">
        <v>0</v>
      </c>
      <c r="J9" s="25"/>
      <c r="K9" s="7"/>
      <c r="L9" s="7"/>
      <c r="M9" s="7"/>
      <c r="N9" s="7"/>
      <c r="O9" s="7"/>
    </row>
    <row r="10" spans="1:15" s="6" customFormat="1" ht="15" customHeight="1" x14ac:dyDescent="0.2">
      <c r="A10" s="48" t="s">
        <v>13</v>
      </c>
      <c r="B10" s="49"/>
      <c r="C10" s="49"/>
      <c r="D10" s="49"/>
      <c r="E10" s="49"/>
      <c r="F10" s="13">
        <f>SUM(F11:F14)</f>
        <v>41646</v>
      </c>
      <c r="G10" s="26">
        <f>SUM(G11:G14)</f>
        <v>76646</v>
      </c>
      <c r="H10" s="26">
        <f t="shared" ref="H10" si="0">SUM(H11:H14)</f>
        <v>55080</v>
      </c>
      <c r="I10" s="37">
        <f t="shared" ref="I10:I28" si="1">H10/G10</f>
        <v>0.71862849985648303</v>
      </c>
      <c r="J10" s="25"/>
      <c r="K10" s="7"/>
      <c r="L10" s="7"/>
      <c r="M10" s="7"/>
      <c r="N10" s="7"/>
      <c r="O10" s="7"/>
    </row>
    <row r="11" spans="1:15" s="6" customFormat="1" x14ac:dyDescent="0.2">
      <c r="A11" s="27"/>
      <c r="B11" s="58" t="s">
        <v>2</v>
      </c>
      <c r="C11" s="58"/>
      <c r="D11" s="58"/>
      <c r="E11" s="58"/>
      <c r="F11" s="23">
        <v>0</v>
      </c>
      <c r="G11" s="28">
        <v>0</v>
      </c>
      <c r="H11" s="28">
        <v>0</v>
      </c>
      <c r="I11" s="38">
        <v>0</v>
      </c>
      <c r="J11" s="25"/>
      <c r="K11" s="7"/>
      <c r="L11" s="7"/>
      <c r="M11" s="7"/>
      <c r="N11" s="7"/>
      <c r="O11" s="7"/>
    </row>
    <row r="12" spans="1:15" s="6" customFormat="1" x14ac:dyDescent="0.2">
      <c r="A12" s="27"/>
      <c r="B12" s="58" t="s">
        <v>3</v>
      </c>
      <c r="C12" s="58"/>
      <c r="D12" s="58"/>
      <c r="E12" s="58"/>
      <c r="F12" s="23">
        <v>20000</v>
      </c>
      <c r="G12" s="28">
        <v>55000</v>
      </c>
      <c r="H12" s="28">
        <v>55000</v>
      </c>
      <c r="I12" s="38">
        <f t="shared" si="1"/>
        <v>1</v>
      </c>
      <c r="J12" s="25"/>
      <c r="K12" s="7"/>
      <c r="L12" s="7"/>
      <c r="M12" s="7"/>
      <c r="N12" s="7"/>
      <c r="O12" s="7"/>
    </row>
    <row r="13" spans="1:15" s="6" customFormat="1" x14ac:dyDescent="0.2">
      <c r="A13" s="27"/>
      <c r="B13" s="58" t="s">
        <v>4</v>
      </c>
      <c r="C13" s="58"/>
      <c r="D13" s="58"/>
      <c r="E13" s="58"/>
      <c r="F13" s="23">
        <v>0</v>
      </c>
      <c r="G13" s="28">
        <v>0</v>
      </c>
      <c r="H13" s="28">
        <v>1</v>
      </c>
      <c r="I13" s="38">
        <v>0</v>
      </c>
      <c r="J13" s="25"/>
      <c r="K13" s="7"/>
      <c r="L13" s="7"/>
      <c r="M13" s="7"/>
      <c r="N13" s="7"/>
      <c r="O13" s="7"/>
    </row>
    <row r="14" spans="1:15" s="6" customFormat="1" x14ac:dyDescent="0.2">
      <c r="A14" s="27"/>
      <c r="B14" s="58" t="s">
        <v>5</v>
      </c>
      <c r="C14" s="58"/>
      <c r="D14" s="58"/>
      <c r="E14" s="58"/>
      <c r="F14" s="23">
        <v>21646</v>
      </c>
      <c r="G14" s="28">
        <v>21646</v>
      </c>
      <c r="H14" s="28">
        <v>79</v>
      </c>
      <c r="I14" s="38">
        <f t="shared" si="1"/>
        <v>3.6496350364963502E-3</v>
      </c>
      <c r="J14" s="25"/>
      <c r="K14" s="7"/>
      <c r="L14" s="7"/>
      <c r="M14" s="7"/>
      <c r="N14" s="7"/>
      <c r="O14" s="7"/>
    </row>
    <row r="15" spans="1:15" s="6" customFormat="1" ht="15" customHeight="1" x14ac:dyDescent="0.2">
      <c r="A15" s="48" t="s">
        <v>14</v>
      </c>
      <c r="B15" s="49"/>
      <c r="C15" s="49"/>
      <c r="D15" s="49"/>
      <c r="E15" s="49"/>
      <c r="F15" s="13">
        <v>0</v>
      </c>
      <c r="G15" s="26">
        <v>0</v>
      </c>
      <c r="H15" s="26">
        <v>0</v>
      </c>
      <c r="I15" s="37">
        <v>0</v>
      </c>
      <c r="J15" s="25"/>
      <c r="K15" s="7"/>
      <c r="L15" s="7"/>
      <c r="M15" s="7"/>
      <c r="N15" s="7"/>
      <c r="O15" s="7"/>
    </row>
    <row r="16" spans="1:15" s="6" customFormat="1" ht="26.25" customHeight="1" x14ac:dyDescent="0.2">
      <c r="A16" s="48" t="s">
        <v>15</v>
      </c>
      <c r="B16" s="49"/>
      <c r="C16" s="49"/>
      <c r="D16" s="49"/>
      <c r="E16" s="49"/>
      <c r="F16" s="13">
        <v>0</v>
      </c>
      <c r="G16" s="26">
        <v>0</v>
      </c>
      <c r="H16" s="26">
        <v>0</v>
      </c>
      <c r="I16" s="37">
        <v>0</v>
      </c>
      <c r="J16" s="25"/>
      <c r="K16" s="7"/>
      <c r="L16" s="7"/>
      <c r="M16" s="7"/>
      <c r="N16" s="7"/>
      <c r="O16" s="7"/>
    </row>
    <row r="17" spans="1:15" s="6" customFormat="1" ht="15" customHeight="1" x14ac:dyDescent="0.2">
      <c r="A17" s="48" t="s">
        <v>16</v>
      </c>
      <c r="B17" s="49"/>
      <c r="C17" s="49"/>
      <c r="D17" s="49"/>
      <c r="E17" s="49"/>
      <c r="F17" s="13">
        <f>SUM(F18:F20)</f>
        <v>0</v>
      </c>
      <c r="G17" s="26">
        <f>SUM(G18:G20)</f>
        <v>0</v>
      </c>
      <c r="H17" s="26">
        <f t="shared" ref="H17" si="2">SUM(H18:H20)</f>
        <v>0</v>
      </c>
      <c r="I17" s="37">
        <v>0</v>
      </c>
      <c r="J17" s="25"/>
      <c r="K17" s="7"/>
      <c r="L17" s="7"/>
      <c r="M17" s="7"/>
      <c r="N17" s="7"/>
      <c r="O17" s="7"/>
    </row>
    <row r="18" spans="1:15" s="6" customFormat="1" x14ac:dyDescent="0.2">
      <c r="A18" s="29"/>
      <c r="B18" s="58" t="s">
        <v>6</v>
      </c>
      <c r="C18" s="58"/>
      <c r="D18" s="58"/>
      <c r="E18" s="58"/>
      <c r="F18" s="23">
        <v>0</v>
      </c>
      <c r="G18" s="28">
        <v>0</v>
      </c>
      <c r="H18" s="28">
        <v>0</v>
      </c>
      <c r="I18" s="38">
        <v>0</v>
      </c>
      <c r="J18" s="25"/>
      <c r="K18" s="7"/>
      <c r="L18" s="7"/>
      <c r="M18" s="7"/>
      <c r="N18" s="7"/>
      <c r="O18" s="7"/>
    </row>
    <row r="19" spans="1:15" s="6" customFormat="1" x14ac:dyDescent="0.2">
      <c r="A19" s="29"/>
      <c r="B19" s="58" t="s">
        <v>7</v>
      </c>
      <c r="C19" s="58"/>
      <c r="D19" s="58"/>
      <c r="E19" s="58"/>
      <c r="F19" s="23">
        <v>0</v>
      </c>
      <c r="G19" s="28">
        <v>0</v>
      </c>
      <c r="H19" s="28">
        <v>0</v>
      </c>
      <c r="I19" s="38">
        <v>0</v>
      </c>
      <c r="J19" s="25"/>
      <c r="K19" s="7"/>
      <c r="L19" s="7"/>
      <c r="M19" s="7"/>
      <c r="N19" s="7"/>
      <c r="O19" s="7"/>
    </row>
    <row r="20" spans="1:15" s="6" customFormat="1" x14ac:dyDescent="0.2">
      <c r="A20" s="29"/>
      <c r="B20" s="58" t="s">
        <v>8</v>
      </c>
      <c r="C20" s="58"/>
      <c r="D20" s="58"/>
      <c r="E20" s="58"/>
      <c r="F20" s="23">
        <v>0</v>
      </c>
      <c r="G20" s="28">
        <v>0</v>
      </c>
      <c r="H20" s="28">
        <v>0</v>
      </c>
      <c r="I20" s="38">
        <v>0</v>
      </c>
      <c r="J20" s="25"/>
      <c r="K20" s="7"/>
      <c r="L20" s="7"/>
      <c r="M20" s="7"/>
      <c r="N20" s="7"/>
      <c r="O20" s="7"/>
    </row>
    <row r="21" spans="1:15" s="6" customFormat="1" ht="15" customHeight="1" x14ac:dyDescent="0.2">
      <c r="A21" s="48" t="s">
        <v>17</v>
      </c>
      <c r="B21" s="49"/>
      <c r="C21" s="49"/>
      <c r="D21" s="49"/>
      <c r="E21" s="49"/>
      <c r="F21" s="13">
        <v>0</v>
      </c>
      <c r="G21" s="26">
        <v>0</v>
      </c>
      <c r="H21" s="26">
        <v>0</v>
      </c>
      <c r="I21" s="37">
        <v>0</v>
      </c>
      <c r="J21" s="25"/>
      <c r="K21" s="7"/>
      <c r="L21" s="7"/>
      <c r="M21" s="7"/>
      <c r="N21" s="7"/>
      <c r="O21" s="7"/>
    </row>
    <row r="22" spans="1:15" s="6" customFormat="1" ht="15" customHeight="1" x14ac:dyDescent="0.2">
      <c r="A22" s="48" t="s">
        <v>21</v>
      </c>
      <c r="B22" s="49"/>
      <c r="C22" s="49"/>
      <c r="D22" s="49"/>
      <c r="E22" s="49"/>
      <c r="F22" s="13">
        <f>F8+F9+F10+F15+F16+F17+F21</f>
        <v>41646</v>
      </c>
      <c r="G22" s="26">
        <f>G8+G9+G10+G15+G16+G17+G21</f>
        <v>6651646</v>
      </c>
      <c r="H22" s="26">
        <f t="shared" ref="H22" si="3">H8+H9+H10+H15+H16+H17+H21</f>
        <v>6629316</v>
      </c>
      <c r="I22" s="37">
        <f t="shared" si="1"/>
        <v>0.99664293619955124</v>
      </c>
      <c r="J22" s="25"/>
      <c r="K22" s="7"/>
      <c r="L22" s="7"/>
      <c r="M22" s="7"/>
      <c r="N22" s="7"/>
      <c r="O22" s="7"/>
    </row>
    <row r="23" spans="1:15" s="6" customFormat="1" ht="15" customHeight="1" x14ac:dyDescent="0.2">
      <c r="A23" s="48" t="s">
        <v>18</v>
      </c>
      <c r="B23" s="49"/>
      <c r="C23" s="49"/>
      <c r="D23" s="49"/>
      <c r="E23" s="49"/>
      <c r="F23" s="13">
        <f>F24</f>
        <v>2380354</v>
      </c>
      <c r="G23" s="13">
        <f>G24</f>
        <v>2380354</v>
      </c>
      <c r="H23" s="13">
        <f t="shared" ref="H23" si="4">H24</f>
        <v>2380354</v>
      </c>
      <c r="I23" s="39">
        <f t="shared" si="1"/>
        <v>1</v>
      </c>
      <c r="J23" s="25"/>
      <c r="K23" s="7"/>
      <c r="L23" s="7"/>
      <c r="M23" s="7"/>
      <c r="N23" s="7"/>
      <c r="O23" s="7"/>
    </row>
    <row r="24" spans="1:15" s="6" customFormat="1" x14ac:dyDescent="0.2">
      <c r="A24" s="29"/>
      <c r="B24" s="58" t="s">
        <v>9</v>
      </c>
      <c r="C24" s="58"/>
      <c r="D24" s="58"/>
      <c r="E24" s="58"/>
      <c r="F24" s="23">
        <v>2380354</v>
      </c>
      <c r="G24" s="28">
        <v>2380354</v>
      </c>
      <c r="H24" s="28">
        <v>2380354</v>
      </c>
      <c r="I24" s="38">
        <f t="shared" si="1"/>
        <v>1</v>
      </c>
      <c r="J24" s="25"/>
      <c r="K24" s="7"/>
      <c r="L24" s="7"/>
      <c r="M24" s="7"/>
      <c r="N24" s="7"/>
      <c r="O24" s="7"/>
    </row>
    <row r="25" spans="1:15" s="6" customFormat="1" ht="15" customHeight="1" x14ac:dyDescent="0.2">
      <c r="A25" s="48" t="s">
        <v>19</v>
      </c>
      <c r="B25" s="49"/>
      <c r="C25" s="49"/>
      <c r="D25" s="49"/>
      <c r="E25" s="49"/>
      <c r="F25" s="13">
        <f>F26</f>
        <v>72246000</v>
      </c>
      <c r="G25" s="13">
        <f>G26</f>
        <v>66811000</v>
      </c>
      <c r="H25" s="13">
        <f t="shared" ref="H25" si="5">H26</f>
        <v>66080000</v>
      </c>
      <c r="I25" s="39">
        <f t="shared" si="1"/>
        <v>0.98905868794060858</v>
      </c>
      <c r="J25" s="25"/>
      <c r="K25" s="7"/>
      <c r="L25" s="7"/>
      <c r="M25" s="7"/>
      <c r="N25" s="7"/>
      <c r="O25" s="7"/>
    </row>
    <row r="26" spans="1:15" s="6" customFormat="1" x14ac:dyDescent="0.2">
      <c r="A26" s="29"/>
      <c r="B26" s="58" t="s">
        <v>10</v>
      </c>
      <c r="C26" s="58"/>
      <c r="D26" s="58"/>
      <c r="E26" s="58"/>
      <c r="F26" s="23">
        <v>72246000</v>
      </c>
      <c r="G26" s="28">
        <v>66811000</v>
      </c>
      <c r="H26" s="28">
        <v>66080000</v>
      </c>
      <c r="I26" s="38">
        <f t="shared" si="1"/>
        <v>0.98905868794060858</v>
      </c>
      <c r="J26" s="25"/>
      <c r="K26" s="7"/>
      <c r="L26" s="7"/>
      <c r="M26" s="7"/>
      <c r="N26" s="7"/>
      <c r="O26" s="7"/>
    </row>
    <row r="27" spans="1:15" s="6" customFormat="1" ht="15" customHeight="1" thickBot="1" x14ac:dyDescent="0.25">
      <c r="A27" s="48" t="s">
        <v>20</v>
      </c>
      <c r="B27" s="49"/>
      <c r="C27" s="49"/>
      <c r="D27" s="49"/>
      <c r="E27" s="49"/>
      <c r="F27" s="13">
        <f>F23+F25</f>
        <v>74626354</v>
      </c>
      <c r="G27" s="26">
        <f>G23+G25</f>
        <v>69191354</v>
      </c>
      <c r="H27" s="26">
        <f t="shared" ref="H27" si="6">H23+H25</f>
        <v>68460354</v>
      </c>
      <c r="I27" s="37">
        <f t="shared" si="1"/>
        <v>0.98943509618268199</v>
      </c>
      <c r="J27" s="25"/>
      <c r="K27" s="7"/>
      <c r="L27" s="7"/>
      <c r="M27" s="7"/>
      <c r="N27" s="7"/>
      <c r="O27" s="7"/>
    </row>
    <row r="28" spans="1:15" s="7" customFormat="1" ht="18" customHeight="1" thickTop="1" thickBot="1" x14ac:dyDescent="0.25">
      <c r="A28" s="50" t="s">
        <v>22</v>
      </c>
      <c r="B28" s="51"/>
      <c r="C28" s="51"/>
      <c r="D28" s="51"/>
      <c r="E28" s="51"/>
      <c r="F28" s="30">
        <f>F22+F27</f>
        <v>74668000</v>
      </c>
      <c r="G28" s="31">
        <f>G22+G27</f>
        <v>75843000</v>
      </c>
      <c r="H28" s="31">
        <f t="shared" ref="H28" si="7">H22+H27</f>
        <v>75089670</v>
      </c>
      <c r="I28" s="40">
        <f t="shared" si="1"/>
        <v>0.99006724417546776</v>
      </c>
      <c r="J28" s="25"/>
    </row>
    <row r="29" spans="1:15" s="33" customFormat="1" ht="27" thickTop="1" thickBot="1" x14ac:dyDescent="0.25">
      <c r="A29" s="46" t="s">
        <v>38</v>
      </c>
      <c r="B29" s="47"/>
      <c r="C29" s="47"/>
      <c r="D29" s="47"/>
      <c r="E29" s="47"/>
      <c r="F29" s="10" t="s">
        <v>40</v>
      </c>
      <c r="G29" s="10" t="s">
        <v>41</v>
      </c>
      <c r="H29" s="10" t="s">
        <v>43</v>
      </c>
      <c r="I29" s="10" t="s">
        <v>44</v>
      </c>
      <c r="J29" s="32"/>
    </row>
    <row r="30" spans="1:15" s="7" customFormat="1" ht="13.5" thickTop="1" x14ac:dyDescent="0.2">
      <c r="A30" s="62" t="s">
        <v>23</v>
      </c>
      <c r="B30" s="62"/>
      <c r="C30" s="62"/>
      <c r="D30" s="62"/>
      <c r="E30" s="62"/>
      <c r="F30" s="34">
        <v>50529000</v>
      </c>
      <c r="G30" s="34">
        <v>51487000</v>
      </c>
      <c r="H30" s="34">
        <v>51099206</v>
      </c>
      <c r="I30" s="41">
        <f t="shared" ref="I30:I44" si="8">H30/G30</f>
        <v>0.99246811816575053</v>
      </c>
      <c r="J30" s="25"/>
    </row>
    <row r="31" spans="1:15" s="7" customFormat="1" x14ac:dyDescent="0.2">
      <c r="A31" s="57" t="s">
        <v>24</v>
      </c>
      <c r="B31" s="57"/>
      <c r="C31" s="57"/>
      <c r="D31" s="57"/>
      <c r="E31" s="57"/>
      <c r="F31" s="13">
        <v>10262000</v>
      </c>
      <c r="G31" s="13">
        <v>9838000</v>
      </c>
      <c r="H31" s="13">
        <v>9833803</v>
      </c>
      <c r="I31" s="39">
        <f t="shared" si="8"/>
        <v>0.99957338890018299</v>
      </c>
      <c r="J31" s="25"/>
    </row>
    <row r="32" spans="1:15" s="7" customFormat="1" x14ac:dyDescent="0.2">
      <c r="A32" s="57" t="s">
        <v>25</v>
      </c>
      <c r="B32" s="57"/>
      <c r="C32" s="57"/>
      <c r="D32" s="57"/>
      <c r="E32" s="57"/>
      <c r="F32" s="13">
        <v>12861000</v>
      </c>
      <c r="G32" s="13">
        <v>12697000</v>
      </c>
      <c r="H32" s="13">
        <v>9855791</v>
      </c>
      <c r="I32" s="39">
        <f t="shared" si="8"/>
        <v>0.77622989682602195</v>
      </c>
      <c r="J32" s="25"/>
    </row>
    <row r="33" spans="1:15" s="7" customFormat="1" x14ac:dyDescent="0.2">
      <c r="A33" s="57" t="s">
        <v>26</v>
      </c>
      <c r="B33" s="57"/>
      <c r="C33" s="57"/>
      <c r="D33" s="57"/>
      <c r="E33" s="57"/>
      <c r="F33" s="13">
        <f>F34+F35</f>
        <v>0</v>
      </c>
      <c r="G33" s="13">
        <f>G34+G35</f>
        <v>50000</v>
      </c>
      <c r="H33" s="13">
        <f t="shared" ref="H33" si="9">H34+H35</f>
        <v>48745</v>
      </c>
      <c r="I33" s="39">
        <f t="shared" si="8"/>
        <v>0.97489999999999999</v>
      </c>
      <c r="J33" s="25"/>
    </row>
    <row r="34" spans="1:15" s="7" customFormat="1" x14ac:dyDescent="0.2">
      <c r="A34" s="29"/>
      <c r="B34" s="58" t="s">
        <v>27</v>
      </c>
      <c r="C34" s="58"/>
      <c r="D34" s="58"/>
      <c r="E34" s="58"/>
      <c r="F34" s="23">
        <v>0</v>
      </c>
      <c r="G34" s="23">
        <v>0</v>
      </c>
      <c r="H34" s="23">
        <v>0</v>
      </c>
      <c r="I34" s="42">
        <v>0</v>
      </c>
      <c r="J34" s="25"/>
    </row>
    <row r="35" spans="1:15" s="7" customFormat="1" x14ac:dyDescent="0.2">
      <c r="A35" s="29"/>
      <c r="B35" s="58" t="s">
        <v>28</v>
      </c>
      <c r="C35" s="58"/>
      <c r="D35" s="58"/>
      <c r="E35" s="58"/>
      <c r="F35" s="23">
        <v>0</v>
      </c>
      <c r="G35" s="23">
        <v>50000</v>
      </c>
      <c r="H35" s="23">
        <v>48745</v>
      </c>
      <c r="I35" s="42">
        <f t="shared" si="8"/>
        <v>0.97489999999999999</v>
      </c>
      <c r="J35" s="25"/>
    </row>
    <row r="36" spans="1:15" s="6" customFormat="1" ht="15" customHeight="1" x14ac:dyDescent="0.2">
      <c r="A36" s="57" t="s">
        <v>29</v>
      </c>
      <c r="B36" s="57"/>
      <c r="C36" s="57"/>
      <c r="D36" s="57"/>
      <c r="E36" s="57"/>
      <c r="F36" s="13">
        <f>SUM(F30:F33)</f>
        <v>73652000</v>
      </c>
      <c r="G36" s="13">
        <f>SUM(G30:G33)</f>
        <v>74072000</v>
      </c>
      <c r="H36" s="13">
        <f t="shared" ref="H36" si="10">SUM(H30:H33)</f>
        <v>70837545</v>
      </c>
      <c r="I36" s="39">
        <f t="shared" si="8"/>
        <v>0.95633363484177558</v>
      </c>
      <c r="J36" s="25"/>
      <c r="K36" s="25"/>
      <c r="L36" s="25"/>
      <c r="M36" s="7"/>
      <c r="N36" s="7"/>
      <c r="O36" s="7"/>
    </row>
    <row r="37" spans="1:15" s="6" customFormat="1" x14ac:dyDescent="0.2">
      <c r="A37" s="57" t="s">
        <v>30</v>
      </c>
      <c r="B37" s="57"/>
      <c r="C37" s="57"/>
      <c r="D37" s="57"/>
      <c r="E37" s="57"/>
      <c r="F37" s="13">
        <v>1016000</v>
      </c>
      <c r="G37" s="13">
        <v>1771000</v>
      </c>
      <c r="H37" s="13">
        <v>1649074</v>
      </c>
      <c r="I37" s="39">
        <f t="shared" si="8"/>
        <v>0.93115415019762848</v>
      </c>
      <c r="J37" s="14"/>
      <c r="K37" s="14"/>
      <c r="L37" s="14"/>
      <c r="M37" s="7"/>
      <c r="N37" s="7"/>
      <c r="O37" s="7"/>
    </row>
    <row r="38" spans="1:15" s="6" customFormat="1" x14ac:dyDescent="0.2">
      <c r="A38" s="57" t="s">
        <v>31</v>
      </c>
      <c r="B38" s="57"/>
      <c r="C38" s="57"/>
      <c r="D38" s="57"/>
      <c r="E38" s="57"/>
      <c r="F38" s="21">
        <v>0</v>
      </c>
      <c r="G38" s="21">
        <v>0</v>
      </c>
      <c r="H38" s="21">
        <v>0</v>
      </c>
      <c r="I38" s="43">
        <v>0</v>
      </c>
      <c r="J38" s="15"/>
      <c r="K38" s="15"/>
      <c r="L38" s="15"/>
      <c r="M38" s="7"/>
      <c r="N38" s="7"/>
      <c r="O38" s="7"/>
    </row>
    <row r="39" spans="1:15" s="6" customFormat="1" x14ac:dyDescent="0.2">
      <c r="A39" s="57" t="s">
        <v>32</v>
      </c>
      <c r="B39" s="57"/>
      <c r="C39" s="57"/>
      <c r="D39" s="57"/>
      <c r="E39" s="57"/>
      <c r="F39" s="21">
        <v>0</v>
      </c>
      <c r="G39" s="21">
        <v>0</v>
      </c>
      <c r="H39" s="21">
        <v>0</v>
      </c>
      <c r="I39" s="43">
        <v>0</v>
      </c>
      <c r="J39" s="16"/>
      <c r="K39" s="16"/>
      <c r="L39" s="17"/>
      <c r="M39" s="7"/>
      <c r="N39" s="7"/>
      <c r="O39" s="7"/>
    </row>
    <row r="40" spans="1:15" s="6" customFormat="1" x14ac:dyDescent="0.2">
      <c r="A40" s="29"/>
      <c r="B40" s="58" t="s">
        <v>33</v>
      </c>
      <c r="C40" s="58"/>
      <c r="D40" s="58"/>
      <c r="E40" s="58"/>
      <c r="F40" s="20">
        <v>0</v>
      </c>
      <c r="G40" s="20">
        <v>0</v>
      </c>
      <c r="H40" s="20">
        <v>0</v>
      </c>
      <c r="I40" s="44">
        <v>0</v>
      </c>
      <c r="J40" s="18"/>
      <c r="K40" s="18"/>
      <c r="L40" s="19"/>
      <c r="M40" s="7"/>
      <c r="N40" s="7"/>
      <c r="O40" s="7"/>
    </row>
    <row r="41" spans="1:15" s="6" customFormat="1" x14ac:dyDescent="0.2">
      <c r="A41" s="29"/>
      <c r="B41" s="58" t="s">
        <v>34</v>
      </c>
      <c r="C41" s="58"/>
      <c r="D41" s="58"/>
      <c r="E41" s="58"/>
      <c r="F41" s="23">
        <v>0</v>
      </c>
      <c r="G41" s="23">
        <v>0</v>
      </c>
      <c r="H41" s="23">
        <v>0</v>
      </c>
      <c r="I41" s="42">
        <v>0</v>
      </c>
      <c r="J41" s="14"/>
      <c r="K41" s="19"/>
      <c r="L41" s="19"/>
      <c r="M41" s="7"/>
      <c r="N41" s="7"/>
      <c r="O41" s="7"/>
    </row>
    <row r="42" spans="1:15" s="6" customFormat="1" ht="15" customHeight="1" x14ac:dyDescent="0.2">
      <c r="A42" s="57" t="s">
        <v>35</v>
      </c>
      <c r="B42" s="57"/>
      <c r="C42" s="57"/>
      <c r="D42" s="57"/>
      <c r="E42" s="57"/>
      <c r="F42" s="13">
        <f>F37+F38+F39</f>
        <v>1016000</v>
      </c>
      <c r="G42" s="13">
        <f>G37+G38+G39</f>
        <v>1771000</v>
      </c>
      <c r="H42" s="13">
        <f t="shared" ref="H42" si="11">H37+H38+H39</f>
        <v>1649074</v>
      </c>
      <c r="I42" s="39">
        <f t="shared" si="8"/>
        <v>0.93115415019762848</v>
      </c>
      <c r="J42" s="19"/>
      <c r="K42" s="19"/>
      <c r="L42" s="19"/>
      <c r="M42" s="7"/>
      <c r="N42" s="7"/>
      <c r="O42" s="7"/>
    </row>
    <row r="43" spans="1:15" s="6" customFormat="1" ht="15" customHeight="1" x14ac:dyDescent="0.2">
      <c r="A43" s="57" t="s">
        <v>36</v>
      </c>
      <c r="B43" s="57"/>
      <c r="C43" s="57"/>
      <c r="D43" s="57"/>
      <c r="E43" s="57"/>
      <c r="F43" s="13">
        <f>F36+F42</f>
        <v>74668000</v>
      </c>
      <c r="G43" s="13">
        <f>G36+G42</f>
        <v>75843000</v>
      </c>
      <c r="H43" s="13">
        <f t="shared" ref="H43" si="12">H36+H42</f>
        <v>72486619</v>
      </c>
      <c r="I43" s="39">
        <f t="shared" si="8"/>
        <v>0.95574567198027505</v>
      </c>
      <c r="J43" s="17"/>
      <c r="K43" s="17"/>
      <c r="L43" s="19"/>
      <c r="M43" s="7"/>
      <c r="N43" s="7"/>
      <c r="O43" s="7"/>
    </row>
    <row r="44" spans="1:15" s="6" customFormat="1" ht="15" customHeight="1" thickBot="1" x14ac:dyDescent="0.25">
      <c r="A44" s="59" t="s">
        <v>0</v>
      </c>
      <c r="B44" s="59"/>
      <c r="C44" s="59"/>
      <c r="D44" s="59"/>
      <c r="E44" s="59"/>
      <c r="F44" s="35">
        <f>F43</f>
        <v>74668000</v>
      </c>
      <c r="G44" s="35">
        <f>G43</f>
        <v>75843000</v>
      </c>
      <c r="H44" s="35">
        <f t="shared" ref="H44" si="13">H43</f>
        <v>72486619</v>
      </c>
      <c r="I44" s="45">
        <f t="shared" si="8"/>
        <v>0.95574567198027505</v>
      </c>
      <c r="J44" s="17"/>
      <c r="K44" s="17"/>
      <c r="L44" s="19"/>
      <c r="M44" s="7"/>
      <c r="N44" s="7"/>
      <c r="O44" s="7"/>
    </row>
    <row r="45" spans="1:15" ht="13.5" thickTop="1" x14ac:dyDescent="0.2">
      <c r="A45" s="22"/>
      <c r="B45" s="22"/>
      <c r="C45" s="22"/>
      <c r="D45" s="22"/>
      <c r="E45" s="22"/>
    </row>
  </sheetData>
  <mergeCells count="42">
    <mergeCell ref="A39:E39"/>
    <mergeCell ref="A44:E44"/>
    <mergeCell ref="A8:E8"/>
    <mergeCell ref="B11:E11"/>
    <mergeCell ref="B12:E12"/>
    <mergeCell ref="B13:E13"/>
    <mergeCell ref="B14:E14"/>
    <mergeCell ref="A27:E27"/>
    <mergeCell ref="A30:E30"/>
    <mergeCell ref="A31:E31"/>
    <mergeCell ref="B34:E34"/>
    <mergeCell ref="B35:E35"/>
    <mergeCell ref="B40:E40"/>
    <mergeCell ref="B41:E41"/>
    <mergeCell ref="A42:E42"/>
    <mergeCell ref="A43:E43"/>
    <mergeCell ref="A37:E37"/>
    <mergeCell ref="A38:E38"/>
    <mergeCell ref="A16:E16"/>
    <mergeCell ref="A17:E17"/>
    <mergeCell ref="A21:E21"/>
    <mergeCell ref="B18:E18"/>
    <mergeCell ref="B19:E19"/>
    <mergeCell ref="B20:E20"/>
    <mergeCell ref="A32:E32"/>
    <mergeCell ref="A33:E33"/>
    <mergeCell ref="A22:E22"/>
    <mergeCell ref="A23:E23"/>
    <mergeCell ref="A25:E25"/>
    <mergeCell ref="B24:E24"/>
    <mergeCell ref="B26:E26"/>
    <mergeCell ref="A36:E36"/>
    <mergeCell ref="A7:E7"/>
    <mergeCell ref="F6:I6"/>
    <mergeCell ref="A5:I5"/>
    <mergeCell ref="A3:I3"/>
    <mergeCell ref="A1:I1"/>
    <mergeCell ref="A29:E29"/>
    <mergeCell ref="A9:E9"/>
    <mergeCell ref="A10:E10"/>
    <mergeCell ref="A15:E15"/>
    <mergeCell ref="A28:E28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pm hiv. körj. kv.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2020-06-22T08:20:14Z</cp:lastPrinted>
  <dcterms:created xsi:type="dcterms:W3CDTF">2006-01-17T11:47:21Z</dcterms:created>
  <dcterms:modified xsi:type="dcterms:W3CDTF">2020-07-03T11:43:10Z</dcterms:modified>
</cp:coreProperties>
</file>