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1mell.bevételek " sheetId="1" r:id="rId1"/>
    <sheet name="2 mell állami támogatás " sheetId="2" r:id="rId2"/>
    <sheet name="3mell.kiadási főtábla  " sheetId="3" r:id="rId3"/>
    <sheet name="4mell.felhalm. kiadások " sheetId="4" r:id="rId4"/>
    <sheet name="5szmell.segélyek" sheetId="5" r:id="rId5"/>
    <sheet name="6 pe átadás " sheetId="6" r:id="rId6"/>
    <sheet name="7 mérleg " sheetId="7" r:id="rId7"/>
    <sheet name="8 ütemterv 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css">#REF!</definedName>
    <definedName name="css_k">'[2]Családsegítés'!$C$27:$C$86</definedName>
    <definedName name="css_k_">#REF!</definedName>
    <definedName name="FEJ">#REF!</definedName>
    <definedName name="FGL">'[4]flag_1'!#REF!</definedName>
    <definedName name="fgl1">'[4]flag_1'!#REF!</definedName>
    <definedName name="FLAG">'[4]flag_1'!#REF!</definedName>
    <definedName name="flag1">'[4]flag_1'!#REF!</definedName>
    <definedName name="gyj">#REF!</definedName>
    <definedName name="gyj_k">'[2]Gyermekjóléti'!$C$27:$C$86</definedName>
    <definedName name="gyj_k_">#REF!</definedName>
    <definedName name="K_LSZA_BECS_1">#REF!</definedName>
    <definedName name="kjz">#REF!</definedName>
    <definedName name="kjz_k">'[2]körjegyzőség'!$C$9:$C$28</definedName>
    <definedName name="kjz_k_">#REF!</definedName>
    <definedName name="KSH_R">#REF!</definedName>
    <definedName name="KSZ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0">'1mell.bevételek '!$3:$4</definedName>
    <definedName name="_xlnm.Print_Titles" localSheetId="1">'2 mell állami támogatás '!$1:$18</definedName>
    <definedName name="_xlnm.Print_Titles" localSheetId="2">'3mell.kiadási főtábla  '!$3:$4</definedName>
    <definedName name="_xlnm.Print_Titles" localSheetId="3">'4mell.felhalm. kiadások '!$3:$7</definedName>
    <definedName name="_xlnm.Print_Titles" localSheetId="4">'5szmell.segélyek'!$6:$7</definedName>
    <definedName name="_xlnm.Print_Titles" localSheetId="5">'6 pe átadás '!$6:$7</definedName>
    <definedName name="_xlnm.Print_Area" localSheetId="0">'1mell.bevételek '!$A$1:$N$658</definedName>
    <definedName name="_xlnm.Print_Area" localSheetId="1">'2 mell állami támogatás '!$D$1:$Q$72</definedName>
    <definedName name="_xlnm.Print_Area" localSheetId="2">'3mell.kiadási főtábla  '!$A$1:$R$845</definedName>
    <definedName name="_xlnm.Print_Area" localSheetId="3">'4mell.felhalm. kiadások '!$A$1:$R$290</definedName>
    <definedName name="_xlnm.Print_Area" localSheetId="4">'5szmell.segélyek'!$A$1:$R$44</definedName>
    <definedName name="_xlnm.Print_Area" localSheetId="7">'8 ütemterv '!$A$1:$P$46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<sst xmlns="http://schemas.openxmlformats.org/spreadsheetml/2006/main" count="1672" uniqueCount="577">
  <si>
    <t>CÍM</t>
  </si>
  <si>
    <t>AL- CÍM</t>
  </si>
  <si>
    <t>ELŐ- IR. CSOP</t>
  </si>
  <si>
    <t>KIEM ELŐ- IR.</t>
  </si>
  <si>
    <t xml:space="preserve">CÍM </t>
  </si>
  <si>
    <t>KIEMELT ELŐIRÁNYZAT</t>
  </si>
  <si>
    <t>S   Z   Á   M</t>
  </si>
  <si>
    <t>N   É   V</t>
  </si>
  <si>
    <t>ADATOK EZER FORINTBAN</t>
  </si>
  <si>
    <t>Működési bevételek</t>
  </si>
  <si>
    <t>Magánszemélyek kommunális adója</t>
  </si>
  <si>
    <t>Iparűzési adó</t>
  </si>
  <si>
    <t>Telekadó</t>
  </si>
  <si>
    <t>Idegenforgalmi adó</t>
  </si>
  <si>
    <t>Ebből</t>
  </si>
  <si>
    <t>Földbérleti díj</t>
  </si>
  <si>
    <t>Ebből:</t>
  </si>
  <si>
    <t>Mozgáskorlátozottak támogatása</t>
  </si>
  <si>
    <t>ÖSSZESEN:</t>
  </si>
  <si>
    <t>Igazgatási tevékenység</t>
  </si>
  <si>
    <t>Hatósági jogkörhüz köthető működési bevétel</t>
  </si>
  <si>
    <t>Egyéb saját bevétel</t>
  </si>
  <si>
    <t>Áfa bevételek, visszatérülések</t>
  </si>
  <si>
    <t>Mezőőri támogatás</t>
  </si>
  <si>
    <t>Gondozási Központ áthúzódó feladatai</t>
  </si>
  <si>
    <t>Zákányszéki Általános Iskola és Alapfokú Művészetoktatási Intézmény</t>
  </si>
  <si>
    <t>ÁFA bevétel</t>
  </si>
  <si>
    <t>Zákányszéki Művelődési Ház és Könyvtár</t>
  </si>
  <si>
    <t>Működési költségvetés</t>
  </si>
  <si>
    <t>Személyi juttatások</t>
  </si>
  <si>
    <t>Jubileumi jutalomra</t>
  </si>
  <si>
    <t>Munkaadókat terhelő járulékok</t>
  </si>
  <si>
    <t xml:space="preserve">Dologi kiadások </t>
  </si>
  <si>
    <t>Épületek energia költsége (gáz, villany)</t>
  </si>
  <si>
    <t>Közvilágítás</t>
  </si>
  <si>
    <t>Működési célú végleges pénzeszközátadás</t>
  </si>
  <si>
    <t>Társadalom- és szociálpolitikai juttatások</t>
  </si>
  <si>
    <t>Felhalmozási kiadások</t>
  </si>
  <si>
    <t>Felújítások</t>
  </si>
  <si>
    <t>Beruházások</t>
  </si>
  <si>
    <t>Polgármester álláshelye</t>
  </si>
  <si>
    <t>Polgármester átlaglétszáma</t>
  </si>
  <si>
    <t>Képviselők, bizottsági tagok álláshelye:</t>
  </si>
  <si>
    <t>Képviselők, bizottsági tagok átlaglétszáma:</t>
  </si>
  <si>
    <t>Köztisztviselők álláshelye:</t>
  </si>
  <si>
    <t>Köztisztviselők átlaglétszáma:</t>
  </si>
  <si>
    <t>Munka Törvénykönyve hatálya alá tartozó foglalkoztatottak álláshelye</t>
  </si>
  <si>
    <t>Munka Törvénykönyve hatálya alá tartozó foglalkoztatottak átlaglétszáma</t>
  </si>
  <si>
    <t>Egyéb bérrendszer hatálya alá tartozók álláshelye: (közcélú)</t>
  </si>
  <si>
    <t>Egyéb bérrendszer hatálya alá tartozók átlaglétszáma:(közcélú)</t>
  </si>
  <si>
    <t>Közalkalmazottak álláshelye</t>
  </si>
  <si>
    <t>Közalkalmazottak átlaglétszáma</t>
  </si>
  <si>
    <t>Karbantartás</t>
  </si>
  <si>
    <t>Közalkalmazottak álláshelye:</t>
  </si>
  <si>
    <t>Közalkalmazottak átlaglétszáma:</t>
  </si>
  <si>
    <t>Közművelődési érdekeltségnövelő pályázati önerő</t>
  </si>
  <si>
    <t>Melléképület (asztalraktár) ajtócsere</t>
  </si>
  <si>
    <t>Munka Törvénykönyve hatálya alá tartozó foglalkoztatottak álláshelye:</t>
  </si>
  <si>
    <t>Munka Törvénykönyve hatálya alá tartozó foglalkoztatottak átlaglétszáma:</t>
  </si>
  <si>
    <t>Egyéb bérrendszer hatálya alá tartozók álláshelye:</t>
  </si>
  <si>
    <t>Egyéb bérrendszer hatálya alá tartozók átlaglétszáma:</t>
  </si>
  <si>
    <t>Köztisztviselők, közalkalmazottak és egyéb dolgozók álláshelye összesen:</t>
  </si>
  <si>
    <t>Köztisztviselők, közalkalmazottak és egyéb dolgozók átlaglétszáma összesen:</t>
  </si>
  <si>
    <t>pályázati alap</t>
  </si>
  <si>
    <t>Épület karbantartás(irodák festése, parkettázás)</t>
  </si>
  <si>
    <t>Rendezvények megszervezése</t>
  </si>
  <si>
    <t>Pályázati önrész:"Közösségi élmény"</t>
  </si>
  <si>
    <t>Kis Újság költségei</t>
  </si>
  <si>
    <t>Adó, illeték kiszabása, beszedése, adóellenőrzés</t>
  </si>
  <si>
    <t>Közutak üzemeltetése,fenntartása</t>
  </si>
  <si>
    <t>Útkarbantartás (kül- és belterületi utak)</t>
  </si>
  <si>
    <t>Köztemető fenntartása, működtetése</t>
  </si>
  <si>
    <t>Épületek energia költsége ( villany)</t>
  </si>
  <si>
    <t>Urnafal építése</t>
  </si>
  <si>
    <t xml:space="preserve"> Közvilágítás</t>
  </si>
  <si>
    <t>Közvilágítás áramdíja</t>
  </si>
  <si>
    <t>Állandó főzőhely kialakítása</t>
  </si>
  <si>
    <t>Zöldterület kezelés</t>
  </si>
  <si>
    <t>Ebból</t>
  </si>
  <si>
    <t>Ár- és belvízvédelemmel összefüggő tevékenységek</t>
  </si>
  <si>
    <t>Háziorvosi ügyeleti ellátás</t>
  </si>
  <si>
    <t>Foglalkozás egészségügyi ellátás</t>
  </si>
  <si>
    <t>Fogorvosi alapellátás</t>
  </si>
  <si>
    <t xml:space="preserve"> </t>
  </si>
  <si>
    <t>E bből</t>
  </si>
  <si>
    <t>Zákányszéki  Művelődési Ház és Könyvtár</t>
  </si>
  <si>
    <t>Felhalmozási kiadások  összesen:</t>
  </si>
  <si>
    <t xml:space="preserve">A.  MŰKÖDÉSI CÉLÚ BEVÉTELEK ÉS KIADÁSOK </t>
  </si>
  <si>
    <t>adatok ezer forintban</t>
  </si>
  <si>
    <t>Megnevezés</t>
  </si>
  <si>
    <t>2012.évi terv</t>
  </si>
  <si>
    <t>I. BEVÉTELEK</t>
  </si>
  <si>
    <t>II. KIADÁSOK</t>
  </si>
  <si>
    <t xml:space="preserve">  1./ Személyi juttatások</t>
  </si>
  <si>
    <t xml:space="preserve">  2./ Munkáltatót terhelő járulékok </t>
  </si>
  <si>
    <t xml:space="preserve">  3./ Dologi kiadások </t>
  </si>
  <si>
    <t xml:space="preserve">  7./ Általános tartalék</t>
  </si>
  <si>
    <t xml:space="preserve">B. FELHALMOZÁSI CÉLÚ BEVÉTELEK ÉS KIADÁSOK </t>
  </si>
  <si>
    <t xml:space="preserve">    </t>
  </si>
  <si>
    <t>III. BEVÉTELEK</t>
  </si>
  <si>
    <t>IV. KIADÁSOK</t>
  </si>
  <si>
    <t xml:space="preserve">  6./ Felhalmozási célú pénzforgalmi kiadások összesen (1+...+4)</t>
  </si>
  <si>
    <t>2013.évi terv</t>
  </si>
  <si>
    <t>Riasztó berendezés kiépítése</t>
  </si>
  <si>
    <t>Átengedett egyéb központi adók</t>
  </si>
  <si>
    <t>Nem lakóingatlan bérbeadása, üzemeltetése (Sportház,régi hivatal, védő,vízmű)</t>
  </si>
  <si>
    <t xml:space="preserve">  Önkormányzat kiadásai összesen </t>
  </si>
  <si>
    <t xml:space="preserve">  Önkormányzat bevételei összesen </t>
  </si>
  <si>
    <t xml:space="preserve">  6./ Működési célú  kiadások összesen </t>
  </si>
  <si>
    <t>Színpadi világítás felújítása</t>
  </si>
  <si>
    <t>Zákányszék Község Önkormányzata</t>
  </si>
  <si>
    <t>Települési hulladék vegyes begyűjtése, szállítása, átrakása</t>
  </si>
  <si>
    <t>Zákányszék Község Önkormányzata bevételei összesen:</t>
  </si>
  <si>
    <t>Zákányszéki Polgármesteri Hivatal</t>
  </si>
  <si>
    <t>Nem lakóingatlan bérbeadása, üzemeltetése</t>
  </si>
  <si>
    <t>Működési célra átvett pénzeszközök</t>
  </si>
  <si>
    <t>Közfoglalkoztatás</t>
  </si>
  <si>
    <t>Működési bevételek (állatfelvásárló telep)</t>
  </si>
  <si>
    <t>Finanszírozási műveletek</t>
  </si>
  <si>
    <t xml:space="preserve">Önkormányzatok elszámolásai </t>
  </si>
  <si>
    <t>Állami támogatások</t>
  </si>
  <si>
    <t>Felhalmozási célra átvett pénzeszközök</t>
  </si>
  <si>
    <t>Szennyvíz gyűjtése, tisztítása, elhelyezése</t>
  </si>
  <si>
    <t>Lakossági hozzájáulás szennyvíz csatornázáshoz</t>
  </si>
  <si>
    <t>Intzéményi beruházásokra, felújításokra</t>
  </si>
  <si>
    <t>Szociális Szolgáltató Központ önerő kiegészítés                  DAOP 4.1.2/D/2008-0011</t>
  </si>
  <si>
    <t>Szennyvízcsatorna kiépítéshez                                                KEOP-1.2.0/2F/09-2010-0085</t>
  </si>
  <si>
    <t>Likvid hitel</t>
  </si>
  <si>
    <t>Sportlétesítmények működtetése, fejlesztése (sportcsarnok)</t>
  </si>
  <si>
    <t>Működési célú hitelfelvétel</t>
  </si>
  <si>
    <t>Zákányszék Község Önkormányzata és költségvetési szervei bevételei összesen:</t>
  </si>
  <si>
    <t>Dologi kiadások</t>
  </si>
  <si>
    <t xml:space="preserve">  Közfoglalkoztatás</t>
  </si>
  <si>
    <t>Falugondnoki, tanyagondnoki szolgáltatás</t>
  </si>
  <si>
    <t>Önkormányzati jogalkotás</t>
  </si>
  <si>
    <t>Zákányszék Község Önkormányzata összesen</t>
  </si>
  <si>
    <t>Zákányszéki Manó-kert Óvoda és Bölcsőde</t>
  </si>
  <si>
    <t>Zákányszék Község Önkormányzata és költségvetési szervei                                kiadásai összesen:</t>
  </si>
  <si>
    <t>Egyéb bérrendszer hatálya alá tartozók álláshelye: (közfoglalkoztatott)</t>
  </si>
  <si>
    <t>Egyéb bérrendszer hatálya alá tartozók átlaglétszáma:(közfoglalkoztatott)</t>
  </si>
  <si>
    <t>Zákányszék Község Önkormányzata és költségvetési szervei által foglalkoztatott létszám összesen:</t>
  </si>
  <si>
    <t>Önkormányzatok elszámolásai</t>
  </si>
  <si>
    <t>Zákányszék Község  Önkormányzata</t>
  </si>
  <si>
    <t>Felhalmozási célú pénzeszköz átadás</t>
  </si>
  <si>
    <t>Intézmény finanszírozás</t>
  </si>
  <si>
    <t>Iskola finanszírozása</t>
  </si>
  <si>
    <t>Felhalmozási és tókejellegű bevételek</t>
  </si>
  <si>
    <t>Tárgyi eszköz, immateriális javak értékesítése</t>
  </si>
  <si>
    <t>Tanya 883.sz. ingatlan értékesítés</t>
  </si>
  <si>
    <t>Reál támogatása diákoknak</t>
  </si>
  <si>
    <t>Felhalmozási célú véglelges pénzeszköz átadás</t>
  </si>
  <si>
    <t>Pályázati alap</t>
  </si>
  <si>
    <t>Működési célú hitel visszafizetés</t>
  </si>
  <si>
    <t>HUSRB/0901/111005.önerő ( kerékpárút)</t>
  </si>
  <si>
    <t>Felhalmozási célú céltartalék</t>
  </si>
  <si>
    <t xml:space="preserve">  7./ Működési célú hitel visszafizetés</t>
  </si>
  <si>
    <t xml:space="preserve">  8./ Céltartalék</t>
  </si>
  <si>
    <t>Belügyminisztérium "Önkormányzati felzárkóztatási támogatás" traktor vásárlásra</t>
  </si>
  <si>
    <t>Felhalmozási célú Központosított előirányzatok</t>
  </si>
  <si>
    <t>Egyszeri gyermekvédelmi támogatás</t>
  </si>
  <si>
    <t>GDF SUEZ Zrt Vasút utcai park felújítás támogatása</t>
  </si>
  <si>
    <t>Ökoturisztikai látógatóközpont önerőre</t>
  </si>
  <si>
    <t>Felhalmozási célú hitel visszafizetés</t>
  </si>
  <si>
    <t>Gépjárműadó 40%-a</t>
  </si>
  <si>
    <t>Jogcím</t>
  </si>
  <si>
    <t>I.1.a) Önkormányzati hivatal működésének támogatása</t>
  </si>
  <si>
    <t>IV. A TELEPÜLÉSI ÖNKORMÁNYZATOK KULTURÁLIS FELADATAINAK TÁMOGATÁSA ÖSSZESEN</t>
  </si>
  <si>
    <t xml:space="preserve">II Nem kötelező feladat ellátások </t>
  </si>
  <si>
    <t xml:space="preserve">Működési bevételek </t>
  </si>
  <si>
    <t>Zákányszéki Manó-kert Óvoda és Bölcsőde összesen</t>
  </si>
  <si>
    <t>Közművelődési intézmények működtetése</t>
  </si>
  <si>
    <t>Fénymásolás, egyéb irodai szolgáltatás (Teleház)</t>
  </si>
  <si>
    <t>Zákányszéki Művelődési Ház és Könyvtár összesen</t>
  </si>
  <si>
    <t>Községgazdálkodás máshová nem sorolható szolgáltatások (mezőőr)</t>
  </si>
  <si>
    <t>Óvodai nevelés</t>
  </si>
  <si>
    <t>Élelem</t>
  </si>
  <si>
    <t>Bölcsödei ellátás</t>
  </si>
  <si>
    <t>Zákányszéki Polgármesteri Hivatal összesen</t>
  </si>
  <si>
    <t>Könyvtári állomány gyarapítása, nyilvántartása</t>
  </si>
  <si>
    <t>Dologi kiadások (hitelkamat)</t>
  </si>
  <si>
    <t xml:space="preserve"> Kegyeleti Kft Hódmezővásárhelynek</t>
  </si>
  <si>
    <t>2 db számítógép és szoftver beszerzés a Teleházba</t>
  </si>
  <si>
    <t>Balettpadló vásárlása mobil színpadra</t>
  </si>
  <si>
    <t>Ótemető  utcai és Lengyel téri park felújítás (pályázati önerő)</t>
  </si>
  <si>
    <t>Zákányszék Község Önkormányzata és költségvetési szervei összesen:</t>
  </si>
  <si>
    <t>III. Finanszírozási műveletek</t>
  </si>
  <si>
    <t>I</t>
  </si>
  <si>
    <t>Kötelező feladat ellátások</t>
  </si>
  <si>
    <t>II</t>
  </si>
  <si>
    <t>Nem kötelező feladat ellátások</t>
  </si>
  <si>
    <t>Közhatalmi bevételek</t>
  </si>
  <si>
    <t>Mutató</t>
  </si>
  <si>
    <t>fő</t>
  </si>
  <si>
    <t>I.1.b) Település-üzemeltetéshez kapcsolódó feladatellátás támogatása összesen</t>
  </si>
  <si>
    <t>I.1.ba) A zöldterület gazdálkodással kapcsolatos feladatok támogatása</t>
  </si>
  <si>
    <t>I.1.bb) A közvilágítás fenntartásának támogatása</t>
  </si>
  <si>
    <t>I.1.bd) A közutak fenntartásának támogatása</t>
  </si>
  <si>
    <t>I.1.c) Egyéb  önkormányzati feladatok támogatása</t>
  </si>
  <si>
    <t>II.1.Óvodapedagógusok és segítőik bértámogatása összesen</t>
  </si>
  <si>
    <t>II.2.(1)1 Óvodaműködtetési támogatás 8 hóra, gyermekek nevelése a napi 8 órát nem éri el</t>
  </si>
  <si>
    <t>II.2.(8)1 Óvodaműködtetési támogatás 8 hóra, gyermekek nevelése a napi 8 órát eléri vagy meghaladja</t>
  </si>
  <si>
    <t>II.2.(1)2 Óvodaműködtetési támogatás 4 hóra, gyermekek nevelése a napi 8 órát nem éri el</t>
  </si>
  <si>
    <t>II.2.(8)2 Óvodaműködtetési támogatás 4 hóra, gyermekek nevelése a napi 8 órát eléri vagy meghaladja</t>
  </si>
  <si>
    <t>II.2.Óvodaműködtetési támogatás összesen</t>
  </si>
  <si>
    <t>III.3.ja (1) Bölcsődei ellátás - nem fogyatékos, nem hátrányos helyzetű gyermek</t>
  </si>
  <si>
    <t>III.3.ja (2) Bölcsődei ellátás - nem fogyatékos,  hátrányos helyzetű gyermek</t>
  </si>
  <si>
    <t>III.5.a) Gyermekétkeztetés bértámogatása, az elismert dolgozók száma alapján</t>
  </si>
  <si>
    <t>III.5.b) Gyermekétkeztetés üzemeltetési támogatása</t>
  </si>
  <si>
    <t xml:space="preserve">IV.1.d)  Könyvtári, közművelődési és múzeumi feladatok támogatása </t>
  </si>
  <si>
    <t>Állami támogatások összesen</t>
  </si>
  <si>
    <t>Működési célú támogatások államháztartáson belülről</t>
  </si>
  <si>
    <t xml:space="preserve">Önkormányzatok működési támogatásai 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</si>
  <si>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</si>
  <si>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</si>
  <si>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</si>
  <si>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Tulajdonosi bevételek (bérleti dij)</t>
  </si>
  <si>
    <t xml:space="preserve">Szolgáltatások ellenértéke </t>
  </si>
  <si>
    <t>Kiszámlázott általános forgalmi adó</t>
  </si>
  <si>
    <t xml:space="preserve">Közvetített szolgáltatások értéke </t>
  </si>
  <si>
    <t>Áru- és készletértékesítés ellenértéke</t>
  </si>
  <si>
    <t xml:space="preserve">Kamatbevételek </t>
  </si>
  <si>
    <t>Gyermekétkeztetés (bölcsődés, óvodás, iskolás)</t>
  </si>
  <si>
    <t>Ellátási díjak</t>
  </si>
  <si>
    <t>Egyéb vendéglátás (alkalmazott, egyéb vendég)</t>
  </si>
  <si>
    <t>Finanszírozási bevételek</t>
  </si>
  <si>
    <t>Központi, irányítószervi támogatás</t>
  </si>
  <si>
    <t>Egyéb működési célú támogatások bevétlei államháztartáson belülről</t>
  </si>
  <si>
    <t>Felhalmozási költségvetés</t>
  </si>
  <si>
    <t>Hitel és kölcsönfelvétel ÁH-n kívülről</t>
  </si>
  <si>
    <t>Ellátottak pénzbeli juttatásai</t>
  </si>
  <si>
    <t>Egyéb működési célú kiadások</t>
  </si>
  <si>
    <t>Egyéb működési célú támogatások államháztartáson belülre</t>
  </si>
  <si>
    <t xml:space="preserve">Egyéb működési célú támogatások államháztartáson kívülre </t>
  </si>
  <si>
    <t>Finanszírozási kiadások</t>
  </si>
  <si>
    <t>Központi, irányítószervi támogatás folyósítása</t>
  </si>
  <si>
    <t>Egyéb felhalmozási célú kiadások</t>
  </si>
  <si>
    <t>Hitel és kölcsöntörlesztés ÁH-n kívülre</t>
  </si>
  <si>
    <t xml:space="preserve"> Községgazdálkodás máshová nem sorolható szolgáltatások  ( mezőőr, állatfelv. Egyéb községgazdálkodási feladatok)</t>
  </si>
  <si>
    <t>Községgazdálkodás máshová nem sorolható szolgáltatások ( takarítók))</t>
  </si>
  <si>
    <t>Rendőri szolgálati lakás felújítása</t>
  </si>
  <si>
    <t>Szegfű János u. 9. sz. alatti ingatlan  felújítása</t>
  </si>
  <si>
    <t>Ótemető  utcai és Lengyel téri park felújítás önerőre felvett hiteltörlesztés</t>
  </si>
  <si>
    <t xml:space="preserve">      Polgármesteri Hivatal finanszírozása</t>
  </si>
  <si>
    <t xml:space="preserve">     Óvoda finanszírozása</t>
  </si>
  <si>
    <t xml:space="preserve">    Művelődési Ház finanszírozása</t>
  </si>
  <si>
    <t>ssz.</t>
  </si>
  <si>
    <t xml:space="preserve">  1./ Önkormányzatok működési támogatása</t>
  </si>
  <si>
    <t xml:space="preserve">  2./ Egyéb működési célú támogatások bevételei államháztartáson belülről</t>
  </si>
  <si>
    <t xml:space="preserve">  1./ Beruházások</t>
  </si>
  <si>
    <t xml:space="preserve">  2./ Felújítások</t>
  </si>
  <si>
    <t>Működési célú visszatérítendő támogatások, kölcsönök visszatérülése államháztartáson belülről</t>
  </si>
  <si>
    <t>Ebből:Könyvtári érdekeltségnövelő támogatás</t>
  </si>
  <si>
    <t xml:space="preserve">       Közművelődési érdekeltségnövelő támogatás</t>
  </si>
  <si>
    <t xml:space="preserve">        Üdülőhelyi feladatok</t>
  </si>
  <si>
    <t xml:space="preserve">         Kületületi utak fenntartási támogatása</t>
  </si>
  <si>
    <t>Helyi önkormányzatok kiegészítő támogatása</t>
  </si>
  <si>
    <t>Helyi önkormányzatok működésének általános támogatása</t>
  </si>
  <si>
    <t>Ebből Hitelkonszolidáció</t>
  </si>
  <si>
    <t>Felhalmozási bevételek</t>
  </si>
  <si>
    <t>Maradvány igénybevétele</t>
  </si>
  <si>
    <t>Közutak üzemeltetése, fenntartása</t>
  </si>
  <si>
    <t>Kerékpárút EU támogatása</t>
  </si>
  <si>
    <t>Országgyűlési, önkorműnyzati és európai parlamenti képviselőválasztásokhoz kapcsolódó tevékenységek</t>
  </si>
  <si>
    <t>V.4. Külterületi utak fenntartás támogatása</t>
  </si>
  <si>
    <t>VI. Helyi önkormányzatok kiegészítő támogatása</t>
  </si>
  <si>
    <t>VI. 1. Hitelkonszolidáció</t>
  </si>
  <si>
    <t>Tartalék</t>
  </si>
  <si>
    <t xml:space="preserve"> Lakóingatlan bérbeadása, üzemeltetése (bérlakások)</t>
  </si>
  <si>
    <t>Egyéb felhalmozási célú támogatások államháztartáson kivülre</t>
  </si>
  <si>
    <t>KEOP-1.1.1/B/10-11-2013-0006.sz. Települési szilárdhulladék gazdálkodási rendszerek továbbfejlesztése című pályázati önerő</t>
  </si>
  <si>
    <t>"Óvodai, iskolai, és utánpótlási sport infrastruktúr feljesztése" pályázati önerő</t>
  </si>
  <si>
    <t>Kerékpárút</t>
  </si>
  <si>
    <t>Összesen</t>
  </si>
  <si>
    <t>1./ Felhalmozási bevételek</t>
  </si>
  <si>
    <t xml:space="preserve">        Ebből tartalék</t>
  </si>
  <si>
    <t>Adatok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</si>
  <si>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</si>
  <si>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</si>
  <si>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</si>
  <si>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</si>
  <si>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</si>
  <si>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</si>
  <si>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</si>
  <si>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</si>
  <si>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</si>
  <si>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</si>
  <si>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</si>
  <si>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</si>
  <si>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2./ Önkormányzatok működési támogatása</t>
  </si>
  <si>
    <t>7./ Felhalmozási hitelfevétel</t>
  </si>
  <si>
    <t>8./ Műk.visszatérítendő támogatások, kölcsönök</t>
  </si>
  <si>
    <t>9./Műk. Maradvány igénybevétele</t>
  </si>
  <si>
    <t>13./ Felhalmozási célú központi irányítószervi támogatás</t>
  </si>
  <si>
    <t>4./ Ellátottak pénzbeli juttatásai</t>
  </si>
  <si>
    <t>5./ Egyéb működési célú kiadások</t>
  </si>
  <si>
    <t>Ó-temető és Lengyel téri park felújítás EU támogatása</t>
  </si>
  <si>
    <t>Citera és néptánc tábor támogatása</t>
  </si>
  <si>
    <t>Szennyvvíz csatorna terv díj Mély- és Magasépítő Kft-nek</t>
  </si>
  <si>
    <t>Energetikai felújítás KEOP pályázati önerő</t>
  </si>
  <si>
    <t xml:space="preserve">           Átmeneti ivóvíz ellátás támogatása</t>
  </si>
  <si>
    <t xml:space="preserve">          Magyarország szeretlek pályázati támogatás</t>
  </si>
  <si>
    <t xml:space="preserve">           Szociális és gyermekvédelmi ágazati pótlék</t>
  </si>
  <si>
    <t>Felhalmozási célú önkormányzati támogatások</t>
  </si>
  <si>
    <t>Egyéb felhalmozási célú támogatások bevételei államháztartáson belülről</t>
  </si>
  <si>
    <t>Emberi Erőforrások Minisztériumától ÓFB-14-019, Óvodai férőhely bővítése pályázat támogatása</t>
  </si>
  <si>
    <t>Működési célú átvett pénzeszköz államhátartáson kívülről</t>
  </si>
  <si>
    <t>Magányszemélyek falunapi és falukarácsonyi támogatása</t>
  </si>
  <si>
    <t>Szja 1% kiutalása NAV által</t>
  </si>
  <si>
    <t>Felhalmozási célra átvett pénzeszköz államháztartáson kívülről</t>
  </si>
  <si>
    <t>Egyéb működési célú átvett pénzeszközök államháztartáson kívülről</t>
  </si>
  <si>
    <t>Pillér Tksz Parasztkórus támogatása</t>
  </si>
  <si>
    <t>V.5.Bérkompenzáció</t>
  </si>
  <si>
    <t>V.6.E-útdij miatti adókiesés kompenzációja</t>
  </si>
  <si>
    <t>VI.5.Magyarország szeretlek pályázati támogatás</t>
  </si>
  <si>
    <t>Petőfi utcai 277/18 hrsz.tároló épület elektromos lekötés</t>
  </si>
  <si>
    <t>Erdei pihenőnél 09/4.sz ház bontása</t>
  </si>
  <si>
    <t>Dózsa Gy.utcai járda építés</t>
  </si>
  <si>
    <t>3./ Működési célú visszatérítendő támogatások, kölcsönök visszatérülése államháztartáson belülről</t>
  </si>
  <si>
    <t>2./ Felhalmozási célra átvett pénzeszköz államháztartáson kívülről</t>
  </si>
  <si>
    <t>14./ Felhalmozási célú önkormányzati támogatások</t>
  </si>
  <si>
    <t>15./ Egyéb felhalmozási célú  támogatások bevételei államháztartáson belülről</t>
  </si>
  <si>
    <t>16./ Egyéb működési célú  átvett pénzeszközök államháztartáson kivülről</t>
  </si>
  <si>
    <t>I.1.bc) A köztemető fenntartással kapcsolatos feladatok támogatása</t>
  </si>
  <si>
    <t>I.1.d) Lakott külterülettel kapcsolatos feladatok támogatása</t>
  </si>
  <si>
    <t>III.2. A települési önkormányzat szociális feladatainak egyéb támogatása</t>
  </si>
  <si>
    <t>III. A TELEPÜLÉSI ÖNKORMÁNYZATOK SZOCIÁLIS, GYERMEKJÓLÉTI  ÉS GYERMEKÉTKEZTETÉSI FELADATAINAK TÁMOGATÁSA ÖSSZESEN</t>
  </si>
  <si>
    <t>II. KÖZNEVELÉSI FELADATOK ÖSSZESEN</t>
  </si>
  <si>
    <t>III.1. Pénzbeli szociális ellátások kiegészítése</t>
  </si>
  <si>
    <t>Egyéb működési bevételek</t>
  </si>
  <si>
    <t>Egyéb működési  bevételek</t>
  </si>
  <si>
    <t>Szolgáltatások ellenértéke</t>
  </si>
  <si>
    <t xml:space="preserve">Közalkalmazottak álláshelye </t>
  </si>
  <si>
    <t>rendezvények</t>
  </si>
  <si>
    <t>Hitel és kölcsöntörlesztés ÁH-n kívülre                                                     (park 340eFt,    kerékpárút 2 396 eFt)</t>
  </si>
  <si>
    <t>Tervek készíttetése</t>
  </si>
  <si>
    <t>Házasságkötő terem felújítása</t>
  </si>
  <si>
    <t>Kerékpárút hitel törlesztés</t>
  </si>
  <si>
    <t>Egyéb közhatalmi bevételek (adóbírság, adópótlék)</t>
  </si>
  <si>
    <t>Lakóingatlan bérbeadása, üzemeltetése (bérlakások)</t>
  </si>
  <si>
    <t>Egyéb működési célú támogatások bevételei államháztartáson belülről</t>
  </si>
  <si>
    <t>Egyéb közhatalmi bevételek (igazgatási, szolg. díj, adóbírság, adópótlék)</t>
  </si>
  <si>
    <t>Egyéb közhatalmi bevételek (igazgatási, szolg díj, adóbírság, adópótlék)</t>
  </si>
  <si>
    <t>Zákányszéki Polgármesteri Hivatal bevételei összesen</t>
  </si>
  <si>
    <t>Összeg (Forintban)</t>
  </si>
  <si>
    <t>Hó eltakarítás</t>
  </si>
  <si>
    <t>Nem lakóingatlan bérbeadása, üzemeltetése (eredi pihenő, ifjúsági klub, kis piac, buszváró, rendőrőrs)</t>
  </si>
  <si>
    <t>Bölcsődei ellátás</t>
  </si>
  <si>
    <t>Hitel és kölcsön törlesztése államháztartáson kívülre</t>
  </si>
  <si>
    <t xml:space="preserve">  4./ Ellátottak pénzbeli juttatásai</t>
  </si>
  <si>
    <t>9./ Hitel és kölcsöntörlesztés ÁH-n kívülre</t>
  </si>
  <si>
    <t>I. Kötelező feladatellátások</t>
  </si>
  <si>
    <t>Kötelező feladatellátások összesen</t>
  </si>
  <si>
    <t>II. Nem kötelező feladatellátások</t>
  </si>
  <si>
    <t xml:space="preserve">II. Nem kötelező feladatellátások </t>
  </si>
  <si>
    <t>Nem kötelező feladatellátások összesen</t>
  </si>
  <si>
    <t>Kötelező feladatellátások</t>
  </si>
  <si>
    <t>1./ Előző havi záró pénzállomány</t>
  </si>
  <si>
    <t>4./ Közhatalmi bevételek</t>
  </si>
  <si>
    <t>5./ Működési bevételek</t>
  </si>
  <si>
    <t>14./ BEVÉTELEK ÖSSZESEN</t>
  </si>
  <si>
    <t>1./ Személyi juttatások</t>
  </si>
  <si>
    <t>2./ Munkáltatót terhelő járulékok</t>
  </si>
  <si>
    <t>3./ Dologi kiadások</t>
  </si>
  <si>
    <t>7./ Beruházási kiadások</t>
  </si>
  <si>
    <t>8./ Felújítások</t>
  </si>
  <si>
    <t>13./ KIADÁSOK ÖSSZESEN</t>
  </si>
  <si>
    <t xml:space="preserve">III. Egyenleg </t>
  </si>
  <si>
    <t>3./ Egyéb működési célú támogatások ÁH-n belülről</t>
  </si>
  <si>
    <t>Működési célú költségvetési támogatások és kiegészítő támogatások</t>
  </si>
  <si>
    <t>Ebből:szociális ágazati pótlék támogatás</t>
  </si>
  <si>
    <t xml:space="preserve">       közszolgálati dolgozók bérkompenzációja</t>
  </si>
  <si>
    <t>Működési célú kölcsönök visszatérülése államháztartáson kívülről</t>
  </si>
  <si>
    <t>MVH-tól területalapú támogatás</t>
  </si>
  <si>
    <t>Óvodai nevelés működtetési feladata</t>
  </si>
  <si>
    <t>V.Működési célú költségvetési támogatások és kiegészítő támogatások</t>
  </si>
  <si>
    <t>V.1.szociális ágazati pótlék támogatás</t>
  </si>
  <si>
    <t xml:space="preserve">Felhalmozási célú pénzeszköz átadás államháztartáson belülre </t>
  </si>
  <si>
    <t>Államháztartáson belüli megelőlegezések visszafizetése</t>
  </si>
  <si>
    <t>Tárgyi eszközök beszerzése</t>
  </si>
  <si>
    <t>Sertés felvásárló, tároló, erdei pihenő elektromos lekötések</t>
  </si>
  <si>
    <t>Dózsa Gy.utcai orvosi rendelő előtti parkoló kialakítása</t>
  </si>
  <si>
    <t>Felhalmozási célú pénzeszköz átadás államháztartáson belülre</t>
  </si>
  <si>
    <t>Gondozási Központ fejlesztési önerő Mórahalomnak</t>
  </si>
  <si>
    <t>Élelmiszer kezelő és szociális blokk kialakítására Mórahalomnak</t>
  </si>
  <si>
    <t>Használt gépjármű beszerzés mezőőri feladat ellátáshoz</t>
  </si>
  <si>
    <t>Beuházások</t>
  </si>
  <si>
    <t xml:space="preserve"> ÓFB-14-019, Óvodai férőhely bővítése </t>
  </si>
  <si>
    <t>Hivatal akadálymentesítés pályázati önerő</t>
  </si>
  <si>
    <t>Az épülethez árnyékoló építése</t>
  </si>
  <si>
    <t>Nem kötelező feladatellátások</t>
  </si>
  <si>
    <t xml:space="preserve">  5./ Egyéb működési célú kiadások</t>
  </si>
  <si>
    <t xml:space="preserve">   3./ Egyéb felhalmozási célú támogatások államháztartáson kívülre</t>
  </si>
  <si>
    <t>7./ Felhalmozási bevételek</t>
  </si>
  <si>
    <t>8./Működési célú kölcsönök visszatérülése</t>
  </si>
  <si>
    <t>15./Felhalmozási célra átvett pénzeszköz államháztartáson kivülről</t>
  </si>
  <si>
    <t>12./  Maradvány igénybevétel</t>
  </si>
  <si>
    <t>10./Államháztartáson belüli megelőlegezések visszafizetése</t>
  </si>
  <si>
    <t>8.Egyéb felhalmozási célú támogatások államháztartáson kívülre</t>
  </si>
  <si>
    <t>Államkincstártól a Művelődési Ház EU-s beruházás utólagos finanszírozása</t>
  </si>
  <si>
    <t>Általános forgalmi adó visszatéritése</t>
  </si>
  <si>
    <t>Zákányszéki Egyházközség Plébánia épület felújítás támogatása</t>
  </si>
  <si>
    <t>Homokháti Kistérség Többcélú Társulásank mikrobusz vásárláshoz</t>
  </si>
  <si>
    <t xml:space="preserve">Mórahalom-Zákányszék közti kerékpárút </t>
  </si>
  <si>
    <t xml:space="preserve">      Átmeneti ivóvízellátás biztosításának támogatása</t>
  </si>
  <si>
    <t>V.3.Átmeneti ivóvíz ellátás támogatása</t>
  </si>
  <si>
    <t>Rászorultaknak Erzsébet utalvány államit támogatása</t>
  </si>
  <si>
    <t xml:space="preserve">      Szociális tűzifa vásárlás állami támogatása</t>
  </si>
  <si>
    <t>Felhalmozási célú támogatások bevételei államháztartáson belülről</t>
  </si>
  <si>
    <t>Közművelődési érdekeltségnövelő támogatás</t>
  </si>
  <si>
    <t xml:space="preserve"> Felhalmozási célú támogatások bevételei államháztartáson belülről</t>
  </si>
  <si>
    <t>Vis major támogatás belvíz károkra</t>
  </si>
  <si>
    <t>Készletértékesítés ellenértéke</t>
  </si>
  <si>
    <t xml:space="preserve"> Készletértékesítés ellenértéke</t>
  </si>
  <si>
    <t>Földművelésügyi Minisztérium "Baromfitartási program megvalósítása külterületen TF_02_2015" pályázatra</t>
  </si>
  <si>
    <t xml:space="preserve">Felhalmozási célú kölcsön államháztartáson belülre </t>
  </si>
  <si>
    <t>Gázkazán csere</t>
  </si>
  <si>
    <t>Baromfitartási program TF_02_2015</t>
  </si>
  <si>
    <t>Játszótér kialakítása</t>
  </si>
  <si>
    <t>Felújítás</t>
  </si>
  <si>
    <t>8./ Tartalék, pályázatai alap</t>
  </si>
  <si>
    <t xml:space="preserve">  11./ Működési célú kiadások mindösszesen </t>
  </si>
  <si>
    <t xml:space="preserve">  9./ Központi, irányítószervi támogatás</t>
  </si>
  <si>
    <t xml:space="preserve"> 10./ Államháztartáson belüli megelőlegezések visszafizetése</t>
  </si>
  <si>
    <t xml:space="preserve">   4./ Felhalmozási célú pénzeszköz átadás államháztartáson belülre</t>
  </si>
  <si>
    <t xml:space="preserve">   5 ./ Felhalmozási célú tárgyévi kiadások összesen </t>
  </si>
  <si>
    <t xml:space="preserve">  6./ Hitel és kölcsöntörlesztés államháztartáson kívülre </t>
  </si>
  <si>
    <t xml:space="preserve">   9./ Felhalmozási célú kiadások mindösszesen </t>
  </si>
  <si>
    <t>Térségi Vízműüzemeltetési Intézménytől pénzmaradvány</t>
  </si>
  <si>
    <t>Zákányszéki Csatornaműtől pénzeszköz átvétel</t>
  </si>
  <si>
    <t>Lada Niva használt gépjármű beszerzés</t>
  </si>
  <si>
    <t>Zákányszék Község Önkormányzata általános működésének 2016. évi támogatása</t>
  </si>
  <si>
    <t xml:space="preserve"> Lakos 2015.jan.1.</t>
  </si>
  <si>
    <t>2865 fő</t>
  </si>
  <si>
    <t>Eredeti előirányzat</t>
  </si>
  <si>
    <t>I. ÁLTALÁNOS FELADATOK TÁMOGATÁSA ÖSSZESEN BESZÁMÍTÁSSAL</t>
  </si>
  <si>
    <t>V.I.1.) A I.1. jogcímekhez kapcsolódó kiegészítés</t>
  </si>
  <si>
    <t>II.1. (1) 1 Óvodapedagógusok elismert létszáma  8 hóra</t>
  </si>
  <si>
    <t>II.1.(2) 1 pedagógus szakképzettséggel nem rendelkező, óvodapedagógusok nevelő munkáját közvetlenül segítők száma a Köznev.tv.k.melléklete szerint 8 hóra</t>
  </si>
  <si>
    <t>II.1. (1) 2 Óvodapedagógusok elismert létszáma  4 hóra</t>
  </si>
  <si>
    <t>II.1.(2) 2 pedagógus szakképzettséggel nem rendelkező, óvodapedagógusok nevelő munkáját közvetlenül segítők száma a Köznev.tv.k.melléklete szerint 4 hóra</t>
  </si>
  <si>
    <t>II.1.(4) 2 Óvodapedagógusok elismert létszáma (pótlólagos összeg) 4 hóra</t>
  </si>
  <si>
    <t>II.5.a(1) alapfokú végzettségű Pedagógus II.kategóriába sorolt óvodapedagógusok kiegészítő támogatása - akik a minősítést 2014.12.31-ig szerezték meg</t>
  </si>
  <si>
    <t>III.5.c) A rászoruló gyermekek intézményen kívüli szünidei étkezésének támogatása</t>
  </si>
  <si>
    <t>2016.évi terv</t>
  </si>
  <si>
    <t>2016. évi  bevételi előirányzatok összesen</t>
  </si>
  <si>
    <t>2016. évi terv</t>
  </si>
  <si>
    <t>2016. évi kiadási előirányzatok összesen</t>
  </si>
  <si>
    <t>Zákányszék Község Önkormányzata és költségvetési szervei                                                                         2016.évi felhalmozási kiadásai célonként</t>
  </si>
  <si>
    <t>Zákányszék Község Önkormányzata és költségvetési szervei működési és fejlesztési célú bevételeinek és kiadásainak mérlege 2016-ban</t>
  </si>
  <si>
    <t>I.1.6. A 2015. évről áthúzódó bérkompenzáció támogatása</t>
  </si>
  <si>
    <t>Polgármester, alpolgármester álláshelye</t>
  </si>
  <si>
    <t>Polgármester, alpolgármester átlaglétszáma</t>
  </si>
  <si>
    <t>Gyermekétkeztetés (bölcsődés, óvodás, iskolás, szünidei étkeztetés)</t>
  </si>
  <si>
    <t xml:space="preserve">Óvodai nevelés, ellátás </t>
  </si>
  <si>
    <t>Közfoglalkoztatás állami támogatása</t>
  </si>
  <si>
    <t>Szolgáltatások ellenértéke (lakbér)</t>
  </si>
  <si>
    <t>Igazgatási tevékenység (továbbszámlázás bevételei, házaságkötő bérleti dija, kamatok)</t>
  </si>
  <si>
    <t>Kamatbevételek</t>
  </si>
  <si>
    <t>Kerékpárutak üzemeltetése, fenntartása</t>
  </si>
  <si>
    <t>Zákányszék-Mórahalom kerékpárút kiépítés támogatása</t>
  </si>
  <si>
    <t xml:space="preserve">Dózsa Gy.u.Járda felújítás </t>
  </si>
  <si>
    <t xml:space="preserve">József A.u.Járda felújítás </t>
  </si>
  <si>
    <t xml:space="preserve">Rendezvénytér kialakítása </t>
  </si>
  <si>
    <t xml:space="preserve">Rendezési terv </t>
  </si>
  <si>
    <t>Utcafront felőli kerítés felújítása</t>
  </si>
  <si>
    <t>Járdahálózat kiépítése az udvaron</t>
  </si>
  <si>
    <t>Növénytermesztéshez szükséges eszközök (utánfutó, pasztőröző kád, zöldségszeletelő gép, fagyasztószekrény, aszaló-szárítógép, gépi permetező)</t>
  </si>
  <si>
    <t xml:space="preserve"> Növénytermesztési program kiadásai (vetőmag, trágya, növényvédőszer,fóliasátor stb)</t>
  </si>
  <si>
    <t xml:space="preserve">Alkalmazotti vendéglátás </t>
  </si>
  <si>
    <t>Gyermekétkeztetés</t>
  </si>
  <si>
    <t xml:space="preserve">6./ Központi, irányítószervi támogatás </t>
  </si>
  <si>
    <t>6./ Központi, irányítószervi támogatás folyósítása</t>
  </si>
  <si>
    <t>Homokháti Kistérség Többcélú Társulástól "Hatékonyan az esélyegyenlőségért" pályázatra</t>
  </si>
  <si>
    <t>Város-, Községgazdálkodái egyéb szolgáltatások</t>
  </si>
  <si>
    <t>Zákányszéki iskola Szülői Szervezetétől játszótér építésre</t>
  </si>
  <si>
    <t>Forintban</t>
  </si>
  <si>
    <t>IV. Könyvtári érdekeltségnövelő támogatás</t>
  </si>
  <si>
    <t>Működési célú visszatérítendő támogatások, kölcsönök nyújtása államháztartáson belülre</t>
  </si>
  <si>
    <t>Homokháti Kistérség Többcélú Társulásnak "Hatékonyan az esélyegyenlőségért" pályázatra</t>
  </si>
  <si>
    <t>Iskolai játszótér kialakítása</t>
  </si>
  <si>
    <t>7/2016.(V.27.) önkormányzati rendelet</t>
  </si>
  <si>
    <t>11./Felhalmozási célú pénzeszköz átadás  ÁH-on kivülre</t>
  </si>
  <si>
    <t>2015.évi belvízkárok Vis Maior támogatása</t>
  </si>
  <si>
    <t xml:space="preserve">Ebből: </t>
  </si>
  <si>
    <t>TOP-1.1.1-15-CS1 Iparterület fejlesztés támogatása</t>
  </si>
  <si>
    <t>TOP-1.2.1-15-CS1 Ökoturisztikai Látogatóközpont fejlesztés támogatása</t>
  </si>
  <si>
    <t>TOP-1.1.3-15. Piaci infrastruktúra kiépítés támogatása</t>
  </si>
  <si>
    <t>Nemzeti Kulturális Alap támogatása</t>
  </si>
  <si>
    <t>Helyi önkormányzatok előző évről származó befizetései</t>
  </si>
  <si>
    <t>Mórahalom Városi Önkormányzatnak a szociális intézmény fejlesztése pályázathoz önerő biztosítása</t>
  </si>
  <si>
    <t xml:space="preserve">TOP-1.1.3-15. Piaci infrastruktúra kiépítés </t>
  </si>
  <si>
    <t xml:space="preserve">TOP-1.1.1-15-CS1 Iparterület fejlesztés </t>
  </si>
  <si>
    <t xml:space="preserve">TOP-1.2.1-15-CS1 Ökoturisztikai Látogatóközpont fejlesztés </t>
  </si>
  <si>
    <t>3./ Felhalmozási célú  támogatások bevételei államháztartáson belülről</t>
  </si>
  <si>
    <t xml:space="preserve"> 4 ./ Felhalmozási célú tárgyévi bevétel összesen </t>
  </si>
  <si>
    <t xml:space="preserve">  5./ Felhalmozási célú bevételek mindösszesen </t>
  </si>
  <si>
    <t xml:space="preserve">   7./ Felhalmozási célú pénzeszköz átadás államháztartáson belülre</t>
  </si>
  <si>
    <t>12.Felhalmozási célú pénzeszköz átadás államháztrtáson belülre</t>
  </si>
  <si>
    <t>III. Szociális ágazati és szociális ágazati kiegészítő pótlék</t>
  </si>
  <si>
    <t>Zákányszék 0197/16 hrsz-ú ingatlan felújítása</t>
  </si>
  <si>
    <t>TOP-3.2.1-15 Zákányszék Önkormányzata épületeinek energetikai korszerűsítése</t>
  </si>
  <si>
    <t>Bérlakások felújítása</t>
  </si>
  <si>
    <t xml:space="preserve">  4./ Közhatalmi bevételek</t>
  </si>
  <si>
    <t xml:space="preserve">  5./ Működési bevételek</t>
  </si>
  <si>
    <t>6./Működési célú kölcsönök visszatérülése államháztartáson kívülrl</t>
  </si>
  <si>
    <t xml:space="preserve"> 7./ Működési célú tárgy évi bevétel összesen </t>
  </si>
  <si>
    <t xml:space="preserve"> 8./ Működési célú pénzmaradvány igénybevétele</t>
  </si>
  <si>
    <t>9./ Központi, irányítószervi támogatás</t>
  </si>
  <si>
    <t xml:space="preserve"> 10./Működési célú bevételek mindösszesen </t>
  </si>
  <si>
    <t>11/2016.(VI.30.) önkormányzati rendelet</t>
  </si>
  <si>
    <t>7.sz. melléklet</t>
  </si>
  <si>
    <t>Zákányszék Község Önkormányzata által 2016. évben tervezett pénzbeni és természetbeni szociális alapellátások összege</t>
  </si>
  <si>
    <t>Képviselő-testület</t>
  </si>
  <si>
    <r>
      <t>Munkaadókat terhelő járulékok</t>
    </r>
    <r>
      <rPr>
        <b/>
        <i/>
        <sz val="8"/>
        <rFont val="Times New Roman CE"/>
        <family val="1"/>
      </rPr>
      <t xml:space="preserve"> (ápolási dij  után 24 %)</t>
    </r>
  </si>
  <si>
    <t>Helyi megállapítású közgyógy ellátás</t>
  </si>
  <si>
    <t xml:space="preserve"> Temetési segély </t>
  </si>
  <si>
    <t xml:space="preserve"> Rendszeres szociális segély  37/B1.b</t>
  </si>
  <si>
    <t>Egészségkárosodottak rendszeres szociális segély</t>
  </si>
  <si>
    <t>Foglalkoztatást helyettesítő támogatás</t>
  </si>
  <si>
    <t>Időskorúak járadéka</t>
  </si>
  <si>
    <t>Munkanélküliek jövedelempótló tám.a</t>
  </si>
  <si>
    <t>Helyi lakásfenntartási támogatás</t>
  </si>
  <si>
    <t>Egyéb lakásfenntartási támogatás</t>
  </si>
  <si>
    <t>Normatív ápolási díj</t>
  </si>
  <si>
    <t>Önkormányzati segély</t>
  </si>
  <si>
    <t>Rendkívüli gyermekvédelmi támogatás</t>
  </si>
  <si>
    <t>Egyéb rászorultságtól függő ellátások</t>
  </si>
  <si>
    <t>Ebből: Vizitdíj</t>
  </si>
  <si>
    <t xml:space="preserve">            Visszatérítendő kölcsön</t>
  </si>
  <si>
    <t xml:space="preserve">            Mozgáskorlátozottak támogatása</t>
  </si>
  <si>
    <t>Gyógyszertámogatás</t>
  </si>
  <si>
    <t>Természetben nyújtott átmeneti segély (karácsonyi csomag)</t>
  </si>
  <si>
    <t xml:space="preserve"> Rendszeres gyermekvédelmi támogatás</t>
  </si>
  <si>
    <t>Köztemetés</t>
  </si>
  <si>
    <t>Rászorultaknak élelmiszer csomag</t>
  </si>
  <si>
    <t>Önkormányzat által saját hatáskörben adott természetbeni ellátás (Szemétszállítási díj önkormányzati kedvezménye)</t>
  </si>
  <si>
    <t>Rendkívüli gyermekvédelmi támogatás Erzsébet utalványként</t>
  </si>
  <si>
    <t>Települési támogatás</t>
  </si>
  <si>
    <t>Önkormányzat által saját hatáskörben adott pénzügyi ellátás</t>
  </si>
  <si>
    <t>Szociális célú tűzifa</t>
  </si>
  <si>
    <t>Ellátottak pénzbeli juttatásai összesen:</t>
  </si>
  <si>
    <t>Zákányszék Község Önkormányzata által 2016. évben tervezett egyéb működési célú támogatások, kölcsönök összege</t>
  </si>
  <si>
    <t>Egyéb működési célú támogatások, kölcsönök</t>
  </si>
  <si>
    <t>Homokháti Kistérség Többcélú Társulásnak                      (szociális feladat ellátásra, központi orvosi ügyeletre,pályázatra)</t>
  </si>
  <si>
    <t>Arany János tehetséggondozó programban résztvevőknek</t>
  </si>
  <si>
    <t>Bursa Hungarica tehetséggondozó programban résztvevőknek</t>
  </si>
  <si>
    <t>Homokháti Önkormányzatok Kistérségi Területfejlesztési Közhasznú Egyesületi tagdíj</t>
  </si>
  <si>
    <t>Homokháti Kistérség Belső Ellenőrzési Társulásnak                      (belső ellenőrzési feladat ellátásra)</t>
  </si>
  <si>
    <t>Kegyeleti Kft-nek temető fenntartásra</t>
  </si>
  <si>
    <t>Helyi non-profit szervezetek támogatása</t>
  </si>
  <si>
    <t>Zákányszéki Otthonokért Egyesületnek Kis Újság készítésre</t>
  </si>
  <si>
    <t>Dél-alföldi Hulladékgazdálkodási társulásnak KEOP-1.1.1/C/13-2013-0004 pályázati önerő</t>
  </si>
  <si>
    <t>Működési célú visszatérítendő támogatások, kölcsönök nyújtása államháztartáson kivülre</t>
  </si>
  <si>
    <t>Ezerarcú Természetvédelmi és Turisztikai Egyesületnek</t>
  </si>
  <si>
    <t>Polgárőr Csoport gépjármű vásárlás támogatása</t>
  </si>
  <si>
    <t>12/2016.(IX.30.) önkormányzati rendelet</t>
  </si>
  <si>
    <t>Volkswagen Transporter értékesítése</t>
  </si>
  <si>
    <t>o</t>
  </si>
  <si>
    <t>V.1.közszolgálati dolgozók bérkompenzációja</t>
  </si>
  <si>
    <t>V.2. Kéményseprő ipari közszolgáltatás támogatása</t>
  </si>
  <si>
    <t>Zákányszék 213/26 hrsz-ú ingatlan megvásárlása</t>
  </si>
  <si>
    <t>TOP-2.1.3-15."Belterületi csapadékvíz elvezető rendszer bővítése és záportározó kiépítése vízjogi létesítési engedélyes tervdokumentáció"</t>
  </si>
  <si>
    <t>Tűzifa vásárlás (önerő 381 eFt)</t>
  </si>
  <si>
    <t>11/2016.     (VI.30.) önkormányzati rendelet</t>
  </si>
  <si>
    <t xml:space="preserve"> Ebből: Bérkompenzáció</t>
  </si>
  <si>
    <t xml:space="preserve">           Kéményseprő iapri közszolgáltatás támogatás</t>
  </si>
  <si>
    <t xml:space="preserve">           2016.évi szociális tűzifa vásárlás támogatása</t>
  </si>
  <si>
    <t>Klebelsberg Intézményfenntartó Központ támogatása az iskolai kézilabda pálya felújításához</t>
  </si>
  <si>
    <t>Ingatlanok értékesítése (0136/51 hrsz.szántó, 661.hrsz.építési telek)</t>
  </si>
  <si>
    <t>Országos és helyi népszavazással kapcsolatos tevékenységek</t>
  </si>
  <si>
    <t>2016.októberi népszavazás állami támogatása</t>
  </si>
  <si>
    <t>V.4.2015.évi szociális tűzifa vásárlás támogatása</t>
  </si>
  <si>
    <t>ASP Tárgyi eszközök beszerzése</t>
  </si>
  <si>
    <t>Tárgyi eszközök beszerzése, közművelődési érdekeltségnövelő</t>
  </si>
  <si>
    <t>Iskolai kézilabda pálya felújítása</t>
  </si>
  <si>
    <t>17/2016.(XII.16.) önkormányzati rendelet</t>
  </si>
  <si>
    <t>A 17/2016.(XII.16.) önkormányzati rendelet 2. melléklete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</si>
</sst>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.0"/>
    <numFmt numFmtId="169" formatCode="_-* #,##0\ _F_t_-;\-* #,##0\ _F_t_-;_-* &quot;- &quot;_F_t_-;_-@_-"/>
    <numFmt numFmtId="170" formatCode="#,##0\ [$Ft-40E];[Red]\-#,##0\ [$Ft-40E]"/>
    <numFmt numFmtId="171" formatCode="#,##0.0"/>
    <numFmt numFmtId="172" formatCode="_-* #,##0.0\ _F_t_-;\-* #,##0.0\ _F_t_-;_-* \-??\ _F_t_-;_-@_-"/>
    <numFmt numFmtId="173" formatCode="[$-40E]yyyy\.\ mmmm\ d\."/>
    <numFmt numFmtId="174" formatCode="_-* #,##0.0\ _F_t_-;\-* #,##0.0\ _F_t_-;_-* &quot;-&quot;?\ _F_t_-;_-@_-"/>
    <numFmt numFmtId="175" formatCode="_-* #,##0\ _F_t_-;\-* #,##0\ _F_t_-;_-* &quot;-&quot;?\ _F_t_-;_-@_-"/>
    <numFmt numFmtId="176" formatCode="_-* #,##0.0\ _F_t_-;\-* #,##0.0\ _F_t_-;_-* &quot;- &quot;_F_t_-;_-@_-"/>
    <numFmt numFmtId="177" formatCode="_-* #,##0.00\ _F_t_-;\-* #,##0.00\ _F_t_-;_-* &quot;- &quot;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0"/>
    <numFmt numFmtId="182" formatCode="#,##0.0000"/>
    <numFmt numFmtId="183" formatCode="0.000"/>
    <numFmt numFmtId="184" formatCode="0.00000"/>
    <numFmt numFmtId="185" formatCode="0.0000"/>
    <numFmt numFmtId="186" formatCode="#,##0.000"/>
    <numFmt numFmtId="187" formatCode="#,##0.00000"/>
    <numFmt numFmtId="188" formatCode="0.000000"/>
    <numFmt numFmtId="189" formatCode="0.0000000"/>
    <numFmt numFmtId="190" formatCode="0.0%"/>
    <numFmt numFmtId="191" formatCode="0000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;[Red]#,##0"/>
    <numFmt numFmtId="201" formatCode="_-* #,##0.0_-;\-* #,##0.0_-;_-* &quot;-&quot;??_-;_-@_-"/>
    <numFmt numFmtId="202" formatCode="_-* #,##0_-;\-* #,##0_-;_-* &quot;-&quot;??_-;_-@_-"/>
    <numFmt numFmtId="203" formatCode="#,##0\ &quot;Ft&quot;"/>
    <numFmt numFmtId="204" formatCode="0.00000000"/>
    <numFmt numFmtId="205" formatCode="0,000,000"/>
    <numFmt numFmtId="206" formatCode="#,##0\ _F_t"/>
    <numFmt numFmtId="207" formatCode="[$€-2]\ #\ ##,000_);[Red]\([$€-2]\ #\ ##,000\)"/>
    <numFmt numFmtId="208" formatCode="[$¥€-2]\ #\ ##,000_);[Red]\([$€-2]\ #\ ##,000\)"/>
  </numFmts>
  <fonts count="75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5.5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i/>
      <sz val="10"/>
      <name val="Arial CE"/>
      <family val="2"/>
    </font>
    <font>
      <sz val="13"/>
      <name val="Times New Roman CE"/>
      <family val="1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sz val="10"/>
      <name val="Times New Roman"/>
      <family val="1"/>
    </font>
    <font>
      <i/>
      <sz val="10"/>
      <color indexed="8"/>
      <name val="Times New Roman CE"/>
      <family val="0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 CE"/>
      <family val="2"/>
    </font>
    <font>
      <b/>
      <sz val="10"/>
      <name val="Arial CE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 CE"/>
      <family val="0"/>
    </font>
    <font>
      <b/>
      <sz val="8"/>
      <name val="Arial CE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7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1" borderId="0" applyNumberFormat="0" applyBorder="0" applyAlignment="0" applyProtection="0"/>
    <xf numFmtId="0" fontId="58" fillId="16" borderId="0" applyNumberFormat="0" applyBorder="0" applyAlignment="0" applyProtection="0"/>
    <xf numFmtId="0" fontId="58" fillId="19" borderId="0" applyNumberFormat="0" applyBorder="0" applyAlignment="0" applyProtection="0"/>
    <xf numFmtId="0" fontId="60" fillId="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1" borderId="7" applyNumberFormat="0" applyFont="0" applyAlignment="0" applyProtection="0"/>
    <xf numFmtId="0" fontId="68" fillId="6" borderId="0" applyNumberFormat="0" applyBorder="0" applyAlignment="0" applyProtection="0"/>
    <xf numFmtId="0" fontId="69" fillId="22" borderId="8" applyNumberFormat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72" fillId="5" borderId="0" applyNumberFormat="0" applyBorder="0" applyAlignment="0" applyProtection="0"/>
    <xf numFmtId="0" fontId="73" fillId="23" borderId="0" applyNumberFormat="0" applyBorder="0" applyAlignment="0" applyProtection="0"/>
    <xf numFmtId="0" fontId="74" fillId="22" borderId="1" applyNumberFormat="0" applyAlignment="0" applyProtection="0"/>
    <xf numFmtId="9" fontId="0" fillId="0" borderId="0" applyFill="0" applyBorder="0" applyAlignment="0" applyProtection="0"/>
  </cellStyleXfs>
  <cellXfs count="621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46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5" fillId="0" borderId="11" xfId="46" applyNumberFormat="1" applyFont="1" applyFill="1" applyBorder="1" applyAlignment="1" applyProtection="1">
      <alignment/>
      <protection/>
    </xf>
    <xf numFmtId="165" fontId="5" fillId="0" borderId="0" xfId="46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1" xfId="46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65" fontId="10" fillId="0" borderId="0" xfId="46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left" shrinkToFi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10" xfId="46" applyNumberFormat="1" applyFont="1" applyFill="1" applyBorder="1" applyAlignment="1" applyProtection="1">
      <alignment horizontal="center" vertical="center" wrapText="1"/>
      <protection/>
    </xf>
    <xf numFmtId="165" fontId="7" fillId="0" borderId="10" xfId="46" applyNumberFormat="1" applyFont="1" applyFill="1" applyBorder="1" applyAlignment="1" applyProtection="1">
      <alignment horizontal="left" wrapText="1"/>
      <protection/>
    </xf>
    <xf numFmtId="165" fontId="14" fillId="0" borderId="10" xfId="46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5" fontId="15" fillId="0" borderId="10" xfId="46" applyNumberFormat="1" applyFont="1" applyFill="1" applyBorder="1" applyAlignment="1" applyProtection="1">
      <alignment/>
      <protection/>
    </xf>
    <xf numFmtId="165" fontId="15" fillId="0" borderId="18" xfId="46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6" fillId="0" borderId="10" xfId="46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65" fontId="19" fillId="0" borderId="11" xfId="46" applyNumberFormat="1" applyFont="1" applyFill="1" applyBorder="1" applyAlignment="1" applyProtection="1">
      <alignment/>
      <protection/>
    </xf>
    <xf numFmtId="165" fontId="18" fillId="0" borderId="18" xfId="46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0" xfId="46" applyNumberFormat="1" applyFont="1" applyFill="1" applyBorder="1" applyAlignment="1" applyProtection="1">
      <alignment/>
      <protection/>
    </xf>
    <xf numFmtId="165" fontId="16" fillId="0" borderId="18" xfId="46" applyNumberFormat="1" applyFont="1" applyFill="1" applyBorder="1" applyAlignment="1" applyProtection="1">
      <alignment/>
      <protection/>
    </xf>
    <xf numFmtId="171" fontId="3" fillId="0" borderId="10" xfId="46" applyNumberFormat="1" applyFont="1" applyFill="1" applyBorder="1" applyAlignment="1" applyProtection="1">
      <alignment horizontal="center"/>
      <protection/>
    </xf>
    <xf numFmtId="165" fontId="17" fillId="0" borderId="18" xfId="46" applyNumberFormat="1" applyFont="1" applyFill="1" applyBorder="1" applyAlignment="1" applyProtection="1">
      <alignment/>
      <protection/>
    </xf>
    <xf numFmtId="165" fontId="16" fillId="0" borderId="19" xfId="46" applyNumberFormat="1" applyFont="1" applyFill="1" applyBorder="1" applyAlignment="1" applyProtection="1">
      <alignment/>
      <protection/>
    </xf>
    <xf numFmtId="0" fontId="16" fillId="0" borderId="18" xfId="0" applyFont="1" applyBorder="1" applyAlignment="1">
      <alignment/>
    </xf>
    <xf numFmtId="165" fontId="17" fillId="0" borderId="10" xfId="46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5" fontId="10" fillId="0" borderId="10" xfId="46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shrinkToFit="1"/>
    </xf>
    <xf numFmtId="165" fontId="3" fillId="0" borderId="10" xfId="46" applyNumberFormat="1" applyFont="1" applyFill="1" applyBorder="1" applyAlignment="1" applyProtection="1">
      <alignment/>
      <protection/>
    </xf>
    <xf numFmtId="165" fontId="16" fillId="0" borderId="20" xfId="46" applyNumberFormat="1" applyFont="1" applyFill="1" applyBorder="1" applyAlignment="1" applyProtection="1">
      <alignment/>
      <protection/>
    </xf>
    <xf numFmtId="172" fontId="5" fillId="0" borderId="11" xfId="46" applyNumberFormat="1" applyFont="1" applyFill="1" applyBorder="1" applyAlignment="1" applyProtection="1">
      <alignment/>
      <protection/>
    </xf>
    <xf numFmtId="172" fontId="15" fillId="0" borderId="18" xfId="46" applyNumberFormat="1" applyFont="1" applyFill="1" applyBorder="1" applyAlignment="1" applyProtection="1">
      <alignment/>
      <protection/>
    </xf>
    <xf numFmtId="172" fontId="15" fillId="0" borderId="10" xfId="46" applyNumberFormat="1" applyFont="1" applyFill="1" applyBorder="1" applyAlignment="1" applyProtection="1">
      <alignment/>
      <protection/>
    </xf>
    <xf numFmtId="165" fontId="15" fillId="0" borderId="10" xfId="46" applyNumberFormat="1" applyFont="1" applyFill="1" applyBorder="1" applyAlignment="1" applyProtection="1">
      <alignment horizontal="center"/>
      <protection/>
    </xf>
    <xf numFmtId="165" fontId="5" fillId="0" borderId="11" xfId="46" applyNumberFormat="1" applyFont="1" applyFill="1" applyBorder="1" applyAlignment="1" applyProtection="1">
      <alignment horizontal="center"/>
      <protection/>
    </xf>
    <xf numFmtId="165" fontId="15" fillId="0" borderId="18" xfId="46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5" fontId="15" fillId="0" borderId="20" xfId="46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wrapText="1"/>
    </xf>
    <xf numFmtId="165" fontId="15" fillId="0" borderId="19" xfId="46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165" fontId="15" fillId="0" borderId="12" xfId="46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165" fontId="15" fillId="0" borderId="22" xfId="46" applyNumberFormat="1" applyFont="1" applyFill="1" applyBorder="1" applyAlignment="1" applyProtection="1">
      <alignment/>
      <protection/>
    </xf>
    <xf numFmtId="0" fontId="15" fillId="0" borderId="18" xfId="0" applyFont="1" applyBorder="1" applyAlignment="1">
      <alignment/>
    </xf>
    <xf numFmtId="165" fontId="15" fillId="0" borderId="13" xfId="46" applyNumberFormat="1" applyFont="1" applyFill="1" applyBorder="1" applyAlignment="1" applyProtection="1">
      <alignment/>
      <protection/>
    </xf>
    <xf numFmtId="0" fontId="18" fillId="0" borderId="18" xfId="0" applyFont="1" applyBorder="1" applyAlignment="1">
      <alignment/>
    </xf>
    <xf numFmtId="165" fontId="18" fillId="0" borderId="13" xfId="46" applyNumberFormat="1" applyFont="1" applyFill="1" applyBorder="1" applyAlignment="1" applyProtection="1">
      <alignment/>
      <protection/>
    </xf>
    <xf numFmtId="165" fontId="19" fillId="0" borderId="0" xfId="46" applyNumberFormat="1" applyFont="1" applyFill="1" applyBorder="1" applyAlignment="1" applyProtection="1">
      <alignment/>
      <protection/>
    </xf>
    <xf numFmtId="165" fontId="16" fillId="0" borderId="13" xfId="46" applyNumberFormat="1" applyFont="1" applyFill="1" applyBorder="1" applyAlignment="1" applyProtection="1">
      <alignment/>
      <protection/>
    </xf>
    <xf numFmtId="165" fontId="17" fillId="0" borderId="13" xfId="46" applyNumberFormat="1" applyFont="1" applyFill="1" applyBorder="1" applyAlignment="1" applyProtection="1">
      <alignment/>
      <protection/>
    </xf>
    <xf numFmtId="172" fontId="15" fillId="0" borderId="13" xfId="46" applyNumberFormat="1" applyFont="1" applyFill="1" applyBorder="1" applyAlignment="1" applyProtection="1">
      <alignment/>
      <protection/>
    </xf>
    <xf numFmtId="172" fontId="5" fillId="0" borderId="0" xfId="46" applyNumberFormat="1" applyFont="1" applyFill="1" applyBorder="1" applyAlignment="1" applyProtection="1">
      <alignment/>
      <protection/>
    </xf>
    <xf numFmtId="0" fontId="15" fillId="0" borderId="18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5" fontId="15" fillId="0" borderId="13" xfId="46" applyNumberFormat="1" applyFont="1" applyFill="1" applyBorder="1" applyAlignment="1" applyProtection="1">
      <alignment horizontal="center"/>
      <protection/>
    </xf>
    <xf numFmtId="165" fontId="5" fillId="0" borderId="0" xfId="46" applyNumberFormat="1" applyFont="1" applyFill="1" applyBorder="1" applyAlignment="1" applyProtection="1">
      <alignment horizontal="center"/>
      <protection/>
    </xf>
    <xf numFmtId="0" fontId="17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2" fontId="16" fillId="0" borderId="13" xfId="46" applyNumberFormat="1" applyFont="1" applyFill="1" applyBorder="1" applyAlignment="1" applyProtection="1">
      <alignment/>
      <protection/>
    </xf>
    <xf numFmtId="172" fontId="3" fillId="0" borderId="0" xfId="46" applyNumberFormat="1" applyFont="1" applyFill="1" applyBorder="1" applyAlignment="1" applyProtection="1">
      <alignment/>
      <protection/>
    </xf>
    <xf numFmtId="172" fontId="16" fillId="0" borderId="18" xfId="4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9" fillId="0" borderId="0" xfId="46" applyNumberFormat="1" applyFont="1" applyFill="1" applyBorder="1" applyAlignment="1" applyProtection="1">
      <alignment/>
      <protection/>
    </xf>
    <xf numFmtId="165" fontId="11" fillId="0" borderId="0" xfId="46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5" fontId="16" fillId="0" borderId="23" xfId="46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165" fontId="16" fillId="0" borderId="22" xfId="46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72" fontId="3" fillId="0" borderId="13" xfId="46" applyNumberFormat="1" applyFont="1" applyFill="1" applyBorder="1" applyAlignment="1" applyProtection="1">
      <alignment/>
      <protection/>
    </xf>
    <xf numFmtId="172" fontId="3" fillId="0" borderId="18" xfId="46" applyNumberFormat="1" applyFont="1" applyFill="1" applyBorder="1" applyAlignment="1" applyProtection="1">
      <alignment/>
      <protection/>
    </xf>
    <xf numFmtId="165" fontId="14" fillId="0" borderId="10" xfId="46" applyNumberFormat="1" applyFont="1" applyFill="1" applyBorder="1" applyAlignment="1" applyProtection="1">
      <alignment horizontal="left" wrapText="1"/>
      <protection/>
    </xf>
    <xf numFmtId="165" fontId="5" fillId="0" borderId="10" xfId="46" applyNumberFormat="1" applyFont="1" applyFill="1" applyBorder="1" applyAlignment="1" applyProtection="1">
      <alignment/>
      <protection/>
    </xf>
    <xf numFmtId="165" fontId="19" fillId="0" borderId="10" xfId="46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3" fillId="0" borderId="10" xfId="46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165" fontId="5" fillId="0" borderId="10" xfId="46" applyNumberFormat="1" applyFont="1" applyFill="1" applyBorder="1" applyAlignment="1" applyProtection="1">
      <alignment horizontal="center"/>
      <protection/>
    </xf>
    <xf numFmtId="172" fontId="3" fillId="0" borderId="10" xfId="46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3" fontId="3" fillId="0" borderId="10" xfId="46" applyNumberFormat="1" applyFont="1" applyFill="1" applyBorder="1" applyAlignment="1" applyProtection="1">
      <alignment horizontal="left" indent="3"/>
      <protection/>
    </xf>
    <xf numFmtId="0" fontId="13" fillId="0" borderId="10" xfId="0" applyFont="1" applyBorder="1" applyAlignment="1">
      <alignment/>
    </xf>
    <xf numFmtId="165" fontId="12" fillId="0" borderId="0" xfId="46" applyNumberFormat="1" applyFont="1" applyFill="1" applyBorder="1" applyAlignment="1" applyProtection="1">
      <alignment horizontal="center" wrapText="1"/>
      <protection/>
    </xf>
    <xf numFmtId="165" fontId="3" fillId="0" borderId="12" xfId="46" applyNumberFormat="1" applyFont="1" applyFill="1" applyBorder="1" applyAlignment="1" applyProtection="1">
      <alignment/>
      <protection/>
    </xf>
    <xf numFmtId="165" fontId="3" fillId="0" borderId="21" xfId="46" applyNumberFormat="1" applyFont="1" applyFill="1" applyBorder="1" applyAlignment="1" applyProtection="1">
      <alignment/>
      <protection/>
    </xf>
    <xf numFmtId="165" fontId="3" fillId="0" borderId="24" xfId="46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3" fillId="0" borderId="0" xfId="64" applyFont="1" applyAlignment="1">
      <alignment horizontal="center" wrapText="1"/>
      <protection/>
    </xf>
    <xf numFmtId="0" fontId="12" fillId="0" borderId="0" xfId="64" applyFont="1">
      <alignment/>
      <protection/>
    </xf>
    <xf numFmtId="0" fontId="11" fillId="0" borderId="0" xfId="64" applyFont="1" applyBorder="1" applyAlignment="1">
      <alignment/>
      <protection/>
    </xf>
    <xf numFmtId="0" fontId="11" fillId="0" borderId="0" xfId="64" applyFont="1" applyBorder="1" applyAlignment="1">
      <alignment horizontal="center"/>
      <protection/>
    </xf>
    <xf numFmtId="165" fontId="12" fillId="0" borderId="25" xfId="46" applyNumberFormat="1" applyFont="1" applyFill="1" applyBorder="1" applyAlignment="1" applyProtection="1">
      <alignment/>
      <protection/>
    </xf>
    <xf numFmtId="0" fontId="12" fillId="0" borderId="25" xfId="64" applyFont="1" applyBorder="1" applyAlignment="1">
      <alignment/>
      <protection/>
    </xf>
    <xf numFmtId="0" fontId="11" fillId="0" borderId="26" xfId="64" applyFont="1" applyBorder="1">
      <alignment/>
      <protection/>
    </xf>
    <xf numFmtId="0" fontId="12" fillId="0" borderId="27" xfId="64" applyFont="1" applyBorder="1">
      <alignment/>
      <protection/>
    </xf>
    <xf numFmtId="165" fontId="12" fillId="0" borderId="28" xfId="46" applyNumberFormat="1" applyFont="1" applyFill="1" applyBorder="1" applyAlignment="1" applyProtection="1">
      <alignment/>
      <protection/>
    </xf>
    <xf numFmtId="0" fontId="12" fillId="0" borderId="28" xfId="64" applyFont="1" applyBorder="1">
      <alignment/>
      <protection/>
    </xf>
    <xf numFmtId="0" fontId="12" fillId="0" borderId="29" xfId="64" applyFont="1" applyBorder="1">
      <alignment/>
      <protection/>
    </xf>
    <xf numFmtId="165" fontId="12" fillId="0" borderId="29" xfId="46" applyNumberFormat="1" applyFont="1" applyFill="1" applyBorder="1" applyAlignment="1" applyProtection="1">
      <alignment/>
      <protection/>
    </xf>
    <xf numFmtId="165" fontId="12" fillId="0" borderId="28" xfId="64" applyNumberFormat="1" applyFont="1" applyBorder="1">
      <alignment/>
      <protection/>
    </xf>
    <xf numFmtId="0" fontId="11" fillId="0" borderId="30" xfId="64" applyFont="1" applyBorder="1">
      <alignment/>
      <protection/>
    </xf>
    <xf numFmtId="0" fontId="12" fillId="0" borderId="0" xfId="64" applyFont="1" applyBorder="1">
      <alignment/>
      <protection/>
    </xf>
    <xf numFmtId="165" fontId="12" fillId="0" borderId="31" xfId="46" applyNumberFormat="1" applyFont="1" applyFill="1" applyBorder="1" applyAlignment="1" applyProtection="1">
      <alignment/>
      <protection/>
    </xf>
    <xf numFmtId="0" fontId="12" fillId="0" borderId="31" xfId="64" applyFont="1" applyBorder="1">
      <alignment/>
      <protection/>
    </xf>
    <xf numFmtId="0" fontId="9" fillId="0" borderId="30" xfId="64" applyFont="1" applyBorder="1">
      <alignment/>
      <protection/>
    </xf>
    <xf numFmtId="0" fontId="12" fillId="0" borderId="32" xfId="64" applyFont="1" applyBorder="1">
      <alignment/>
      <protection/>
    </xf>
    <xf numFmtId="165" fontId="12" fillId="0" borderId="32" xfId="46" applyNumberFormat="1" applyFont="1" applyFill="1" applyBorder="1" applyAlignment="1" applyProtection="1">
      <alignment/>
      <protection/>
    </xf>
    <xf numFmtId="165" fontId="12" fillId="0" borderId="31" xfId="64" applyNumberFormat="1" applyFont="1" applyBorder="1">
      <alignment/>
      <protection/>
    </xf>
    <xf numFmtId="0" fontId="13" fillId="0" borderId="30" xfId="64" applyFont="1" applyBorder="1">
      <alignment/>
      <protection/>
    </xf>
    <xf numFmtId="0" fontId="0" fillId="0" borderId="30" xfId="0" applyBorder="1" applyAlignment="1">
      <alignment/>
    </xf>
    <xf numFmtId="0" fontId="13" fillId="0" borderId="33" xfId="64" applyFont="1" applyBorder="1">
      <alignment/>
      <protection/>
    </xf>
    <xf numFmtId="0" fontId="12" fillId="0" borderId="16" xfId="64" applyFont="1" applyBorder="1">
      <alignment/>
      <protection/>
    </xf>
    <xf numFmtId="0" fontId="12" fillId="0" borderId="34" xfId="64" applyFont="1" applyBorder="1">
      <alignment/>
      <protection/>
    </xf>
    <xf numFmtId="165" fontId="12" fillId="0" borderId="25" xfId="64" applyNumberFormat="1" applyFont="1" applyBorder="1">
      <alignment/>
      <protection/>
    </xf>
    <xf numFmtId="165" fontId="12" fillId="0" borderId="34" xfId="46" applyNumberFormat="1" applyFont="1" applyFill="1" applyBorder="1" applyAlignment="1" applyProtection="1">
      <alignment/>
      <protection/>
    </xf>
    <xf numFmtId="165" fontId="12" fillId="0" borderId="35" xfId="64" applyNumberFormat="1" applyFont="1" applyBorder="1">
      <alignment/>
      <protection/>
    </xf>
    <xf numFmtId="165" fontId="12" fillId="0" borderId="35" xfId="46" applyNumberFormat="1" applyFont="1" applyFill="1" applyBorder="1" applyAlignment="1" applyProtection="1">
      <alignment/>
      <protection/>
    </xf>
    <xf numFmtId="0" fontId="13" fillId="0" borderId="36" xfId="64" applyFont="1" applyBorder="1">
      <alignment/>
      <protection/>
    </xf>
    <xf numFmtId="0" fontId="12" fillId="0" borderId="37" xfId="64" applyFont="1" applyBorder="1">
      <alignment/>
      <protection/>
    </xf>
    <xf numFmtId="0" fontId="12" fillId="0" borderId="38" xfId="64" applyFont="1" applyBorder="1">
      <alignment/>
      <protection/>
    </xf>
    <xf numFmtId="165" fontId="12" fillId="0" borderId="38" xfId="46" applyNumberFormat="1" applyFont="1" applyFill="1" applyBorder="1" applyAlignment="1" applyProtection="1">
      <alignment/>
      <protection/>
    </xf>
    <xf numFmtId="0" fontId="11" fillId="0" borderId="0" xfId="64" applyFont="1" applyAlignment="1">
      <alignment horizontal="left"/>
      <protection/>
    </xf>
    <xf numFmtId="165" fontId="12" fillId="0" borderId="37" xfId="64" applyNumberFormat="1" applyFont="1" applyBorder="1">
      <alignment/>
      <protection/>
    </xf>
    <xf numFmtId="0" fontId="12" fillId="0" borderId="39" xfId="64" applyFont="1" applyBorder="1">
      <alignment/>
      <protection/>
    </xf>
    <xf numFmtId="165" fontId="12" fillId="0" borderId="28" xfId="46" applyNumberFormat="1" applyFont="1" applyFill="1" applyBorder="1" applyAlignment="1" applyProtection="1">
      <alignment horizont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30" xfId="64" applyFont="1" applyBorder="1">
      <alignment/>
      <protection/>
    </xf>
    <xf numFmtId="165" fontId="12" fillId="0" borderId="31" xfId="64" applyNumberFormat="1" applyFont="1" applyBorder="1" applyAlignment="1">
      <alignment horizontal="center"/>
      <protection/>
    </xf>
    <xf numFmtId="0" fontId="13" fillId="0" borderId="37" xfId="64" applyFont="1" applyBorder="1" applyAlignment="1">
      <alignment horizontal="center"/>
      <protection/>
    </xf>
    <xf numFmtId="165" fontId="12" fillId="0" borderId="35" xfId="46" applyNumberFormat="1" applyFont="1" applyFill="1" applyBorder="1" applyAlignment="1" applyProtection="1">
      <alignment horizontal="center"/>
      <protection/>
    </xf>
    <xf numFmtId="165" fontId="3" fillId="0" borderId="10" xfId="46" applyNumberFormat="1" applyFont="1" applyFill="1" applyBorder="1" applyAlignment="1" applyProtection="1">
      <alignment/>
      <protection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165" fontId="7" fillId="0" borderId="10" xfId="46" applyNumberFormat="1" applyFont="1" applyFill="1" applyBorder="1" applyAlignment="1" applyProtection="1">
      <alignment horizontal="center" wrapText="1"/>
      <protection/>
    </xf>
    <xf numFmtId="165" fontId="8" fillId="0" borderId="10" xfId="46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5" fontId="5" fillId="0" borderId="10" xfId="46" applyNumberFormat="1" applyFont="1" applyFill="1" applyBorder="1" applyAlignment="1" applyProtection="1">
      <alignment/>
      <protection/>
    </xf>
    <xf numFmtId="165" fontId="11" fillId="0" borderId="25" xfId="46" applyNumberFormat="1" applyFont="1" applyFill="1" applyBorder="1" applyAlignment="1" applyProtection="1">
      <alignment/>
      <protection/>
    </xf>
    <xf numFmtId="172" fontId="3" fillId="0" borderId="10" xfId="46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0" fillId="0" borderId="31" xfId="0" applyBorder="1" applyAlignment="1">
      <alignment/>
    </xf>
    <xf numFmtId="0" fontId="13" fillId="0" borderId="26" xfId="64" applyFont="1" applyBorder="1">
      <alignment/>
      <protection/>
    </xf>
    <xf numFmtId="169" fontId="12" fillId="0" borderId="35" xfId="64" applyNumberFormat="1" applyFont="1" applyBorder="1" applyAlignment="1">
      <alignment horizontal="center"/>
      <protection/>
    </xf>
    <xf numFmtId="165" fontId="12" fillId="0" borderId="31" xfId="46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2" fillId="0" borderId="27" xfId="64" applyFont="1" applyBorder="1" applyAlignment="1">
      <alignment/>
      <protection/>
    </xf>
    <xf numFmtId="0" fontId="12" fillId="0" borderId="29" xfId="64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9" fillId="0" borderId="10" xfId="46" applyNumberFormat="1" applyFont="1" applyFill="1" applyBorder="1" applyAlignment="1" applyProtection="1">
      <alignment/>
      <protection/>
    </xf>
    <xf numFmtId="165" fontId="9" fillId="0" borderId="10" xfId="46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>
      <alignment/>
    </xf>
    <xf numFmtId="165" fontId="10" fillId="0" borderId="10" xfId="46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3" fillId="0" borderId="10" xfId="46" applyNumberFormat="1" applyFont="1" applyFill="1" applyBorder="1" applyAlignment="1" applyProtection="1">
      <alignment horizontal="left" wrapText="1"/>
      <protection/>
    </xf>
    <xf numFmtId="165" fontId="3" fillId="0" borderId="10" xfId="46" applyNumberFormat="1" applyFont="1" applyFill="1" applyBorder="1" applyAlignment="1" applyProtection="1">
      <alignment horizontal="center"/>
      <protection/>
    </xf>
    <xf numFmtId="3" fontId="3" fillId="0" borderId="10" xfId="46" applyNumberFormat="1" applyFont="1" applyFill="1" applyBorder="1" applyAlignment="1" applyProtection="1">
      <alignment horizontal="left" indent="4"/>
      <protection/>
    </xf>
    <xf numFmtId="171" fontId="3" fillId="0" borderId="10" xfId="46" applyNumberFormat="1" applyFont="1" applyFill="1" applyBorder="1" applyAlignment="1" applyProtection="1">
      <alignment horizontal="left" indent="3"/>
      <protection/>
    </xf>
    <xf numFmtId="172" fontId="3" fillId="0" borderId="10" xfId="46" applyNumberFormat="1" applyFont="1" applyFill="1" applyBorder="1" applyAlignment="1" applyProtection="1">
      <alignment horizontal="left" wrapText="1"/>
      <protection/>
    </xf>
    <xf numFmtId="3" fontId="3" fillId="0" borderId="10" xfId="46" applyNumberFormat="1" applyFont="1" applyFill="1" applyBorder="1" applyAlignment="1" applyProtection="1">
      <alignment horizontal="center"/>
      <protection/>
    </xf>
    <xf numFmtId="3" fontId="27" fillId="0" borderId="10" xfId="46" applyNumberFormat="1" applyFont="1" applyFill="1" applyBorder="1" applyAlignment="1" applyProtection="1">
      <alignment horizontal="center"/>
      <protection/>
    </xf>
    <xf numFmtId="3" fontId="3" fillId="0" borderId="10" xfId="46" applyNumberFormat="1" applyFont="1" applyFill="1" applyBorder="1" applyAlignment="1" applyProtection="1">
      <alignment/>
      <protection/>
    </xf>
    <xf numFmtId="165" fontId="10" fillId="0" borderId="10" xfId="46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Border="1" applyAlignment="1">
      <alignment horizontal="left" wrapText="1"/>
    </xf>
    <xf numFmtId="165" fontId="5" fillId="0" borderId="10" xfId="46" applyNumberFormat="1" applyFont="1" applyFill="1" applyBorder="1" applyAlignment="1" applyProtection="1">
      <alignment horizontal="center"/>
      <protection/>
    </xf>
    <xf numFmtId="0" fontId="2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46" applyNumberFormat="1" applyFont="1" applyFill="1" applyBorder="1" applyAlignment="1" applyProtection="1">
      <alignment/>
      <protection/>
    </xf>
    <xf numFmtId="165" fontId="3" fillId="0" borderId="10" xfId="46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65" fontId="5" fillId="0" borderId="10" xfId="46" applyNumberFormat="1" applyFont="1" applyFill="1" applyBorder="1" applyAlignment="1" applyProtection="1">
      <alignment horizontal="left" wrapText="1"/>
      <protection/>
    </xf>
    <xf numFmtId="3" fontId="5" fillId="0" borderId="10" xfId="46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shrinkToFit="1"/>
    </xf>
    <xf numFmtId="0" fontId="21" fillId="0" borderId="10" xfId="0" applyFont="1" applyBorder="1" applyAlignment="1">
      <alignment/>
    </xf>
    <xf numFmtId="0" fontId="13" fillId="0" borderId="41" xfId="64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165" fontId="3" fillId="0" borderId="10" xfId="46" applyNumberFormat="1" applyFont="1" applyFill="1" applyBorder="1" applyAlignment="1" applyProtection="1">
      <alignment horizontal="left" indent="1"/>
      <protection/>
    </xf>
    <xf numFmtId="174" fontId="3" fillId="0" borderId="10" xfId="46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/>
    </xf>
    <xf numFmtId="0" fontId="27" fillId="0" borderId="0" xfId="62" applyFont="1" applyAlignment="1">
      <alignment vertical="center"/>
      <protection/>
    </xf>
    <xf numFmtId="0" fontId="27" fillId="0" borderId="0" xfId="56" applyFont="1" applyFill="1" applyBorder="1" applyAlignment="1">
      <alignment vertical="center"/>
      <protection/>
    </xf>
    <xf numFmtId="0" fontId="27" fillId="0" borderId="0" xfId="62" applyFont="1" applyBorder="1" applyAlignment="1">
      <alignment vertical="center"/>
      <protection/>
    </xf>
    <xf numFmtId="0" fontId="3" fillId="0" borderId="0" xfId="56">
      <alignment/>
      <protection/>
    </xf>
    <xf numFmtId="0" fontId="27" fillId="0" borderId="0" xfId="62" applyFont="1" applyBorder="1" applyAlignment="1">
      <alignment horizontal="center" vertical="center"/>
      <protection/>
    </xf>
    <xf numFmtId="3" fontId="27" fillId="0" borderId="0" xfId="62" applyNumberFormat="1" applyFont="1" applyBorder="1" applyAlignment="1">
      <alignment vertical="center"/>
      <protection/>
    </xf>
    <xf numFmtId="0" fontId="1" fillId="0" borderId="0" xfId="62" applyFill="1" applyBorder="1">
      <alignment/>
      <protection/>
    </xf>
    <xf numFmtId="0" fontId="30" fillId="0" borderId="0" xfId="62" applyFont="1" applyFill="1" applyBorder="1" applyAlignment="1">
      <alignment vertical="center"/>
      <protection/>
    </xf>
    <xf numFmtId="0" fontId="30" fillId="0" borderId="0" xfId="62" applyFont="1" applyFill="1" applyBorder="1" applyAlignment="1">
      <alignment horizontal="left" vertical="center" indent="1"/>
      <protection/>
    </xf>
    <xf numFmtId="0" fontId="27" fillId="0" borderId="0" xfId="62" applyFont="1" applyFill="1" applyBorder="1" applyAlignment="1">
      <alignment vertical="center"/>
      <protection/>
    </xf>
    <xf numFmtId="0" fontId="27" fillId="0" borderId="0" xfId="56" applyFont="1" applyAlignment="1">
      <alignment vertical="center"/>
      <protection/>
    </xf>
    <xf numFmtId="0" fontId="30" fillId="0" borderId="0" xfId="56" applyFont="1" applyFill="1" applyBorder="1" applyAlignment="1">
      <alignment vertical="center"/>
      <protection/>
    </xf>
    <xf numFmtId="0" fontId="27" fillId="0" borderId="43" xfId="65" applyFont="1" applyBorder="1" applyAlignment="1">
      <alignment horizontal="center" vertical="center"/>
      <protection/>
    </xf>
    <xf numFmtId="0" fontId="32" fillId="0" borderId="0" xfId="56" applyFont="1" applyFill="1" applyBorder="1" applyAlignment="1">
      <alignment horizontal="center" vertical="center"/>
      <protection/>
    </xf>
    <xf numFmtId="0" fontId="33" fillId="0" borderId="0" xfId="56" applyFont="1" applyAlignment="1">
      <alignment horizontal="center" vertical="center"/>
      <protection/>
    </xf>
    <xf numFmtId="0" fontId="33" fillId="0" borderId="44" xfId="56" applyFont="1" applyBorder="1" applyAlignment="1">
      <alignment vertical="center"/>
      <protection/>
    </xf>
    <xf numFmtId="1" fontId="1" fillId="0" borderId="44" xfId="60" applyNumberFormat="1" applyFont="1" applyBorder="1" applyAlignment="1" applyProtection="1">
      <alignment horizontal="center" vertical="center"/>
      <protection/>
    </xf>
    <xf numFmtId="0" fontId="34" fillId="0" borderId="0" xfId="62" applyFont="1" applyBorder="1" applyAlignment="1">
      <alignment horizontal="center" vertical="center"/>
      <protection/>
    </xf>
    <xf numFmtId="3" fontId="27" fillId="0" borderId="0" xfId="58" applyNumberFormat="1" applyFont="1" applyFill="1" applyBorder="1" applyAlignment="1">
      <alignment horizontal="right" vertical="center"/>
      <protection/>
    </xf>
    <xf numFmtId="0" fontId="33" fillId="0" borderId="0" xfId="56" applyFont="1" applyAlignment="1">
      <alignment vertical="center"/>
      <protection/>
    </xf>
    <xf numFmtId="3" fontId="35" fillId="0" borderId="0" xfId="60" applyNumberFormat="1" applyFont="1" applyBorder="1" applyAlignment="1" applyProtection="1">
      <alignment horizontal="center" vertical="center"/>
      <protection/>
    </xf>
    <xf numFmtId="171" fontId="33" fillId="0" borderId="0" xfId="56" applyNumberFormat="1" applyFont="1" applyBorder="1" applyAlignment="1">
      <alignment horizontal="center" vertical="center"/>
      <protection/>
    </xf>
    <xf numFmtId="1" fontId="34" fillId="0" borderId="0" xfId="62" applyNumberFormat="1" applyFont="1" applyBorder="1" applyAlignment="1">
      <alignment horizontal="center" vertical="center"/>
      <protection/>
    </xf>
    <xf numFmtId="0" fontId="33" fillId="0" borderId="44" xfId="61" applyFont="1" applyBorder="1" applyAlignment="1">
      <alignment vertical="center"/>
      <protection/>
    </xf>
    <xf numFmtId="0" fontId="33" fillId="0" borderId="0" xfId="61" applyFont="1" applyAlignment="1">
      <alignment horizontal="center" vertical="center"/>
      <protection/>
    </xf>
    <xf numFmtId="0" fontId="27" fillId="0" borderId="0" xfId="56" applyFont="1" applyBorder="1" applyAlignment="1">
      <alignment vertical="center"/>
      <protection/>
    </xf>
    <xf numFmtId="0" fontId="1" fillId="0" borderId="0" xfId="56" applyFont="1" applyFill="1" applyBorder="1">
      <alignment/>
      <protection/>
    </xf>
    <xf numFmtId="0" fontId="36" fillId="0" borderId="0" xfId="56" applyFont="1" applyFill="1" applyBorder="1" applyAlignment="1">
      <alignment vertical="center"/>
      <protection/>
    </xf>
    <xf numFmtId="3" fontId="1" fillId="0" borderId="44" xfId="60" applyNumberFormat="1" applyFont="1" applyBorder="1" applyAlignment="1" applyProtection="1">
      <alignment horizontal="center" vertical="center"/>
      <protection/>
    </xf>
    <xf numFmtId="0" fontId="27" fillId="0" borderId="0" xfId="63" applyFont="1" applyBorder="1">
      <alignment/>
      <protection/>
    </xf>
    <xf numFmtId="0" fontId="27" fillId="0" borderId="0" xfId="63" applyFont="1" applyBorder="1" applyAlignment="1">
      <alignment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7" fillId="0" borderId="0" xfId="66" applyFont="1" applyBorder="1" applyAlignment="1">
      <alignment horizontal="center" vertical="center"/>
      <protection/>
    </xf>
    <xf numFmtId="0" fontId="27" fillId="0" borderId="0" xfId="66" applyFont="1" applyBorder="1" applyAlignment="1">
      <alignment vertical="center"/>
      <protection/>
    </xf>
    <xf numFmtId="0" fontId="27" fillId="0" borderId="0" xfId="66" applyFont="1" applyBorder="1" applyAlignment="1">
      <alignment horizontal="left" vertical="center"/>
      <protection/>
    </xf>
    <xf numFmtId="0" fontId="37" fillId="0" borderId="0" xfId="66" applyFont="1" applyBorder="1" applyAlignment="1">
      <alignment vertical="center"/>
      <protection/>
    </xf>
    <xf numFmtId="0" fontId="27" fillId="0" borderId="0" xfId="66" applyFont="1" applyAlignment="1">
      <alignment vertical="center"/>
      <protection/>
    </xf>
    <xf numFmtId="0" fontId="37" fillId="0" borderId="0" xfId="65" applyFont="1" applyBorder="1" applyAlignment="1">
      <alignment vertical="center"/>
      <protection/>
    </xf>
    <xf numFmtId="0" fontId="27" fillId="0" borderId="0" xfId="65" applyFont="1" applyBorder="1" applyAlignment="1">
      <alignment horizontal="center" vertical="center"/>
      <protection/>
    </xf>
    <xf numFmtId="3" fontId="27" fillId="0" borderId="0" xfId="62" applyNumberFormat="1" applyFont="1" applyFill="1" applyAlignment="1">
      <alignment vertical="center"/>
      <protection/>
    </xf>
    <xf numFmtId="0" fontId="38" fillId="0" borderId="45" xfId="61" applyFont="1" applyBorder="1" applyAlignment="1">
      <alignment horizontal="center" vertical="center"/>
      <protection/>
    </xf>
    <xf numFmtId="0" fontId="33" fillId="0" borderId="0" xfId="65" applyFont="1" applyBorder="1" applyAlignment="1">
      <alignment horizontal="center" vertical="center"/>
      <protection/>
    </xf>
    <xf numFmtId="0" fontId="33" fillId="0" borderId="0" xfId="65" applyFont="1" applyAlignment="1">
      <alignment vertical="center"/>
      <protection/>
    </xf>
    <xf numFmtId="0" fontId="33" fillId="0" borderId="0" xfId="65" applyFont="1" applyAlignment="1">
      <alignment horizontal="left" vertical="center"/>
      <protection/>
    </xf>
    <xf numFmtId="171" fontId="3" fillId="0" borderId="0" xfId="56" applyNumberFormat="1">
      <alignment/>
      <protection/>
    </xf>
    <xf numFmtId="1" fontId="27" fillId="0" borderId="0" xfId="62" applyNumberFormat="1" applyFont="1" applyBorder="1" applyAlignment="1">
      <alignment vertical="center"/>
      <protection/>
    </xf>
    <xf numFmtId="3" fontId="39" fillId="0" borderId="46" xfId="61" applyNumberFormat="1" applyFont="1" applyFill="1" applyBorder="1" applyAlignment="1">
      <alignment horizontal="right"/>
      <protection/>
    </xf>
    <xf numFmtId="3" fontId="38" fillId="0" borderId="46" xfId="61" applyNumberFormat="1" applyFont="1" applyFill="1" applyBorder="1" applyAlignment="1">
      <alignment horizontal="right"/>
      <protection/>
    </xf>
    <xf numFmtId="0" fontId="33" fillId="0" borderId="0" xfId="62" applyFont="1" applyFill="1" applyBorder="1" applyAlignment="1">
      <alignment horizontal="center" vertical="center"/>
      <protection/>
    </xf>
    <xf numFmtId="3" fontId="27" fillId="0" borderId="0" xfId="62" applyNumberFormat="1" applyFont="1" applyFill="1" applyBorder="1" applyAlignment="1">
      <alignment horizontal="right" vertical="center"/>
      <protection/>
    </xf>
    <xf numFmtId="3" fontId="1" fillId="0" borderId="0" xfId="62" applyNumberFormat="1" applyFont="1" applyFill="1" applyBorder="1">
      <alignment/>
      <protection/>
    </xf>
    <xf numFmtId="3" fontId="27" fillId="0" borderId="0" xfId="56" applyNumberFormat="1" applyFont="1" applyBorder="1" applyAlignment="1">
      <alignment vertical="center"/>
      <protection/>
    </xf>
    <xf numFmtId="3" fontId="33" fillId="0" borderId="0" xfId="62" applyNumberFormat="1" applyFont="1" applyFill="1" applyBorder="1" applyAlignment="1">
      <alignment horizontal="right" vertical="center"/>
      <protection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0" fontId="0" fillId="0" borderId="10" xfId="0" applyBorder="1" applyAlignment="1">
      <alignment horizontal="left"/>
    </xf>
    <xf numFmtId="165" fontId="5" fillId="0" borderId="10" xfId="0" applyNumberFormat="1" applyFont="1" applyBorder="1" applyAlignment="1">
      <alignment/>
    </xf>
    <xf numFmtId="171" fontId="39" fillId="0" borderId="46" xfId="61" applyNumberFormat="1" applyFont="1" applyFill="1" applyBorder="1" applyAlignment="1">
      <alignment horizontal="right"/>
      <protection/>
    </xf>
    <xf numFmtId="3" fontId="27" fillId="0" borderId="47" xfId="65" applyNumberFormat="1" applyFont="1" applyFill="1" applyBorder="1" applyAlignment="1">
      <alignment horizontal="right" vertical="center"/>
      <protection/>
    </xf>
    <xf numFmtId="0" fontId="39" fillId="0" borderId="42" xfId="61" applyFont="1" applyFill="1" applyBorder="1" applyAlignment="1">
      <alignment horizontal="left" vertical="center"/>
      <protection/>
    </xf>
    <xf numFmtId="3" fontId="27" fillId="0" borderId="48" xfId="65" applyNumberFormat="1" applyFont="1" applyFill="1" applyBorder="1" applyAlignment="1">
      <alignment horizontal="right" vertical="center"/>
      <protection/>
    </xf>
    <xf numFmtId="3" fontId="40" fillId="0" borderId="48" xfId="65" applyNumberFormat="1" applyFont="1" applyFill="1" applyBorder="1" applyAlignment="1">
      <alignment horizontal="right" vertical="center"/>
      <protection/>
    </xf>
    <xf numFmtId="0" fontId="38" fillId="0" borderId="42" xfId="61" applyFont="1" applyFill="1" applyBorder="1" applyAlignment="1">
      <alignment horizontal="left" vertical="center"/>
      <protection/>
    </xf>
    <xf numFmtId="3" fontId="33" fillId="0" borderId="48" xfId="65" applyNumberFormat="1" applyFont="1" applyFill="1" applyBorder="1" applyAlignment="1">
      <alignment horizontal="right" vertical="center"/>
      <protection/>
    </xf>
    <xf numFmtId="171" fontId="27" fillId="0" borderId="0" xfId="62" applyNumberFormat="1" applyFont="1" applyFill="1" applyBorder="1" applyAlignment="1">
      <alignment vertical="center"/>
      <protection/>
    </xf>
    <xf numFmtId="3" fontId="39" fillId="0" borderId="48" xfId="61" applyNumberFormat="1" applyFont="1" applyFill="1" applyBorder="1" applyAlignment="1">
      <alignment horizontal="right"/>
      <protection/>
    </xf>
    <xf numFmtId="0" fontId="39" fillId="0" borderId="42" xfId="61" applyFont="1" applyFill="1" applyBorder="1" applyAlignment="1">
      <alignment horizontal="left"/>
      <protection/>
    </xf>
    <xf numFmtId="0" fontId="38" fillId="0" borderId="42" xfId="61" applyFont="1" applyFill="1" applyBorder="1" applyAlignment="1">
      <alignment horizontal="left"/>
      <protection/>
    </xf>
    <xf numFmtId="3" fontId="38" fillId="0" borderId="48" xfId="61" applyNumberFormat="1" applyFont="1" applyFill="1" applyBorder="1" applyAlignment="1">
      <alignment horizontal="right"/>
      <protection/>
    </xf>
    <xf numFmtId="0" fontId="39" fillId="0" borderId="42" xfId="61" applyFont="1" applyFill="1" applyBorder="1" applyAlignment="1">
      <alignment horizontal="left" wrapText="1"/>
      <protection/>
    </xf>
    <xf numFmtId="0" fontId="39" fillId="0" borderId="42" xfId="61" applyFont="1" applyFill="1" applyBorder="1" applyAlignment="1">
      <alignment vertical="center"/>
      <protection/>
    </xf>
    <xf numFmtId="0" fontId="38" fillId="0" borderId="42" xfId="61" applyFont="1" applyFill="1" applyBorder="1" applyAlignment="1">
      <alignment horizontal="left" wrapText="1"/>
      <protection/>
    </xf>
    <xf numFmtId="0" fontId="38" fillId="0" borderId="49" xfId="61" applyFont="1" applyFill="1" applyBorder="1" applyAlignment="1">
      <alignment horizontal="left" wrapText="1"/>
      <protection/>
    </xf>
    <xf numFmtId="0" fontId="38" fillId="0" borderId="42" xfId="61" applyFont="1" applyFill="1" applyBorder="1" applyAlignment="1">
      <alignment vertical="center"/>
      <protection/>
    </xf>
    <xf numFmtId="0" fontId="39" fillId="0" borderId="50" xfId="61" applyFont="1" applyFill="1" applyBorder="1" applyAlignment="1">
      <alignment vertical="center" wrapText="1"/>
      <protection/>
    </xf>
    <xf numFmtId="0" fontId="38" fillId="0" borderId="51" xfId="56" applyFont="1" applyBorder="1" applyAlignment="1">
      <alignment horizontal="center" vertical="center"/>
      <protection/>
    </xf>
    <xf numFmtId="4" fontId="39" fillId="0" borderId="52" xfId="61" applyNumberFormat="1" applyFont="1" applyFill="1" applyBorder="1" applyAlignment="1">
      <alignment horizontal="right" wrapText="1"/>
      <protection/>
    </xf>
    <xf numFmtId="171" fontId="39" fillId="0" borderId="42" xfId="61" applyNumberFormat="1" applyFont="1" applyFill="1" applyBorder="1" applyAlignment="1">
      <alignment horizontal="right"/>
      <protection/>
    </xf>
    <xf numFmtId="171" fontId="39" fillId="0" borderId="42" xfId="61" applyNumberFormat="1" applyFont="1" applyFill="1" applyBorder="1" applyAlignment="1">
      <alignment vertical="center"/>
      <protection/>
    </xf>
    <xf numFmtId="4" fontId="39" fillId="0" borderId="42" xfId="61" applyNumberFormat="1" applyFont="1" applyFill="1" applyBorder="1" applyAlignment="1">
      <alignment horizontal="right"/>
      <protection/>
    </xf>
    <xf numFmtId="171" fontId="38" fillId="0" borderId="42" xfId="61" applyNumberFormat="1" applyFont="1" applyFill="1" applyBorder="1" applyAlignment="1">
      <alignment horizontal="right"/>
      <protection/>
    </xf>
    <xf numFmtId="0" fontId="39" fillId="0" borderId="0" xfId="61" applyFont="1" applyFill="1" applyBorder="1" applyAlignment="1">
      <alignment vertical="center"/>
      <protection/>
    </xf>
    <xf numFmtId="171" fontId="39" fillId="0" borderId="0" xfId="61" applyNumberFormat="1" applyFont="1" applyFill="1" applyBorder="1" applyAlignment="1">
      <alignment horizontal="right"/>
      <protection/>
    </xf>
    <xf numFmtId="3" fontId="39" fillId="0" borderId="0" xfId="61" applyNumberFormat="1" applyFont="1" applyFill="1" applyBorder="1" applyAlignment="1">
      <alignment horizontal="right"/>
      <protection/>
    </xf>
    <xf numFmtId="0" fontId="39" fillId="0" borderId="0" xfId="61" applyFont="1" applyFill="1" applyBorder="1" applyAlignment="1">
      <alignment vertical="center" wrapText="1"/>
      <protection/>
    </xf>
    <xf numFmtId="171" fontId="39" fillId="0" borderId="0" xfId="61" applyNumberFormat="1" applyFont="1" applyFill="1" applyBorder="1" applyAlignment="1">
      <alignment horizontal="right" wrapText="1"/>
      <protection/>
    </xf>
    <xf numFmtId="0" fontId="37" fillId="0" borderId="0" xfId="61" applyFont="1" applyFill="1" applyBorder="1" applyAlignment="1">
      <alignment vertical="center"/>
      <protection/>
    </xf>
    <xf numFmtId="171" fontId="38" fillId="0" borderId="0" xfId="61" applyNumberFormat="1" applyFont="1" applyFill="1" applyBorder="1" applyAlignment="1">
      <alignment horizontal="right" wrapText="1"/>
      <protection/>
    </xf>
    <xf numFmtId="3" fontId="38" fillId="0" borderId="0" xfId="61" applyNumberFormat="1" applyFont="1" applyFill="1" applyBorder="1" applyAlignment="1">
      <alignment horizontal="right"/>
      <protection/>
    </xf>
    <xf numFmtId="0" fontId="38" fillId="0" borderId="0" xfId="61" applyFont="1" applyFill="1" applyBorder="1" applyAlignment="1">
      <alignment vertical="center" wrapText="1"/>
      <protection/>
    </xf>
    <xf numFmtId="0" fontId="38" fillId="0" borderId="0" xfId="61" applyFont="1" applyFill="1" applyBorder="1" applyAlignment="1">
      <alignment wrapText="1"/>
      <protection/>
    </xf>
    <xf numFmtId="171" fontId="38" fillId="0" borderId="0" xfId="61" applyNumberFormat="1" applyFont="1" applyFill="1" applyBorder="1" applyAlignment="1">
      <alignment horizontal="right"/>
      <protection/>
    </xf>
    <xf numFmtId="0" fontId="38" fillId="0" borderId="0" xfId="61" applyFont="1" applyFill="1" applyBorder="1" applyAlignment="1">
      <alignment horizontal="left" wrapText="1"/>
      <protection/>
    </xf>
    <xf numFmtId="0" fontId="38" fillId="0" borderId="0" xfId="61" applyFont="1" applyFill="1" applyBorder="1" applyAlignment="1">
      <alignment horizontal="left"/>
      <protection/>
    </xf>
    <xf numFmtId="0" fontId="41" fillId="0" borderId="0" xfId="65" applyFont="1" applyFill="1" applyBorder="1" applyAlignment="1">
      <alignment horizontal="left" vertical="center" wrapText="1" indent="1"/>
      <protection/>
    </xf>
    <xf numFmtId="171" fontId="41" fillId="0" borderId="0" xfId="61" applyNumberFormat="1" applyFont="1" applyFill="1" applyBorder="1" applyAlignment="1">
      <alignment horizontal="right" vertical="center"/>
      <protection/>
    </xf>
    <xf numFmtId="3" fontId="41" fillId="0" borderId="0" xfId="61" applyNumberFormat="1" applyFont="1" applyFill="1" applyBorder="1" applyAlignment="1">
      <alignment horizontal="right" vertical="center"/>
      <protection/>
    </xf>
    <xf numFmtId="0" fontId="39" fillId="0" borderId="53" xfId="61" applyFont="1" applyFill="1" applyBorder="1" applyAlignment="1">
      <alignment vertical="center"/>
      <protection/>
    </xf>
    <xf numFmtId="171" fontId="39" fillId="0" borderId="53" xfId="61" applyNumberFormat="1" applyFont="1" applyFill="1" applyBorder="1" applyAlignment="1">
      <alignment horizontal="right"/>
      <protection/>
    </xf>
    <xf numFmtId="3" fontId="39" fillId="0" borderId="53" xfId="61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 horizontal="left" wrapText="1"/>
    </xf>
    <xf numFmtId="0" fontId="27" fillId="0" borderId="46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165" fontId="19" fillId="0" borderId="10" xfId="0" applyNumberFormat="1" applyFont="1" applyBorder="1" applyAlignment="1">
      <alignment/>
    </xf>
    <xf numFmtId="0" fontId="27" fillId="0" borderId="54" xfId="0" applyFont="1" applyFill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0" fillId="0" borderId="37" xfId="0" applyBorder="1" applyAlignment="1">
      <alignment horizontal="center"/>
    </xf>
    <xf numFmtId="0" fontId="27" fillId="0" borderId="46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3" fontId="19" fillId="0" borderId="10" xfId="46" applyNumberFormat="1" applyFont="1" applyFill="1" applyBorder="1" applyAlignment="1" applyProtection="1">
      <alignment horizontal="center"/>
      <protection/>
    </xf>
    <xf numFmtId="165" fontId="10" fillId="0" borderId="10" xfId="0" applyNumberFormat="1" applyFont="1" applyBorder="1" applyAlignment="1">
      <alignment/>
    </xf>
    <xf numFmtId="0" fontId="33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0" fillId="0" borderId="38" xfId="0" applyBorder="1" applyAlignment="1">
      <alignment wrapText="1"/>
    </xf>
    <xf numFmtId="169" fontId="12" fillId="0" borderId="31" xfId="64" applyNumberFormat="1" applyFont="1" applyBorder="1" applyAlignment="1">
      <alignment horizontal="center"/>
      <protection/>
    </xf>
    <xf numFmtId="0" fontId="13" fillId="0" borderId="25" xfId="64" applyFont="1" applyBorder="1">
      <alignment/>
      <protection/>
    </xf>
    <xf numFmtId="0" fontId="12" fillId="0" borderId="25" xfId="64" applyFont="1" applyBorder="1">
      <alignment/>
      <protection/>
    </xf>
    <xf numFmtId="0" fontId="50" fillId="0" borderId="10" xfId="0" applyFont="1" applyBorder="1" applyAlignment="1">
      <alignment/>
    </xf>
    <xf numFmtId="41" fontId="0" fillId="0" borderId="28" xfId="0" applyNumberFormat="1" applyBorder="1" applyAlignment="1">
      <alignment horizontal="left"/>
    </xf>
    <xf numFmtId="165" fontId="19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45" fillId="0" borderId="18" xfId="0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41" fontId="39" fillId="0" borderId="48" xfId="61" applyNumberFormat="1" applyFont="1" applyFill="1" applyBorder="1" applyAlignment="1">
      <alignment horizontal="right"/>
      <protection/>
    </xf>
    <xf numFmtId="0" fontId="38" fillId="0" borderId="55" xfId="56" applyFont="1" applyBorder="1" applyAlignment="1">
      <alignment horizontal="center" vertical="center"/>
      <protection/>
    </xf>
    <xf numFmtId="171" fontId="27" fillId="0" borderId="44" xfId="57" applyNumberFormat="1" applyFont="1" applyBorder="1" applyAlignment="1">
      <alignment horizontal="center" vertical="center"/>
      <protection/>
    </xf>
    <xf numFmtId="0" fontId="13" fillId="0" borderId="30" xfId="64" applyFont="1" applyBorder="1" applyAlignment="1">
      <alignment horizontal="left" wrapText="1"/>
      <protection/>
    </xf>
    <xf numFmtId="0" fontId="13" fillId="0" borderId="0" xfId="64" applyFont="1" applyBorder="1" applyAlignment="1">
      <alignment horizontal="left" wrapText="1"/>
      <protection/>
    </xf>
    <xf numFmtId="0" fontId="13" fillId="0" borderId="32" xfId="64" applyFont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3" fontId="38" fillId="0" borderId="44" xfId="56" applyNumberFormat="1" applyFont="1" applyBorder="1" applyAlignment="1">
      <alignment horizontal="center" wrapText="1"/>
      <protection/>
    </xf>
    <xf numFmtId="165" fontId="53" fillId="0" borderId="32" xfId="46" applyNumberFormat="1" applyFont="1" applyFill="1" applyBorder="1" applyAlignment="1" applyProtection="1">
      <alignment/>
      <protection/>
    </xf>
    <xf numFmtId="0" fontId="0" fillId="0" borderId="56" xfId="0" applyBorder="1" applyAlignment="1">
      <alignment/>
    </xf>
    <xf numFmtId="0" fontId="54" fillId="0" borderId="57" xfId="0" applyFont="1" applyBorder="1" applyAlignment="1">
      <alignment/>
    </xf>
    <xf numFmtId="0" fontId="24" fillId="0" borderId="58" xfId="0" applyFont="1" applyBorder="1" applyAlignment="1">
      <alignment/>
    </xf>
    <xf numFmtId="0" fontId="54" fillId="0" borderId="58" xfId="0" applyFont="1" applyBorder="1" applyAlignment="1">
      <alignment shrinkToFit="1"/>
    </xf>
    <xf numFmtId="0" fontId="54" fillId="0" borderId="57" xfId="0" applyFont="1" applyBorder="1" applyAlignment="1">
      <alignment/>
    </xf>
    <xf numFmtId="0" fontId="54" fillId="0" borderId="57" xfId="0" applyFont="1" applyBorder="1" applyAlignment="1">
      <alignment shrinkToFit="1"/>
    </xf>
    <xf numFmtId="0" fontId="54" fillId="0" borderId="50" xfId="0" applyFont="1" applyBorder="1" applyAlignment="1">
      <alignment/>
    </xf>
    <xf numFmtId="0" fontId="24" fillId="0" borderId="59" xfId="0" applyFont="1" applyBorder="1" applyAlignment="1">
      <alignment/>
    </xf>
    <xf numFmtId="0" fontId="24" fillId="0" borderId="59" xfId="0" applyFont="1" applyBorder="1" applyAlignment="1">
      <alignment shrinkToFit="1"/>
    </xf>
    <xf numFmtId="0" fontId="24" fillId="0" borderId="50" xfId="0" applyFont="1" applyBorder="1" applyAlignment="1">
      <alignment/>
    </xf>
    <xf numFmtId="0" fontId="24" fillId="0" borderId="60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61" xfId="0" applyFont="1" applyBorder="1" applyAlignment="1">
      <alignment/>
    </xf>
    <xf numFmtId="0" fontId="24" fillId="0" borderId="6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9" xfId="0" applyFont="1" applyBorder="1" applyAlignment="1">
      <alignment/>
    </xf>
    <xf numFmtId="0" fontId="24" fillId="0" borderId="63" xfId="0" applyFont="1" applyBorder="1" applyAlignment="1">
      <alignment/>
    </xf>
    <xf numFmtId="0" fontId="24" fillId="0" borderId="49" xfId="0" applyNumberFormat="1" applyFont="1" applyBorder="1" applyAlignment="1">
      <alignment/>
    </xf>
    <xf numFmtId="0" fontId="24" fillId="0" borderId="57" xfId="0" applyFont="1" applyBorder="1" applyAlignment="1">
      <alignment/>
    </xf>
    <xf numFmtId="0" fontId="24" fillId="0" borderId="57" xfId="0" applyNumberFormat="1" applyFont="1" applyBorder="1" applyAlignment="1">
      <alignment/>
    </xf>
    <xf numFmtId="0" fontId="24" fillId="0" borderId="44" xfId="0" applyFont="1" applyBorder="1" applyAlignment="1">
      <alignment/>
    </xf>
    <xf numFmtId="0" fontId="54" fillId="0" borderId="44" xfId="0" applyFont="1" applyBorder="1" applyAlignment="1">
      <alignment/>
    </xf>
    <xf numFmtId="0" fontId="54" fillId="0" borderId="50" xfId="0" applyFont="1" applyBorder="1" applyAlignment="1">
      <alignment/>
    </xf>
    <xf numFmtId="0" fontId="24" fillId="0" borderId="59" xfId="0" applyFont="1" applyBorder="1" applyAlignment="1">
      <alignment/>
    </xf>
    <xf numFmtId="0" fontId="54" fillId="0" borderId="64" xfId="0" applyFont="1" applyBorder="1" applyAlignment="1">
      <alignment/>
    </xf>
    <xf numFmtId="0" fontId="33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7" fillId="0" borderId="10" xfId="0" applyFont="1" applyBorder="1" applyAlignment="1">
      <alignment horizontal="right"/>
    </xf>
    <xf numFmtId="165" fontId="5" fillId="0" borderId="0" xfId="46" applyNumberFormat="1" applyFont="1" applyFill="1" applyBorder="1" applyAlignment="1" applyProtection="1">
      <alignment/>
      <protection/>
    </xf>
    <xf numFmtId="171" fontId="3" fillId="0" borderId="21" xfId="46" applyNumberFormat="1" applyFont="1" applyFill="1" applyBorder="1" applyAlignment="1" applyProtection="1">
      <alignment horizontal="center"/>
      <protection/>
    </xf>
    <xf numFmtId="165" fontId="18" fillId="0" borderId="19" xfId="46" applyNumberFormat="1" applyFont="1" applyFill="1" applyBorder="1" applyAlignment="1" applyProtection="1">
      <alignment/>
      <protection/>
    </xf>
    <xf numFmtId="171" fontId="55" fillId="0" borderId="42" xfId="61" applyNumberFormat="1" applyFont="1" applyFill="1" applyBorder="1" applyAlignment="1">
      <alignment horizontal="right"/>
      <protection/>
    </xf>
    <xf numFmtId="3" fontId="55" fillId="0" borderId="48" xfId="61" applyNumberFormat="1" applyFont="1" applyFill="1" applyBorder="1" applyAlignment="1">
      <alignment horizontal="right"/>
      <protection/>
    </xf>
    <xf numFmtId="0" fontId="27" fillId="0" borderId="10" xfId="0" applyFont="1" applyFill="1" applyBorder="1" applyAlignment="1">
      <alignment vertical="center" wrapText="1"/>
    </xf>
    <xf numFmtId="171" fontId="3" fillId="0" borderId="10" xfId="46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/>
    </xf>
    <xf numFmtId="0" fontId="46" fillId="0" borderId="18" xfId="0" applyFont="1" applyFill="1" applyBorder="1" applyAlignment="1">
      <alignment vertical="center" wrapText="1"/>
    </xf>
    <xf numFmtId="41" fontId="38" fillId="0" borderId="48" xfId="61" applyNumberFormat="1" applyFont="1" applyFill="1" applyBorder="1" applyAlignment="1">
      <alignment horizontal="right"/>
      <protection/>
    </xf>
    <xf numFmtId="41" fontId="3" fillId="0" borderId="10" xfId="46" applyNumberFormat="1" applyFont="1" applyFill="1" applyBorder="1" applyAlignment="1" applyProtection="1">
      <alignment horizontal="center"/>
      <protection/>
    </xf>
    <xf numFmtId="41" fontId="19" fillId="0" borderId="10" xfId="46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1" fillId="0" borderId="44" xfId="62" applyFill="1" applyBorder="1">
      <alignment/>
      <protection/>
    </xf>
    <xf numFmtId="0" fontId="48" fillId="0" borderId="10" xfId="0" applyFont="1" applyFill="1" applyBorder="1" applyAlignment="1">
      <alignment vertical="center"/>
    </xf>
    <xf numFmtId="0" fontId="13" fillId="0" borderId="30" xfId="64" applyFont="1" applyBorder="1">
      <alignment/>
      <protection/>
    </xf>
    <xf numFmtId="0" fontId="39" fillId="0" borderId="30" xfId="0" applyFont="1" applyBorder="1" applyAlignment="1">
      <alignment/>
    </xf>
    <xf numFmtId="0" fontId="56" fillId="0" borderId="42" xfId="61" applyFont="1" applyFill="1" applyBorder="1" applyAlignment="1">
      <alignment horizontal="left"/>
      <protection/>
    </xf>
    <xf numFmtId="3" fontId="56" fillId="0" borderId="48" xfId="61" applyNumberFormat="1" applyFont="1" applyFill="1" applyBorder="1" applyAlignment="1">
      <alignment horizontal="right"/>
      <protection/>
    </xf>
    <xf numFmtId="171" fontId="56" fillId="0" borderId="42" xfId="61" applyNumberFormat="1" applyFont="1" applyFill="1" applyBorder="1" applyAlignment="1">
      <alignment horizontal="right"/>
      <protection/>
    </xf>
    <xf numFmtId="0" fontId="56" fillId="0" borderId="42" xfId="61" applyFont="1" applyFill="1" applyBorder="1" applyAlignment="1">
      <alignment horizontal="left" wrapText="1"/>
      <protection/>
    </xf>
    <xf numFmtId="3" fontId="37" fillId="0" borderId="48" xfId="61" applyNumberFormat="1" applyFont="1" applyFill="1" applyBorder="1" applyAlignment="1">
      <alignment horizontal="right"/>
      <protection/>
    </xf>
    <xf numFmtId="3" fontId="37" fillId="0" borderId="48" xfId="65" applyNumberFormat="1" applyFont="1" applyFill="1" applyBorder="1" applyAlignment="1">
      <alignment horizontal="right" vertical="center"/>
      <protection/>
    </xf>
    <xf numFmtId="0" fontId="5" fillId="0" borderId="10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10" xfId="0" applyFont="1" applyBorder="1" applyAlignment="1">
      <alignment/>
    </xf>
    <xf numFmtId="41" fontId="0" fillId="0" borderId="18" xfId="0" applyNumberFormat="1" applyFont="1" applyBorder="1" applyAlignment="1">
      <alignment wrapText="1"/>
    </xf>
    <xf numFmtId="41" fontId="22" fillId="0" borderId="18" xfId="0" applyNumberFormat="1" applyFont="1" applyBorder="1" applyAlignment="1">
      <alignment wrapText="1"/>
    </xf>
    <xf numFmtId="165" fontId="9" fillId="0" borderId="10" xfId="46" applyNumberFormat="1" applyFont="1" applyFill="1" applyBorder="1" applyAlignment="1" applyProtection="1">
      <alignment horizontal="center" vertical="center" wrapText="1"/>
      <protection/>
    </xf>
    <xf numFmtId="0" fontId="39" fillId="0" borderId="49" xfId="61" applyFont="1" applyFill="1" applyBorder="1" applyAlignment="1">
      <alignment vertical="center"/>
      <protection/>
    </xf>
    <xf numFmtId="41" fontId="38" fillId="0" borderId="48" xfId="61" applyNumberFormat="1" applyFont="1" applyFill="1" applyBorder="1" applyAlignment="1">
      <alignment/>
      <protection/>
    </xf>
    <xf numFmtId="41" fontId="39" fillId="0" borderId="48" xfId="61" applyNumberFormat="1" applyFont="1" applyFill="1" applyBorder="1" applyAlignment="1">
      <alignment/>
      <protection/>
    </xf>
    <xf numFmtId="0" fontId="51" fillId="0" borderId="46" xfId="0" applyFont="1" applyFill="1" applyBorder="1" applyAlignment="1">
      <alignment horizontal="left" vertical="center"/>
    </xf>
    <xf numFmtId="3" fontId="51" fillId="0" borderId="54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vertical="center"/>
    </xf>
    <xf numFmtId="0" fontId="3" fillId="0" borderId="18" xfId="0" applyFont="1" applyBorder="1" applyAlignment="1">
      <alignment horizontal="left"/>
    </xf>
    <xf numFmtId="0" fontId="27" fillId="0" borderId="65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66" xfId="0" applyFont="1" applyFill="1" applyBorder="1" applyAlignment="1">
      <alignment horizontal="left" vertical="center" wrapText="1"/>
    </xf>
    <xf numFmtId="0" fontId="3" fillId="0" borderId="66" xfId="0" applyFont="1" applyBorder="1" applyAlignment="1">
      <alignment/>
    </xf>
    <xf numFmtId="165" fontId="0" fillId="0" borderId="0" xfId="46" applyNumberFormat="1" applyFont="1" applyFill="1" applyBorder="1" applyAlignment="1" applyProtection="1">
      <alignment/>
      <protection/>
    </xf>
    <xf numFmtId="0" fontId="27" fillId="0" borderId="56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/>
    </xf>
    <xf numFmtId="0" fontId="0" fillId="0" borderId="0" xfId="0" applyFill="1" applyAlignment="1">
      <alignment/>
    </xf>
    <xf numFmtId="0" fontId="54" fillId="0" borderId="57" xfId="0" applyFont="1" applyFill="1" applyBorder="1" applyAlignment="1">
      <alignment/>
    </xf>
    <xf numFmtId="0" fontId="24" fillId="0" borderId="50" xfId="0" applyFont="1" applyFill="1" applyBorder="1" applyAlignment="1">
      <alignment/>
    </xf>
    <xf numFmtId="0" fontId="24" fillId="0" borderId="42" xfId="0" applyFont="1" applyFill="1" applyBorder="1" applyAlignment="1">
      <alignment/>
    </xf>
    <xf numFmtId="0" fontId="24" fillId="0" borderId="49" xfId="0" applyFont="1" applyFill="1" applyBorder="1" applyAlignment="1">
      <alignment/>
    </xf>
    <xf numFmtId="0" fontId="24" fillId="0" borderId="57" xfId="0" applyFont="1" applyFill="1" applyBorder="1" applyAlignment="1">
      <alignment/>
    </xf>
    <xf numFmtId="0" fontId="54" fillId="0" borderId="44" xfId="0" applyFont="1" applyFill="1" applyBorder="1" applyAlignment="1">
      <alignment/>
    </xf>
    <xf numFmtId="0" fontId="54" fillId="0" borderId="50" xfId="0" applyFont="1" applyFill="1" applyBorder="1" applyAlignment="1">
      <alignment/>
    </xf>
    <xf numFmtId="165" fontId="3" fillId="0" borderId="0" xfId="46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8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3" fillId="0" borderId="67" xfId="0" applyFont="1" applyBorder="1" applyAlignment="1">
      <alignment/>
    </xf>
    <xf numFmtId="165" fontId="33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wrapText="1"/>
    </xf>
    <xf numFmtId="0" fontId="27" fillId="0" borderId="18" xfId="0" applyFont="1" applyBorder="1" applyAlignment="1">
      <alignment/>
    </xf>
    <xf numFmtId="0" fontId="3" fillId="0" borderId="18" xfId="0" applyFont="1" applyBorder="1" applyAlignment="1">
      <alignment wrapText="1"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9" fillId="0" borderId="18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50" fillId="0" borderId="10" xfId="0" applyFont="1" applyBorder="1" applyAlignment="1">
      <alignment/>
    </xf>
    <xf numFmtId="0" fontId="10" fillId="0" borderId="13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vertic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2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46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5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9" fillId="0" borderId="13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165" fontId="3" fillId="0" borderId="0" xfId="46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0" fillId="0" borderId="13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33" fillId="0" borderId="68" xfId="65" applyFont="1" applyBorder="1" applyAlignment="1">
      <alignment horizontal="center" vertical="center"/>
      <protection/>
    </xf>
    <xf numFmtId="0" fontId="33" fillId="0" borderId="43" xfId="65" applyFont="1" applyBorder="1" applyAlignment="1">
      <alignment horizontal="center" vertical="center"/>
      <protection/>
    </xf>
    <xf numFmtId="0" fontId="27" fillId="0" borderId="69" xfId="65" applyFont="1" applyBorder="1" applyAlignment="1">
      <alignment horizontal="center" vertical="center"/>
      <protection/>
    </xf>
    <xf numFmtId="0" fontId="27" fillId="0" borderId="58" xfId="65" applyFont="1" applyBorder="1" applyAlignment="1">
      <alignment horizontal="center" vertical="center"/>
      <protection/>
    </xf>
    <xf numFmtId="0" fontId="33" fillId="0" borderId="0" xfId="61" applyFont="1" applyAlignment="1">
      <alignment horizontal="left" vertical="center" wrapText="1"/>
      <protection/>
    </xf>
    <xf numFmtId="0" fontId="33" fillId="0" borderId="70" xfId="61" applyFont="1" applyBorder="1" applyAlignment="1">
      <alignment horizontal="left" vertical="center" wrapText="1"/>
      <protection/>
    </xf>
    <xf numFmtId="0" fontId="44" fillId="0" borderId="0" xfId="62" applyFont="1" applyFill="1" applyBorder="1" applyAlignment="1">
      <alignment horizontal="right"/>
      <protection/>
    </xf>
    <xf numFmtId="0" fontId="42" fillId="0" borderId="0" xfId="0" applyFont="1" applyAlignment="1">
      <alignment horizontal="right"/>
    </xf>
    <xf numFmtId="0" fontId="29" fillId="0" borderId="0" xfId="56" applyFont="1" applyFill="1" applyBorder="1" applyAlignment="1">
      <alignment horizontal="center" vertical="center" wrapText="1"/>
      <protection/>
    </xf>
    <xf numFmtId="0" fontId="31" fillId="0" borderId="0" xfId="56" applyFont="1" applyFill="1" applyAlignment="1">
      <alignment horizontal="center" vertical="center"/>
      <protection/>
    </xf>
    <xf numFmtId="0" fontId="33" fillId="0" borderId="0" xfId="56" applyFont="1" applyAlignment="1">
      <alignment horizontal="left" vertical="center"/>
      <protection/>
    </xf>
    <xf numFmtId="0" fontId="33" fillId="0" borderId="70" xfId="56" applyFont="1" applyBorder="1" applyAlignment="1">
      <alignment horizontal="left" vertical="center"/>
      <protection/>
    </xf>
    <xf numFmtId="0" fontId="3" fillId="0" borderId="10" xfId="0" applyFont="1" applyBorder="1" applyAlignment="1">
      <alignment horizontal="left"/>
    </xf>
    <xf numFmtId="0" fontId="27" fillId="0" borderId="46" xfId="0" applyFont="1" applyFill="1" applyBorder="1" applyAlignment="1">
      <alignment horizontal="left" vertical="center" wrapText="1"/>
    </xf>
    <xf numFmtId="0" fontId="27" fillId="0" borderId="54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0" fontId="0" fillId="0" borderId="10" xfId="0" applyFont="1" applyBorder="1" applyAlignment="1">
      <alignment wrapText="1"/>
    </xf>
    <xf numFmtId="0" fontId="33" fillId="0" borderId="13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50" fillId="0" borderId="14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27" fillId="0" borderId="22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47" fillId="0" borderId="46" xfId="0" applyFont="1" applyFill="1" applyBorder="1" applyAlignment="1">
      <alignment horizontal="left" vertical="center" wrapText="1"/>
    </xf>
    <xf numFmtId="0" fontId="47" fillId="0" borderId="54" xfId="0" applyFont="1" applyFill="1" applyBorder="1" applyAlignment="1">
      <alignment horizontal="left" vertical="center" wrapText="1"/>
    </xf>
    <xf numFmtId="165" fontId="12" fillId="0" borderId="0" xfId="46" applyNumberFormat="1" applyFont="1" applyFill="1" applyBorder="1" applyAlignment="1" applyProtection="1">
      <alignment horizontal="center" wrapText="1"/>
      <protection/>
    </xf>
    <xf numFmtId="0" fontId="51" fillId="0" borderId="10" xfId="0" applyFont="1" applyFill="1" applyBorder="1" applyAlignment="1">
      <alignment vertical="center"/>
    </xf>
    <xf numFmtId="0" fontId="49" fillId="0" borderId="18" xfId="0" applyFont="1" applyBorder="1" applyAlignment="1">
      <alignment/>
    </xf>
    <xf numFmtId="0" fontId="51" fillId="0" borderId="20" xfId="0" applyFont="1" applyFill="1" applyBorder="1" applyAlignment="1">
      <alignment vertical="center"/>
    </xf>
    <xf numFmtId="0" fontId="49" fillId="0" borderId="23" xfId="0" applyFont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13" fillId="0" borderId="30" xfId="64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13" fillId="0" borderId="36" xfId="64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3" fillId="0" borderId="31" xfId="64" applyFont="1" applyBorder="1" applyAlignment="1">
      <alignment wrapText="1"/>
      <protection/>
    </xf>
    <xf numFmtId="0" fontId="13" fillId="0" borderId="31" xfId="64" applyFont="1" applyBorder="1" applyAlignment="1">
      <alignment horizontal="left" wrapText="1"/>
      <protection/>
    </xf>
    <xf numFmtId="0" fontId="12" fillId="0" borderId="25" xfId="64" applyFont="1" applyBorder="1" applyAlignment="1">
      <alignment horizontal="center"/>
      <protection/>
    </xf>
    <xf numFmtId="0" fontId="12" fillId="0" borderId="33" xfId="64" applyFont="1" applyBorder="1" applyAlignment="1">
      <alignment horizontal="center"/>
      <protection/>
    </xf>
    <xf numFmtId="165" fontId="12" fillId="0" borderId="31" xfId="46" applyNumberFormat="1" applyFont="1" applyFill="1" applyBorder="1" applyAlignment="1" applyProtection="1">
      <alignment/>
      <protection/>
    </xf>
    <xf numFmtId="0" fontId="13" fillId="0" borderId="30" xfId="64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169" fontId="13" fillId="0" borderId="26" xfId="64" applyNumberFormat="1" applyFont="1" applyBorder="1" applyAlignment="1">
      <alignment horizontal="left"/>
      <protection/>
    </xf>
    <xf numFmtId="0" fontId="42" fillId="0" borderId="27" xfId="0" applyFont="1" applyBorder="1" applyAlignment="1">
      <alignment horizontal="left"/>
    </xf>
    <xf numFmtId="0" fontId="42" fillId="0" borderId="29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13" fillId="0" borderId="30" xfId="64" applyFont="1" applyBorder="1" applyAlignment="1">
      <alignment shrinkToFit="1"/>
      <protection/>
    </xf>
    <xf numFmtId="0" fontId="0" fillId="0" borderId="0" xfId="0" applyAlignment="1">
      <alignment shrinkToFit="1"/>
    </xf>
    <xf numFmtId="0" fontId="0" fillId="0" borderId="32" xfId="0" applyBorder="1" applyAlignment="1">
      <alignment shrinkToFit="1"/>
    </xf>
    <xf numFmtId="165" fontId="23" fillId="0" borderId="0" xfId="46" applyNumberFormat="1" applyFont="1" applyFill="1" applyBorder="1" applyAlignment="1" applyProtection="1">
      <alignment horizontal="center" wrapText="1"/>
      <protection/>
    </xf>
    <xf numFmtId="0" fontId="23" fillId="0" borderId="0" xfId="64" applyFont="1" applyBorder="1" applyAlignment="1">
      <alignment horizontal="right" wrapText="1"/>
      <protection/>
    </xf>
    <xf numFmtId="165" fontId="11" fillId="0" borderId="0" xfId="46" applyNumberFormat="1" applyFont="1" applyFill="1" applyBorder="1" applyAlignment="1" applyProtection="1">
      <alignment horizontal="right"/>
      <protection/>
    </xf>
    <xf numFmtId="0" fontId="13" fillId="0" borderId="30" xfId="64" applyFont="1" applyBorder="1" applyAlignment="1">
      <alignment horizontal="left" wrapText="1"/>
      <protection/>
    </xf>
    <xf numFmtId="0" fontId="13" fillId="0" borderId="0" xfId="64" applyFont="1" applyBorder="1" applyAlignment="1">
      <alignment horizontal="left" wrapText="1"/>
      <protection/>
    </xf>
    <xf numFmtId="0" fontId="13" fillId="0" borderId="32" xfId="64" applyFont="1" applyBorder="1" applyAlignment="1">
      <alignment horizontal="left" wrapText="1"/>
      <protection/>
    </xf>
    <xf numFmtId="0" fontId="24" fillId="0" borderId="46" xfId="0" applyFont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54" xfId="0" applyBorder="1" applyAlignment="1">
      <alignment/>
    </xf>
    <xf numFmtId="0" fontId="0" fillId="0" borderId="61" xfId="0" applyBorder="1" applyAlignment="1">
      <alignment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 2" xfId="56"/>
    <cellStyle name="Normál_adat_2006_e_cs 2" xfId="57"/>
    <cellStyle name="Normál_adat_2006_e_cs_kozlo0_2010_e_0" xfId="58"/>
    <cellStyle name="Normal_ered1021" xfId="59"/>
    <cellStyle name="Normál_IGENY_2007 2" xfId="60"/>
    <cellStyle name="Normál_kozlo_2013e_0_06_Zákányszék" xfId="61"/>
    <cellStyle name="Normál_kozlo0_2010_e_0" xfId="62"/>
    <cellStyle name="Normál_LEM_1_2006_bele 2" xfId="63"/>
    <cellStyle name="Normál_TERV" xfId="64"/>
    <cellStyle name="Normál_város 2" xfId="65"/>
    <cellStyle name="Normál_város_kozlo0_2010_e_0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-vzoltanne\Local%20Settings\Temporary%20Internet%20Files\OLK2\2mell&#233;klet%20pr&#243;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-vzoltanne\Dokumentumok\Let&#246;lt&#233;sek\adat0_2013_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2"/>
  <sheetViews>
    <sheetView tabSelected="1" view="pageBreakPreview" zoomScale="76" zoomScaleNormal="76" zoomScaleSheetLayoutView="76" zoomScalePageLayoutView="0" workbookViewId="0" topLeftCell="D3">
      <selection activeCell="N3" sqref="N3"/>
    </sheetView>
  </sheetViews>
  <sheetFormatPr defaultColWidth="9.125" defaultRowHeight="12.75"/>
  <cols>
    <col min="1" max="7" width="3.75390625" style="1" customWidth="1"/>
    <col min="8" max="8" width="5.875" style="1" customWidth="1"/>
    <col min="9" max="9" width="52.75390625" style="1" customWidth="1"/>
    <col min="10" max="10" width="14.875" style="2" customWidth="1"/>
    <col min="11" max="11" width="13.00390625" style="1" customWidth="1"/>
    <col min="12" max="12" width="13.25390625" style="1" customWidth="1"/>
    <col min="13" max="13" width="12.75390625" style="1" customWidth="1"/>
    <col min="14" max="14" width="12.625" style="1" customWidth="1"/>
    <col min="15" max="16384" width="9.125" style="1" customWidth="1"/>
  </cols>
  <sheetData>
    <row r="1" spans="9:10" ht="12.75" hidden="1">
      <c r="I1" s="543"/>
      <c r="J1" s="543"/>
    </row>
    <row r="2" ht="12.75" hidden="1"/>
    <row r="3" spans="1:14" s="5" customFormat="1" ht="52.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544" t="s">
        <v>5</v>
      </c>
      <c r="I3" s="544"/>
      <c r="J3" s="34" t="s">
        <v>443</v>
      </c>
      <c r="K3" s="34" t="s">
        <v>480</v>
      </c>
      <c r="L3" s="34" t="s">
        <v>509</v>
      </c>
      <c r="M3" s="34" t="s">
        <v>555</v>
      </c>
      <c r="N3" s="34" t="s">
        <v>575</v>
      </c>
    </row>
    <row r="4" spans="1:14" ht="21.75" customHeight="1">
      <c r="A4" s="535" t="s">
        <v>6</v>
      </c>
      <c r="B4" s="535"/>
      <c r="C4" s="535"/>
      <c r="D4" s="535"/>
      <c r="E4" s="535" t="s">
        <v>7</v>
      </c>
      <c r="F4" s="535"/>
      <c r="G4" s="535"/>
      <c r="H4" s="535"/>
      <c r="I4" s="535"/>
      <c r="J4" s="185" t="s">
        <v>8</v>
      </c>
      <c r="K4" s="185" t="s">
        <v>8</v>
      </c>
      <c r="L4" s="185" t="s">
        <v>8</v>
      </c>
      <c r="M4" s="185" t="s">
        <v>8</v>
      </c>
      <c r="N4" s="185" t="s">
        <v>8</v>
      </c>
    </row>
    <row r="5" spans="1:14" ht="13.5" customHeight="1">
      <c r="A5" s="6"/>
      <c r="B5" s="6"/>
      <c r="C5" s="6"/>
      <c r="D5" s="6"/>
      <c r="E5" s="6"/>
      <c r="F5" s="6"/>
      <c r="G5" s="6"/>
      <c r="H5" s="6"/>
      <c r="I5" s="6"/>
      <c r="J5" s="186"/>
      <c r="K5" s="186"/>
      <c r="L5" s="186"/>
      <c r="M5" s="186"/>
      <c r="N5" s="186"/>
    </row>
    <row r="6" spans="1:14" s="11" customFormat="1" ht="22.5" customHeight="1">
      <c r="A6" s="8">
        <v>1</v>
      </c>
      <c r="B6" s="8"/>
      <c r="C6" s="8"/>
      <c r="D6" s="8"/>
      <c r="E6" s="8" t="s">
        <v>110</v>
      </c>
      <c r="F6" s="8"/>
      <c r="G6" s="8"/>
      <c r="H6" s="8"/>
      <c r="I6" s="8"/>
      <c r="J6" s="110"/>
      <c r="K6" s="110"/>
      <c r="L6" s="110"/>
      <c r="M6" s="110"/>
      <c r="N6" s="110"/>
    </row>
    <row r="7" spans="1:14" s="11" customFormat="1" ht="14.25">
      <c r="A7" s="434" t="s">
        <v>350</v>
      </c>
      <c r="B7" s="434"/>
      <c r="C7" s="434"/>
      <c r="D7" s="434"/>
      <c r="E7" s="434"/>
      <c r="F7" s="434"/>
      <c r="G7" s="434"/>
      <c r="H7" s="434"/>
      <c r="I7" s="8"/>
      <c r="J7" s="110"/>
      <c r="K7" s="110"/>
      <c r="L7" s="110"/>
      <c r="M7" s="110"/>
      <c r="N7" s="110"/>
    </row>
    <row r="8" spans="1:14" s="11" customFormat="1" ht="12.75">
      <c r="A8" s="7"/>
      <c r="B8" s="7">
        <v>1</v>
      </c>
      <c r="C8" s="7"/>
      <c r="D8" s="7"/>
      <c r="E8" s="7"/>
      <c r="F8" s="7" t="s">
        <v>111</v>
      </c>
      <c r="G8" s="7"/>
      <c r="H8" s="7"/>
      <c r="I8" s="7"/>
      <c r="J8" s="110"/>
      <c r="K8" s="110"/>
      <c r="L8" s="110"/>
      <c r="M8" s="110"/>
      <c r="N8" s="110"/>
    </row>
    <row r="9" spans="1:14" s="11" customFormat="1" ht="12.75">
      <c r="A9" s="7"/>
      <c r="B9" s="118" t="s">
        <v>186</v>
      </c>
      <c r="C9" s="12"/>
      <c r="D9" s="12"/>
      <c r="E9" s="12"/>
      <c r="F9" s="526" t="s">
        <v>28</v>
      </c>
      <c r="G9" s="526"/>
      <c r="H9" s="526"/>
      <c r="I9" s="527"/>
      <c r="J9" s="110"/>
      <c r="K9" s="110"/>
      <c r="L9" s="110"/>
      <c r="M9" s="110"/>
      <c r="N9" s="110"/>
    </row>
    <row r="10" spans="1:14" s="11" customFormat="1" ht="12.75" customHeight="1">
      <c r="A10" s="7"/>
      <c r="B10" s="7"/>
      <c r="C10" s="7">
        <v>3</v>
      </c>
      <c r="D10" s="7"/>
      <c r="E10" s="7"/>
      <c r="F10" s="7"/>
      <c r="G10" s="7" t="s">
        <v>168</v>
      </c>
      <c r="H10" s="7"/>
      <c r="I10" s="7"/>
      <c r="J10" s="188">
        <f>J11+J12</f>
        <v>916</v>
      </c>
      <c r="K10" s="188">
        <f>K11+K12</f>
        <v>916</v>
      </c>
      <c r="L10" s="188">
        <f>L11+L12</f>
        <v>916</v>
      </c>
      <c r="M10" s="188">
        <f>M11+M12</f>
        <v>916</v>
      </c>
      <c r="N10" s="188">
        <f>N11+N12</f>
        <v>916</v>
      </c>
    </row>
    <row r="11" spans="1:14" s="11" customFormat="1" ht="12.75">
      <c r="A11" s="7"/>
      <c r="B11" s="12"/>
      <c r="C11" s="12"/>
      <c r="D11" s="12"/>
      <c r="E11" s="12">
        <v>2</v>
      </c>
      <c r="F11" s="12"/>
      <c r="G11" s="12"/>
      <c r="H11" s="361" t="s">
        <v>216</v>
      </c>
      <c r="I11" s="361"/>
      <c r="J11" s="57">
        <v>721</v>
      </c>
      <c r="K11" s="57">
        <v>721</v>
      </c>
      <c r="L11" s="57">
        <v>721</v>
      </c>
      <c r="M11" s="57">
        <v>721</v>
      </c>
      <c r="N11" s="57">
        <v>721</v>
      </c>
    </row>
    <row r="12" spans="1:14" s="11" customFormat="1" ht="12.75" customHeight="1">
      <c r="A12" s="7"/>
      <c r="B12" s="12"/>
      <c r="C12" s="12"/>
      <c r="D12" s="12"/>
      <c r="E12" s="12">
        <v>6</v>
      </c>
      <c r="F12" s="12"/>
      <c r="G12" s="12"/>
      <c r="H12" s="361" t="s">
        <v>217</v>
      </c>
      <c r="I12" s="12"/>
      <c r="J12" s="57">
        <v>195</v>
      </c>
      <c r="K12" s="57">
        <v>195</v>
      </c>
      <c r="L12" s="57">
        <v>195</v>
      </c>
      <c r="M12" s="57">
        <v>195</v>
      </c>
      <c r="N12" s="57">
        <v>195</v>
      </c>
    </row>
    <row r="13" spans="1:14" s="11" customFormat="1" ht="12.75" customHeight="1">
      <c r="A13" s="7"/>
      <c r="B13" s="12"/>
      <c r="C13" s="12"/>
      <c r="D13" s="12"/>
      <c r="E13" s="7"/>
      <c r="F13" s="7" t="s">
        <v>18</v>
      </c>
      <c r="G13" s="7"/>
      <c r="H13" s="7"/>
      <c r="I13" s="7"/>
      <c r="J13" s="122">
        <f>J11+J12</f>
        <v>916</v>
      </c>
      <c r="K13" s="122">
        <f>K11+K12</f>
        <v>916</v>
      </c>
      <c r="L13" s="122">
        <f>L11+L12</f>
        <v>916</v>
      </c>
      <c r="M13" s="122">
        <f>M11+M12</f>
        <v>916</v>
      </c>
      <c r="N13" s="122">
        <f>N11+N12</f>
        <v>916</v>
      </c>
    </row>
    <row r="14" spans="1:14" ht="12.75">
      <c r="A14" s="12"/>
      <c r="B14" s="12"/>
      <c r="C14" s="12"/>
      <c r="D14" s="14"/>
      <c r="E14" s="14"/>
      <c r="F14" s="14"/>
      <c r="G14" s="14"/>
      <c r="H14" s="14"/>
      <c r="I14" s="14"/>
      <c r="J14" s="55"/>
      <c r="K14" s="55"/>
      <c r="L14" s="55"/>
      <c r="M14" s="55"/>
      <c r="N14" s="55"/>
    </row>
    <row r="15" spans="1:14" ht="12.75">
      <c r="A15" s="12"/>
      <c r="B15" s="7">
        <v>3</v>
      </c>
      <c r="C15" s="7"/>
      <c r="D15" s="7"/>
      <c r="E15" s="7"/>
      <c r="F15" s="7" t="s">
        <v>128</v>
      </c>
      <c r="G15" s="7"/>
      <c r="H15" s="7"/>
      <c r="I15" s="7"/>
      <c r="J15" s="110"/>
      <c r="K15" s="110"/>
      <c r="L15" s="110"/>
      <c r="M15" s="110"/>
      <c r="N15" s="110"/>
    </row>
    <row r="16" spans="1:14" ht="12.75">
      <c r="A16" s="12"/>
      <c r="B16" s="118" t="s">
        <v>186</v>
      </c>
      <c r="C16" s="12"/>
      <c r="D16" s="12"/>
      <c r="E16" s="12"/>
      <c r="F16" s="526" t="s">
        <v>28</v>
      </c>
      <c r="G16" s="526"/>
      <c r="H16" s="526"/>
      <c r="I16" s="527"/>
      <c r="J16" s="110"/>
      <c r="K16" s="110"/>
      <c r="L16" s="110"/>
      <c r="M16" s="110"/>
      <c r="N16" s="110"/>
    </row>
    <row r="17" spans="1:14" ht="12.75">
      <c r="A17" s="12"/>
      <c r="B17" s="7"/>
      <c r="C17" s="7">
        <v>3</v>
      </c>
      <c r="D17" s="7"/>
      <c r="E17" s="7"/>
      <c r="F17" s="7"/>
      <c r="G17" s="7" t="s">
        <v>168</v>
      </c>
      <c r="H17" s="7"/>
      <c r="I17" s="7"/>
      <c r="J17" s="57">
        <f>J18</f>
        <v>5480</v>
      </c>
      <c r="K17" s="57">
        <f>K18</f>
        <v>5480</v>
      </c>
      <c r="L17" s="57">
        <f>L18</f>
        <v>5480</v>
      </c>
      <c r="M17" s="57">
        <f>M18</f>
        <v>5480</v>
      </c>
      <c r="N17" s="57">
        <f>N18</f>
        <v>5480</v>
      </c>
    </row>
    <row r="18" spans="1:14" ht="12.75">
      <c r="A18" s="12"/>
      <c r="B18" s="12"/>
      <c r="C18" s="12"/>
      <c r="D18" s="12"/>
      <c r="E18" s="12">
        <v>2</v>
      </c>
      <c r="F18" s="12"/>
      <c r="G18" s="12"/>
      <c r="H18" s="361" t="s">
        <v>330</v>
      </c>
      <c r="I18" s="12"/>
      <c r="J18" s="57">
        <v>5480</v>
      </c>
      <c r="K18" s="57">
        <v>5480</v>
      </c>
      <c r="L18" s="57">
        <v>5480</v>
      </c>
      <c r="M18" s="57">
        <v>5480</v>
      </c>
      <c r="N18" s="57">
        <v>5480</v>
      </c>
    </row>
    <row r="19" spans="1:14" ht="12.75">
      <c r="A19" s="12"/>
      <c r="B19" s="12"/>
      <c r="C19" s="7"/>
      <c r="D19" s="7"/>
      <c r="E19" s="7"/>
      <c r="F19" s="7" t="s">
        <v>18</v>
      </c>
      <c r="G19" s="7"/>
      <c r="H19" s="7"/>
      <c r="I19" s="7"/>
      <c r="J19" s="110">
        <f>J18</f>
        <v>5480</v>
      </c>
      <c r="K19" s="110">
        <f>K18</f>
        <v>5480</v>
      </c>
      <c r="L19" s="110">
        <f>L18</f>
        <v>5480</v>
      </c>
      <c r="M19" s="110">
        <f>M18</f>
        <v>5480</v>
      </c>
      <c r="N19" s="110">
        <f>N18</f>
        <v>5480</v>
      </c>
    </row>
    <row r="20" spans="1:14" ht="12.75">
      <c r="A20" s="12"/>
      <c r="B20" s="12"/>
      <c r="C20" s="12"/>
      <c r="D20" s="12"/>
      <c r="E20" s="12"/>
      <c r="F20" s="12"/>
      <c r="G20" s="12"/>
      <c r="H20" s="12"/>
      <c r="I20" s="19"/>
      <c r="J20" s="57"/>
      <c r="K20" s="57"/>
      <c r="L20" s="57"/>
      <c r="M20" s="57"/>
      <c r="N20" s="57"/>
    </row>
    <row r="21" spans="1:14" ht="12.75">
      <c r="A21" s="12"/>
      <c r="B21" s="187">
        <v>4</v>
      </c>
      <c r="C21" s="7"/>
      <c r="D21" s="7"/>
      <c r="E21" s="7"/>
      <c r="F21" s="7" t="s">
        <v>71</v>
      </c>
      <c r="G21" s="7"/>
      <c r="H21" s="7"/>
      <c r="I21" s="7"/>
      <c r="J21" s="110"/>
      <c r="K21" s="110"/>
      <c r="L21" s="110"/>
      <c r="M21" s="110"/>
      <c r="N21" s="110"/>
    </row>
    <row r="22" spans="1:14" ht="12.75">
      <c r="A22" s="12"/>
      <c r="B22" s="118" t="s">
        <v>186</v>
      </c>
      <c r="C22" s="12"/>
      <c r="D22" s="12"/>
      <c r="E22" s="12"/>
      <c r="F22" s="526" t="s">
        <v>28</v>
      </c>
      <c r="G22" s="526"/>
      <c r="H22" s="526"/>
      <c r="I22" s="527"/>
      <c r="J22" s="110"/>
      <c r="K22" s="110"/>
      <c r="L22" s="110"/>
      <c r="M22" s="110"/>
      <c r="N22" s="110"/>
    </row>
    <row r="23" spans="1:14" ht="12.75">
      <c r="A23" s="12"/>
      <c r="B23" s="7"/>
      <c r="C23" s="7">
        <v>3</v>
      </c>
      <c r="D23" s="7"/>
      <c r="E23" s="7"/>
      <c r="F23" s="7"/>
      <c r="G23" s="7" t="s">
        <v>168</v>
      </c>
      <c r="H23" s="7"/>
      <c r="I23" s="7"/>
      <c r="J23" s="188">
        <f>J24+J25</f>
        <v>535</v>
      </c>
      <c r="K23" s="188">
        <f>K24+K25</f>
        <v>535</v>
      </c>
      <c r="L23" s="188">
        <f>L24+L25</f>
        <v>535</v>
      </c>
      <c r="M23" s="188">
        <f>M24+M25</f>
        <v>535</v>
      </c>
      <c r="N23" s="188">
        <f>N24+N25</f>
        <v>535</v>
      </c>
    </row>
    <row r="24" spans="1:14" ht="12.75">
      <c r="A24" s="12"/>
      <c r="B24" s="12"/>
      <c r="C24" s="12"/>
      <c r="D24" s="12"/>
      <c r="E24" s="12">
        <v>2</v>
      </c>
      <c r="F24" s="12"/>
      <c r="G24" s="12"/>
      <c r="H24" s="361" t="s">
        <v>216</v>
      </c>
      <c r="I24" s="120"/>
      <c r="J24" s="57">
        <v>535</v>
      </c>
      <c r="K24" s="57">
        <v>535</v>
      </c>
      <c r="L24" s="57">
        <v>535</v>
      </c>
      <c r="M24" s="57">
        <v>535</v>
      </c>
      <c r="N24" s="57">
        <v>535</v>
      </c>
    </row>
    <row r="25" spans="1:14" ht="12.75" hidden="1">
      <c r="A25" s="12"/>
      <c r="B25" s="12"/>
      <c r="C25" s="12"/>
      <c r="D25" s="12"/>
      <c r="E25" s="12">
        <v>6</v>
      </c>
      <c r="F25" s="12"/>
      <c r="G25" s="12"/>
      <c r="H25" s="361" t="s">
        <v>217</v>
      </c>
      <c r="I25" s="12"/>
      <c r="J25" s="57"/>
      <c r="K25" s="57"/>
      <c r="L25" s="57"/>
      <c r="M25" s="57"/>
      <c r="N25" s="57"/>
    </row>
    <row r="26" spans="1:14" ht="12.75" hidden="1">
      <c r="A26" s="12"/>
      <c r="B26" s="12"/>
      <c r="C26" s="12"/>
      <c r="D26" s="12"/>
      <c r="E26" s="12"/>
      <c r="F26" s="12"/>
      <c r="G26" s="12"/>
      <c r="H26" s="12"/>
      <c r="I26" s="12"/>
      <c r="J26" s="57"/>
      <c r="K26" s="57"/>
      <c r="L26" s="57"/>
      <c r="M26" s="57"/>
      <c r="N26" s="57"/>
    </row>
    <row r="27" spans="1:14" s="11" customFormat="1" ht="12.75">
      <c r="A27" s="7"/>
      <c r="B27" s="7"/>
      <c r="C27" s="7"/>
      <c r="D27" s="7"/>
      <c r="E27" s="7"/>
      <c r="F27" s="7" t="s">
        <v>18</v>
      </c>
      <c r="G27" s="7"/>
      <c r="H27" s="7"/>
      <c r="I27" s="7"/>
      <c r="J27" s="110">
        <f>J24+J25</f>
        <v>535</v>
      </c>
      <c r="K27" s="110">
        <f>K24+K25</f>
        <v>535</v>
      </c>
      <c r="L27" s="110">
        <f>L24+L25</f>
        <v>535</v>
      </c>
      <c r="M27" s="110">
        <f>M24+M25</f>
        <v>535</v>
      </c>
      <c r="N27" s="110">
        <f>N24+N25</f>
        <v>535</v>
      </c>
    </row>
    <row r="28" spans="1:14" s="11" customFormat="1" ht="12.75">
      <c r="A28" s="7"/>
      <c r="B28" s="7"/>
      <c r="C28" s="7"/>
      <c r="D28" s="7"/>
      <c r="E28" s="7"/>
      <c r="F28" s="7"/>
      <c r="G28" s="7"/>
      <c r="H28" s="7"/>
      <c r="I28" s="7"/>
      <c r="J28" s="110"/>
      <c r="K28" s="110"/>
      <c r="L28" s="110"/>
      <c r="M28" s="110"/>
      <c r="N28" s="110"/>
    </row>
    <row r="29" spans="1:14" s="11" customFormat="1" ht="12.75">
      <c r="A29" s="7"/>
      <c r="B29" s="7">
        <v>5</v>
      </c>
      <c r="C29" s="7"/>
      <c r="D29" s="7"/>
      <c r="E29" s="7"/>
      <c r="F29" s="7" t="s">
        <v>68</v>
      </c>
      <c r="G29" s="7"/>
      <c r="H29" s="7"/>
      <c r="I29" s="7"/>
      <c r="J29" s="110"/>
      <c r="K29" s="110"/>
      <c r="L29" s="110"/>
      <c r="M29" s="110"/>
      <c r="N29" s="110"/>
    </row>
    <row r="30" spans="1:14" s="11" customFormat="1" ht="12.75">
      <c r="A30" s="7"/>
      <c r="B30" s="118" t="s">
        <v>186</v>
      </c>
      <c r="C30" s="12"/>
      <c r="D30" s="12"/>
      <c r="E30" s="12"/>
      <c r="F30" s="526" t="s">
        <v>28</v>
      </c>
      <c r="G30" s="526"/>
      <c r="H30" s="526"/>
      <c r="I30" s="527"/>
      <c r="J30" s="110"/>
      <c r="K30" s="110"/>
      <c r="L30" s="110"/>
      <c r="M30" s="110"/>
      <c r="N30" s="110"/>
    </row>
    <row r="31" spans="1:14" s="11" customFormat="1" ht="12.75">
      <c r="A31" s="7"/>
      <c r="B31" s="7"/>
      <c r="C31" s="7">
        <v>2</v>
      </c>
      <c r="D31" s="7"/>
      <c r="E31" s="7"/>
      <c r="F31" s="7"/>
      <c r="G31" s="7" t="s">
        <v>190</v>
      </c>
      <c r="H31" s="7"/>
      <c r="I31" s="7"/>
      <c r="J31" s="110">
        <f>J32+J33+J34+J35+J37</f>
        <v>38350</v>
      </c>
      <c r="K31" s="110">
        <f>K32+K33+K34+K35+K37</f>
        <v>38350</v>
      </c>
      <c r="L31" s="110">
        <f>L32+L33+L34+L35+L37</f>
        <v>38350</v>
      </c>
      <c r="M31" s="110">
        <f>M32+M33+M34+M35+M37</f>
        <v>38350</v>
      </c>
      <c r="N31" s="110">
        <f>N32+N33+N34+N35+N37</f>
        <v>51050</v>
      </c>
    </row>
    <row r="32" spans="1:14" s="11" customFormat="1" ht="12.75">
      <c r="A32" s="7"/>
      <c r="B32" s="7"/>
      <c r="C32" s="7"/>
      <c r="D32" s="12">
        <v>1</v>
      </c>
      <c r="E32" s="12"/>
      <c r="F32" s="12"/>
      <c r="G32" s="12"/>
      <c r="H32" s="12" t="s">
        <v>10</v>
      </c>
      <c r="I32" s="12"/>
      <c r="J32" s="181">
        <v>3000</v>
      </c>
      <c r="K32" s="181">
        <v>3000</v>
      </c>
      <c r="L32" s="181">
        <v>3000</v>
      </c>
      <c r="M32" s="181">
        <v>3000</v>
      </c>
      <c r="N32" s="181">
        <v>3700</v>
      </c>
    </row>
    <row r="33" spans="1:14" s="11" customFormat="1" ht="12.75">
      <c r="A33" s="7"/>
      <c r="B33" s="7"/>
      <c r="C33" s="12"/>
      <c r="D33" s="12">
        <v>2</v>
      </c>
      <c r="E33" s="12"/>
      <c r="F33" s="12"/>
      <c r="G33" s="12"/>
      <c r="H33" s="12" t="s">
        <v>12</v>
      </c>
      <c r="I33" s="12"/>
      <c r="J33" s="181">
        <v>50</v>
      </c>
      <c r="K33" s="181">
        <v>50</v>
      </c>
      <c r="L33" s="181">
        <v>50</v>
      </c>
      <c r="M33" s="181">
        <v>50</v>
      </c>
      <c r="N33" s="181">
        <v>50</v>
      </c>
    </row>
    <row r="34" spans="1:14" s="11" customFormat="1" ht="12.75">
      <c r="A34" s="7"/>
      <c r="B34" s="7"/>
      <c r="C34" s="12"/>
      <c r="D34" s="12">
        <v>3</v>
      </c>
      <c r="E34" s="12"/>
      <c r="F34" s="12"/>
      <c r="G34" s="12"/>
      <c r="H34" s="12" t="s">
        <v>163</v>
      </c>
      <c r="I34" s="12"/>
      <c r="J34" s="181">
        <v>10000</v>
      </c>
      <c r="K34" s="181">
        <v>10000</v>
      </c>
      <c r="L34" s="181">
        <v>10000</v>
      </c>
      <c r="M34" s="181">
        <v>10000</v>
      </c>
      <c r="N34" s="181">
        <v>10000</v>
      </c>
    </row>
    <row r="35" spans="1:14" s="11" customFormat="1" ht="12.75">
      <c r="A35" s="7"/>
      <c r="B35" s="7"/>
      <c r="C35" s="12"/>
      <c r="D35" s="12">
        <v>4</v>
      </c>
      <c r="E35" s="12"/>
      <c r="F35" s="12"/>
      <c r="G35" s="12"/>
      <c r="H35" s="12" t="s">
        <v>11</v>
      </c>
      <c r="I35" s="12"/>
      <c r="J35" s="181">
        <v>25000</v>
      </c>
      <c r="K35" s="181">
        <v>25000</v>
      </c>
      <c r="L35" s="181">
        <v>25000</v>
      </c>
      <c r="M35" s="181">
        <v>25000</v>
      </c>
      <c r="N35" s="181">
        <v>37000</v>
      </c>
    </row>
    <row r="36" spans="1:14" s="11" customFormat="1" ht="12.75" hidden="1">
      <c r="A36" s="7"/>
      <c r="B36" s="7"/>
      <c r="C36" s="12"/>
      <c r="D36" s="12">
        <v>5</v>
      </c>
      <c r="E36" s="12"/>
      <c r="F36" s="12"/>
      <c r="G36" s="12"/>
      <c r="H36" s="12" t="s">
        <v>13</v>
      </c>
      <c r="I36" s="12"/>
      <c r="J36" s="181"/>
      <c r="K36" s="181"/>
      <c r="L36" s="181"/>
      <c r="M36" s="181"/>
      <c r="N36" s="181"/>
    </row>
    <row r="37" spans="1:14" s="11" customFormat="1" ht="12.75">
      <c r="A37" s="7"/>
      <c r="B37" s="7"/>
      <c r="C37" s="12"/>
      <c r="D37" s="201">
        <v>5</v>
      </c>
      <c r="E37" s="7"/>
      <c r="F37" s="7"/>
      <c r="G37" s="7"/>
      <c r="H37" s="525" t="s">
        <v>337</v>
      </c>
      <c r="I37" s="524"/>
      <c r="J37" s="181">
        <v>300</v>
      </c>
      <c r="K37" s="181">
        <v>300</v>
      </c>
      <c r="L37" s="181">
        <v>300</v>
      </c>
      <c r="M37" s="181">
        <v>300</v>
      </c>
      <c r="N37" s="181">
        <v>300</v>
      </c>
    </row>
    <row r="38" spans="1:14" s="11" customFormat="1" ht="12.75" hidden="1">
      <c r="A38" s="7"/>
      <c r="B38" s="7"/>
      <c r="C38" s="12"/>
      <c r="D38" s="201">
        <v>6</v>
      </c>
      <c r="E38" s="7"/>
      <c r="F38" s="7"/>
      <c r="G38" s="7"/>
      <c r="H38" s="12" t="s">
        <v>104</v>
      </c>
      <c r="I38" s="7"/>
      <c r="J38" s="181"/>
      <c r="K38" s="181"/>
      <c r="L38" s="181"/>
      <c r="M38" s="181"/>
      <c r="N38" s="181"/>
    </row>
    <row r="39" spans="1:14" s="11" customFormat="1" ht="12.75">
      <c r="A39" s="7"/>
      <c r="B39" s="7"/>
      <c r="C39" s="12"/>
      <c r="D39" s="12"/>
      <c r="E39" s="12"/>
      <c r="F39" s="7" t="s">
        <v>18</v>
      </c>
      <c r="G39" s="12"/>
      <c r="H39" s="12"/>
      <c r="I39" s="12"/>
      <c r="J39" s="110">
        <f>J32+J33+J34+J35+J37</f>
        <v>38350</v>
      </c>
      <c r="K39" s="110">
        <f>K32+K33+K34+K35+K37</f>
        <v>38350</v>
      </c>
      <c r="L39" s="110">
        <f>L32+L33+L34+L35+L37</f>
        <v>38350</v>
      </c>
      <c r="M39" s="110">
        <f>M32+M33+M34+M35+M37</f>
        <v>38350</v>
      </c>
      <c r="N39" s="110">
        <f>N32+N33+N34+N35+N37</f>
        <v>51050</v>
      </c>
    </row>
    <row r="40" spans="1:14" s="11" customFormat="1" ht="12.75">
      <c r="A40" s="7"/>
      <c r="B40" s="7"/>
      <c r="C40" s="12"/>
      <c r="D40" s="12"/>
      <c r="E40" s="12"/>
      <c r="F40" s="7"/>
      <c r="G40" s="12"/>
      <c r="H40" s="12"/>
      <c r="I40" s="12"/>
      <c r="J40" s="110"/>
      <c r="K40" s="110"/>
      <c r="L40" s="110"/>
      <c r="M40" s="110"/>
      <c r="N40" s="110"/>
    </row>
    <row r="41" spans="1:14" s="11" customFormat="1" ht="12.75">
      <c r="A41" s="7"/>
      <c r="B41" s="7">
        <v>6</v>
      </c>
      <c r="C41" s="12"/>
      <c r="D41" s="12"/>
      <c r="E41" s="12"/>
      <c r="F41" s="7" t="s">
        <v>119</v>
      </c>
      <c r="G41" s="12"/>
      <c r="H41" s="12"/>
      <c r="I41" s="12"/>
      <c r="J41" s="110"/>
      <c r="K41" s="110"/>
      <c r="L41" s="110"/>
      <c r="M41" s="110"/>
      <c r="N41" s="110"/>
    </row>
    <row r="42" spans="1:14" s="11" customFormat="1" ht="15.75" customHeight="1">
      <c r="A42" s="7"/>
      <c r="B42" s="118" t="s">
        <v>186</v>
      </c>
      <c r="C42" s="12"/>
      <c r="D42" s="12"/>
      <c r="E42" s="12"/>
      <c r="F42" s="526" t="s">
        <v>28</v>
      </c>
      <c r="G42" s="526"/>
      <c r="H42" s="526"/>
      <c r="I42" s="527"/>
      <c r="J42" s="110"/>
      <c r="K42" s="110"/>
      <c r="L42" s="110"/>
      <c r="M42" s="110"/>
      <c r="N42" s="110"/>
    </row>
    <row r="43" spans="1:14" s="11" customFormat="1" ht="12.75">
      <c r="A43" s="7"/>
      <c r="B43" s="7"/>
      <c r="C43" s="7">
        <v>1</v>
      </c>
      <c r="D43" s="7"/>
      <c r="E43" s="7"/>
      <c r="F43" s="7"/>
      <c r="G43" s="526" t="s">
        <v>210</v>
      </c>
      <c r="H43" s="526"/>
      <c r="I43" s="527"/>
      <c r="J43" s="110">
        <f>J44</f>
        <v>223463</v>
      </c>
      <c r="K43" s="110">
        <f>K44+K69</f>
        <v>226068</v>
      </c>
      <c r="L43" s="110">
        <f>L44+L69</f>
        <v>226400</v>
      </c>
      <c r="M43" s="110">
        <f>M44+M69</f>
        <v>226756</v>
      </c>
      <c r="N43" s="110">
        <f>N44+N69</f>
        <v>229033</v>
      </c>
    </row>
    <row r="44" spans="1:14" s="11" customFormat="1" ht="13.5">
      <c r="A44" s="7"/>
      <c r="B44" s="7"/>
      <c r="C44" s="12"/>
      <c r="D44" s="221">
        <v>1</v>
      </c>
      <c r="E44" s="221"/>
      <c r="F44" s="221"/>
      <c r="G44" s="221"/>
      <c r="H44" s="497" t="s">
        <v>211</v>
      </c>
      <c r="I44" s="497"/>
      <c r="J44" s="222">
        <f>J45+J46+J47+J48</f>
        <v>223463</v>
      </c>
      <c r="K44" s="222">
        <f>K45+K46+K47+K48+K49</f>
        <v>225170</v>
      </c>
      <c r="L44" s="222">
        <f>L45+L46+L47+L48+L49</f>
        <v>225502</v>
      </c>
      <c r="M44" s="222">
        <f>M45+M46+M47+M48+M49</f>
        <v>225858</v>
      </c>
      <c r="N44" s="222">
        <f>N45+N46+N47+N48+N49</f>
        <v>228135</v>
      </c>
    </row>
    <row r="45" spans="1:14" s="11" customFormat="1" ht="12.75">
      <c r="A45" s="7"/>
      <c r="B45" s="7"/>
      <c r="C45" s="12"/>
      <c r="D45" s="12"/>
      <c r="E45" s="12">
        <v>1</v>
      </c>
      <c r="F45" s="12"/>
      <c r="G45" s="12"/>
      <c r="H45" s="12"/>
      <c r="I45" s="367" t="s">
        <v>256</v>
      </c>
      <c r="J45" s="181">
        <v>120501</v>
      </c>
      <c r="K45" s="181">
        <v>120501</v>
      </c>
      <c r="L45" s="181">
        <v>120501</v>
      </c>
      <c r="M45" s="181">
        <v>120501</v>
      </c>
      <c r="N45" s="181">
        <v>120501</v>
      </c>
    </row>
    <row r="46" spans="1:14" s="11" customFormat="1" ht="25.5">
      <c r="A46" s="7"/>
      <c r="B46" s="7"/>
      <c r="C46" s="12"/>
      <c r="D46" s="12"/>
      <c r="E46" s="12">
        <v>2</v>
      </c>
      <c r="F46" s="7"/>
      <c r="G46" s="12"/>
      <c r="H46" s="12"/>
      <c r="I46" s="367" t="s">
        <v>212</v>
      </c>
      <c r="J46" s="181">
        <v>48927</v>
      </c>
      <c r="K46" s="181">
        <v>48927</v>
      </c>
      <c r="L46" s="181">
        <v>48927</v>
      </c>
      <c r="M46" s="181">
        <v>48927</v>
      </c>
      <c r="N46" s="181">
        <v>48927</v>
      </c>
    </row>
    <row r="47" spans="1:14" s="11" customFormat="1" ht="25.5">
      <c r="A47" s="7"/>
      <c r="B47" s="7"/>
      <c r="C47" s="12"/>
      <c r="D47" s="12"/>
      <c r="E47" s="12">
        <v>3</v>
      </c>
      <c r="F47" s="12"/>
      <c r="G47" s="12"/>
      <c r="H47" s="12"/>
      <c r="I47" s="367" t="s">
        <v>213</v>
      </c>
      <c r="J47" s="181">
        <v>50769</v>
      </c>
      <c r="K47" s="181">
        <v>50800</v>
      </c>
      <c r="L47" s="181">
        <v>51132</v>
      </c>
      <c r="M47" s="181">
        <v>51132</v>
      </c>
      <c r="N47" s="181">
        <v>51310</v>
      </c>
    </row>
    <row r="48" spans="1:14" s="11" customFormat="1" ht="12.75">
      <c r="A48" s="7"/>
      <c r="B48" s="7"/>
      <c r="C48" s="187"/>
      <c r="D48" s="12"/>
      <c r="E48" s="12">
        <v>4</v>
      </c>
      <c r="F48" s="12"/>
      <c r="G48" s="187"/>
      <c r="H48" s="187"/>
      <c r="I48" s="367" t="s">
        <v>214</v>
      </c>
      <c r="J48" s="181">
        <v>3266</v>
      </c>
      <c r="K48" s="181">
        <v>3494</v>
      </c>
      <c r="L48" s="181">
        <v>3494</v>
      </c>
      <c r="M48" s="181">
        <v>3494</v>
      </c>
      <c r="N48" s="181">
        <v>3494</v>
      </c>
    </row>
    <row r="49" spans="1:14" s="11" customFormat="1" ht="25.5">
      <c r="A49" s="7"/>
      <c r="B49" s="7"/>
      <c r="C49" s="187"/>
      <c r="D49" s="12"/>
      <c r="E49" s="14">
        <v>5</v>
      </c>
      <c r="F49" s="14"/>
      <c r="G49" s="221"/>
      <c r="H49" s="221"/>
      <c r="I49" s="494" t="s">
        <v>368</v>
      </c>
      <c r="J49" s="206">
        <f>J54</f>
        <v>0</v>
      </c>
      <c r="K49" s="206">
        <f>K54</f>
        <v>1448</v>
      </c>
      <c r="L49" s="206">
        <f>L54</f>
        <v>1448</v>
      </c>
      <c r="M49" s="206">
        <f>M54+M55</f>
        <v>1804</v>
      </c>
      <c r="N49" s="206">
        <f>N54+N55+N58+N60</f>
        <v>3903</v>
      </c>
    </row>
    <row r="50" spans="1:14" s="11" customFormat="1" ht="12.75" hidden="1">
      <c r="A50" s="7"/>
      <c r="B50" s="7"/>
      <c r="C50" s="187"/>
      <c r="D50" s="12"/>
      <c r="E50" s="12"/>
      <c r="F50" s="12"/>
      <c r="G50" s="187"/>
      <c r="H50" s="187"/>
      <c r="I50" s="367" t="s">
        <v>251</v>
      </c>
      <c r="J50" s="181"/>
      <c r="K50" s="181"/>
      <c r="L50" s="181"/>
      <c r="M50" s="181"/>
      <c r="N50" s="181"/>
    </row>
    <row r="51" spans="1:14" s="11" customFormat="1" ht="12.75" hidden="1">
      <c r="A51" s="7"/>
      <c r="B51" s="7"/>
      <c r="C51" s="187"/>
      <c r="D51" s="12"/>
      <c r="E51" s="12"/>
      <c r="F51" s="12"/>
      <c r="G51" s="187"/>
      <c r="H51" s="187"/>
      <c r="I51" s="367" t="s">
        <v>252</v>
      </c>
      <c r="J51" s="181"/>
      <c r="K51" s="181"/>
      <c r="L51" s="181"/>
      <c r="M51" s="181"/>
      <c r="N51" s="181"/>
    </row>
    <row r="52" spans="1:14" s="11" customFormat="1" ht="12.75" hidden="1">
      <c r="A52" s="7"/>
      <c r="B52" s="7"/>
      <c r="C52" s="187"/>
      <c r="D52" s="12"/>
      <c r="E52" s="12"/>
      <c r="F52" s="12"/>
      <c r="G52" s="187"/>
      <c r="H52" s="187"/>
      <c r="I52" s="367" t="s">
        <v>253</v>
      </c>
      <c r="J52" s="181"/>
      <c r="K52" s="181"/>
      <c r="L52" s="181"/>
      <c r="M52" s="181"/>
      <c r="N52" s="181"/>
    </row>
    <row r="53" spans="1:14" s="11" customFormat="1" ht="12.75" hidden="1">
      <c r="A53" s="7"/>
      <c r="B53" s="7"/>
      <c r="C53" s="187"/>
      <c r="D53" s="12"/>
      <c r="E53" s="12"/>
      <c r="F53" s="12"/>
      <c r="G53" s="187"/>
      <c r="H53" s="187"/>
      <c r="I53" s="367" t="s">
        <v>254</v>
      </c>
      <c r="J53" s="181"/>
      <c r="K53" s="181"/>
      <c r="L53" s="181"/>
      <c r="M53" s="181"/>
      <c r="N53" s="181"/>
    </row>
    <row r="54" spans="1:14" s="11" customFormat="1" ht="12.75">
      <c r="A54" s="7"/>
      <c r="B54" s="7"/>
      <c r="C54" s="187"/>
      <c r="D54" s="12"/>
      <c r="E54" s="12"/>
      <c r="F54" s="12"/>
      <c r="G54" s="187"/>
      <c r="H54" s="187"/>
      <c r="I54" s="367" t="s">
        <v>564</v>
      </c>
      <c r="J54" s="181">
        <v>0</v>
      </c>
      <c r="K54" s="181">
        <v>1448</v>
      </c>
      <c r="L54" s="181">
        <v>1448</v>
      </c>
      <c r="M54" s="181">
        <v>1448</v>
      </c>
      <c r="N54" s="181">
        <v>1448</v>
      </c>
    </row>
    <row r="55" spans="1:14" s="11" customFormat="1" ht="12.75">
      <c r="A55" s="7"/>
      <c r="B55" s="7"/>
      <c r="C55" s="187"/>
      <c r="D55" s="12"/>
      <c r="E55" s="12"/>
      <c r="F55" s="12"/>
      <c r="G55" s="187"/>
      <c r="H55" s="187"/>
      <c r="I55" s="367" t="s">
        <v>565</v>
      </c>
      <c r="J55" s="181">
        <v>0</v>
      </c>
      <c r="K55" s="181">
        <v>0</v>
      </c>
      <c r="L55" s="181">
        <v>0</v>
      </c>
      <c r="M55" s="181">
        <v>356</v>
      </c>
      <c r="N55" s="181">
        <v>356</v>
      </c>
    </row>
    <row r="56" spans="1:14" s="11" customFormat="1" ht="13.5" hidden="1">
      <c r="A56" s="7"/>
      <c r="B56" s="7"/>
      <c r="C56" s="187"/>
      <c r="D56" s="12"/>
      <c r="E56" s="14">
        <v>6</v>
      </c>
      <c r="F56" s="14"/>
      <c r="G56" s="221"/>
      <c r="H56" s="221"/>
      <c r="I56" s="494" t="s">
        <v>255</v>
      </c>
      <c r="J56" s="206"/>
      <c r="K56" s="206"/>
      <c r="L56" s="206"/>
      <c r="M56" s="206"/>
      <c r="N56" s="206"/>
    </row>
    <row r="57" spans="1:14" s="11" customFormat="1" ht="12.75" hidden="1">
      <c r="A57" s="7"/>
      <c r="B57" s="7"/>
      <c r="C57" s="187"/>
      <c r="D57" s="12"/>
      <c r="E57" s="12"/>
      <c r="F57" s="12"/>
      <c r="G57" s="187"/>
      <c r="H57" s="187"/>
      <c r="I57" s="367" t="s">
        <v>257</v>
      </c>
      <c r="J57" s="181"/>
      <c r="K57" s="181"/>
      <c r="L57" s="181"/>
      <c r="M57" s="181"/>
      <c r="N57" s="181"/>
    </row>
    <row r="58" spans="1:14" s="11" customFormat="1" ht="12.75">
      <c r="A58" s="7"/>
      <c r="B58" s="7"/>
      <c r="C58" s="187"/>
      <c r="D58" s="12"/>
      <c r="E58" s="12"/>
      <c r="F58" s="12"/>
      <c r="G58" s="187"/>
      <c r="H58" s="187"/>
      <c r="I58" s="367" t="s">
        <v>299</v>
      </c>
      <c r="J58" s="181">
        <v>0</v>
      </c>
      <c r="K58" s="181">
        <v>0</v>
      </c>
      <c r="L58" s="181">
        <v>0</v>
      </c>
      <c r="M58" s="181">
        <v>0</v>
      </c>
      <c r="N58" s="181">
        <v>975</v>
      </c>
    </row>
    <row r="59" spans="1:14" s="11" customFormat="1" ht="12.75" hidden="1">
      <c r="A59" s="7"/>
      <c r="B59" s="7"/>
      <c r="C59" s="187"/>
      <c r="D59" s="12"/>
      <c r="E59" s="12"/>
      <c r="F59" s="12"/>
      <c r="G59" s="187"/>
      <c r="H59" s="187"/>
      <c r="I59" s="367" t="s">
        <v>301</v>
      </c>
      <c r="J59" s="181"/>
      <c r="K59" s="181"/>
      <c r="L59" s="181"/>
      <c r="M59" s="181"/>
      <c r="N59" s="181"/>
    </row>
    <row r="60" spans="1:14" s="11" customFormat="1" ht="12.75">
      <c r="A60" s="7"/>
      <c r="B60" s="7"/>
      <c r="C60" s="187"/>
      <c r="D60" s="12"/>
      <c r="E60" s="12"/>
      <c r="F60" s="12"/>
      <c r="G60" s="187"/>
      <c r="H60" s="187"/>
      <c r="I60" s="367" t="s">
        <v>566</v>
      </c>
      <c r="J60" s="181">
        <v>0</v>
      </c>
      <c r="K60" s="181">
        <v>0</v>
      </c>
      <c r="L60" s="181">
        <v>0</v>
      </c>
      <c r="M60" s="181">
        <v>0</v>
      </c>
      <c r="N60" s="181">
        <v>1124</v>
      </c>
    </row>
    <row r="61" spans="1:14" s="11" customFormat="1" ht="12.75" hidden="1">
      <c r="A61" s="7"/>
      <c r="B61" s="7"/>
      <c r="C61" s="187"/>
      <c r="D61" s="12"/>
      <c r="E61" s="12"/>
      <c r="F61" s="12"/>
      <c r="G61" s="187"/>
      <c r="H61" s="377"/>
      <c r="I61" s="378" t="s">
        <v>300</v>
      </c>
      <c r="J61" s="181"/>
      <c r="K61" s="181"/>
      <c r="L61" s="181"/>
      <c r="M61" s="181"/>
      <c r="N61" s="181"/>
    </row>
    <row r="62" spans="1:14" s="11" customFormat="1" ht="12.75" hidden="1">
      <c r="A62" s="7"/>
      <c r="B62" s="7"/>
      <c r="C62" s="187"/>
      <c r="D62" s="12"/>
      <c r="E62" s="12"/>
      <c r="F62" s="12"/>
      <c r="G62" s="187"/>
      <c r="H62" s="377"/>
      <c r="I62" s="378" t="s">
        <v>369</v>
      </c>
      <c r="J62" s="181"/>
      <c r="K62" s="181"/>
      <c r="L62" s="181"/>
      <c r="M62" s="181"/>
      <c r="N62" s="181"/>
    </row>
    <row r="63" spans="1:14" s="11" customFormat="1" ht="12.75" hidden="1">
      <c r="A63" s="7"/>
      <c r="B63" s="7"/>
      <c r="C63" s="187"/>
      <c r="D63" s="12"/>
      <c r="E63" s="12"/>
      <c r="F63" s="12"/>
      <c r="G63" s="187"/>
      <c r="H63" s="377"/>
      <c r="I63" s="378" t="s">
        <v>370</v>
      </c>
      <c r="J63" s="181"/>
      <c r="K63" s="181"/>
      <c r="L63" s="181"/>
      <c r="M63" s="181"/>
      <c r="N63" s="181"/>
    </row>
    <row r="64" spans="1:14" s="11" customFormat="1" ht="13.5" hidden="1">
      <c r="A64" s="7"/>
      <c r="B64" s="7"/>
      <c r="C64" s="187"/>
      <c r="D64" s="221"/>
      <c r="E64" s="14"/>
      <c r="F64" s="369"/>
      <c r="G64" s="369"/>
      <c r="H64" s="441"/>
      <c r="I64" s="386" t="s">
        <v>403</v>
      </c>
      <c r="J64" s="181"/>
      <c r="K64" s="181"/>
      <c r="L64" s="181"/>
      <c r="M64" s="181"/>
      <c r="N64" s="181"/>
    </row>
    <row r="65" spans="1:14" s="11" customFormat="1" ht="12.75" hidden="1">
      <c r="A65" s="7"/>
      <c r="B65" s="7"/>
      <c r="C65" s="187"/>
      <c r="D65" s="12"/>
      <c r="E65" s="12"/>
      <c r="F65" s="12"/>
      <c r="G65" s="187"/>
      <c r="H65" s="377"/>
      <c r="I65" s="378" t="s">
        <v>406</v>
      </c>
      <c r="J65" s="181"/>
      <c r="K65" s="181"/>
      <c r="L65" s="181"/>
      <c r="M65" s="181"/>
      <c r="N65" s="181"/>
    </row>
    <row r="66" spans="1:14" s="11" customFormat="1" ht="12.75" hidden="1">
      <c r="A66" s="7"/>
      <c r="B66" s="7"/>
      <c r="C66" s="187"/>
      <c r="D66" s="187">
        <v>2</v>
      </c>
      <c r="E66" s="12"/>
      <c r="F66" s="365"/>
      <c r="G66" s="365"/>
      <c r="H66" s="523" t="s">
        <v>339</v>
      </c>
      <c r="I66" s="524"/>
      <c r="J66" s="181">
        <v>0</v>
      </c>
      <c r="K66" s="181">
        <v>0</v>
      </c>
      <c r="L66" s="181">
        <v>0</v>
      </c>
      <c r="M66" s="181">
        <v>0</v>
      </c>
      <c r="N66" s="181">
        <v>0</v>
      </c>
    </row>
    <row r="67" spans="1:14" s="11" customFormat="1" ht="12.75" hidden="1">
      <c r="A67" s="7"/>
      <c r="B67" s="7"/>
      <c r="C67" s="187"/>
      <c r="D67" s="187"/>
      <c r="E67" s="12"/>
      <c r="F67" s="365"/>
      <c r="G67" s="365"/>
      <c r="H67" s="12" t="s">
        <v>16</v>
      </c>
      <c r="I67" s="12" t="s">
        <v>405</v>
      </c>
      <c r="J67" s="181">
        <v>0</v>
      </c>
      <c r="K67" s="181">
        <v>0</v>
      </c>
      <c r="L67" s="181">
        <v>0</v>
      </c>
      <c r="M67" s="181">
        <v>0</v>
      </c>
      <c r="N67" s="181">
        <v>0</v>
      </c>
    </row>
    <row r="68" spans="1:14" s="11" customFormat="1" ht="12.75" hidden="1">
      <c r="A68" s="7"/>
      <c r="B68" s="7"/>
      <c r="C68" s="187"/>
      <c r="D68" s="187"/>
      <c r="E68" s="12"/>
      <c r="F68" s="365"/>
      <c r="G68" s="365"/>
      <c r="H68" s="12"/>
      <c r="I68" s="12" t="s">
        <v>427</v>
      </c>
      <c r="J68" s="181">
        <v>0</v>
      </c>
      <c r="K68" s="181">
        <v>0</v>
      </c>
      <c r="L68" s="181">
        <v>0</v>
      </c>
      <c r="M68" s="181">
        <v>0</v>
      </c>
      <c r="N68" s="181">
        <v>0</v>
      </c>
    </row>
    <row r="69" spans="1:14" s="11" customFormat="1" ht="29.25" customHeight="1">
      <c r="A69" s="7"/>
      <c r="B69" s="7"/>
      <c r="C69" s="187"/>
      <c r="D69" s="187">
        <v>3</v>
      </c>
      <c r="E69" s="12"/>
      <c r="F69" s="365"/>
      <c r="G69" s="365"/>
      <c r="H69" s="528" t="s">
        <v>250</v>
      </c>
      <c r="I69" s="529"/>
      <c r="J69" s="451"/>
      <c r="K69" s="222">
        <f>K70</f>
        <v>898</v>
      </c>
      <c r="L69" s="222">
        <f>L70</f>
        <v>898</v>
      </c>
      <c r="M69" s="222">
        <f>M70</f>
        <v>898</v>
      </c>
      <c r="N69" s="222">
        <f>N70</f>
        <v>898</v>
      </c>
    </row>
    <row r="70" spans="1:14" s="11" customFormat="1" ht="25.5">
      <c r="A70" s="7"/>
      <c r="B70" s="7"/>
      <c r="C70" s="187"/>
      <c r="D70" s="187"/>
      <c r="E70" s="12"/>
      <c r="F70" s="365"/>
      <c r="G70" s="365"/>
      <c r="H70" s="12" t="s">
        <v>14</v>
      </c>
      <c r="I70" s="19" t="s">
        <v>472</v>
      </c>
      <c r="J70" s="181">
        <v>0</v>
      </c>
      <c r="K70" s="181">
        <v>898</v>
      </c>
      <c r="L70" s="181">
        <v>898</v>
      </c>
      <c r="M70" s="181">
        <v>898</v>
      </c>
      <c r="N70" s="181">
        <v>898</v>
      </c>
    </row>
    <row r="71" spans="1:14" s="11" customFormat="1" ht="12.75">
      <c r="A71" s="7"/>
      <c r="B71" s="7"/>
      <c r="C71" s="7">
        <v>3</v>
      </c>
      <c r="D71" s="7"/>
      <c r="E71" s="7"/>
      <c r="F71" s="7"/>
      <c r="G71" s="7" t="s">
        <v>168</v>
      </c>
      <c r="H71" s="7"/>
      <c r="I71" s="7"/>
      <c r="J71" s="188">
        <f>J72+J73+J74+J75</f>
        <v>878</v>
      </c>
      <c r="K71" s="188">
        <f>K72+K73+K74+K75</f>
        <v>878</v>
      </c>
      <c r="L71" s="188">
        <f>L72+L73+L74+L75</f>
        <v>878</v>
      </c>
      <c r="M71" s="188">
        <f>M72+M73+M74+M75</f>
        <v>878</v>
      </c>
      <c r="N71" s="188">
        <f>N72+N73+N74+N75</f>
        <v>878</v>
      </c>
    </row>
    <row r="72" spans="1:14" ht="12.75">
      <c r="A72" s="12"/>
      <c r="B72" s="12"/>
      <c r="C72" s="12"/>
      <c r="D72" s="201"/>
      <c r="E72" s="12">
        <v>3</v>
      </c>
      <c r="F72" s="12"/>
      <c r="G72" s="12"/>
      <c r="H72" s="361" t="s">
        <v>218</v>
      </c>
      <c r="I72" s="12"/>
      <c r="J72" s="181">
        <v>68</v>
      </c>
      <c r="K72" s="181">
        <v>68</v>
      </c>
      <c r="L72" s="181">
        <v>68</v>
      </c>
      <c r="M72" s="181">
        <v>68</v>
      </c>
      <c r="N72" s="181">
        <v>68</v>
      </c>
    </row>
    <row r="73" spans="1:14" ht="12.75">
      <c r="A73" s="12"/>
      <c r="B73" s="12"/>
      <c r="C73" s="12"/>
      <c r="D73" s="201"/>
      <c r="E73" s="12">
        <v>6</v>
      </c>
      <c r="F73" s="12"/>
      <c r="G73" s="12"/>
      <c r="H73" s="361" t="s">
        <v>217</v>
      </c>
      <c r="I73" s="12"/>
      <c r="J73" s="181">
        <v>18</v>
      </c>
      <c r="K73" s="181">
        <v>18</v>
      </c>
      <c r="L73" s="181">
        <v>18</v>
      </c>
      <c r="M73" s="181">
        <v>18</v>
      </c>
      <c r="N73" s="181">
        <v>18</v>
      </c>
    </row>
    <row r="74" spans="1:14" ht="12.75">
      <c r="A74" s="12"/>
      <c r="B74" s="12"/>
      <c r="C74" s="12"/>
      <c r="D74" s="201"/>
      <c r="E74" s="201">
        <v>8</v>
      </c>
      <c r="F74" s="201"/>
      <c r="G74" s="201"/>
      <c r="H74" s="518" t="s">
        <v>220</v>
      </c>
      <c r="I74" s="524"/>
      <c r="J74" s="181">
        <v>750</v>
      </c>
      <c r="K74" s="181">
        <v>750</v>
      </c>
      <c r="L74" s="181">
        <v>750</v>
      </c>
      <c r="M74" s="181">
        <v>750</v>
      </c>
      <c r="N74" s="181">
        <v>750</v>
      </c>
    </row>
    <row r="75" spans="1:14" ht="12.75">
      <c r="A75" s="12"/>
      <c r="B75" s="12"/>
      <c r="C75" s="12"/>
      <c r="D75" s="201"/>
      <c r="E75" s="201">
        <v>9</v>
      </c>
      <c r="F75" s="201"/>
      <c r="G75" s="201"/>
      <c r="H75" s="361" t="s">
        <v>328</v>
      </c>
      <c r="I75" s="120"/>
      <c r="J75" s="181">
        <v>42</v>
      </c>
      <c r="K75" s="181">
        <v>42</v>
      </c>
      <c r="L75" s="181">
        <v>42</v>
      </c>
      <c r="M75" s="181">
        <v>42</v>
      </c>
      <c r="N75" s="181">
        <v>42</v>
      </c>
    </row>
    <row r="76" spans="1:14" ht="12.75" hidden="1">
      <c r="A76" s="12"/>
      <c r="B76" s="12"/>
      <c r="C76" s="7">
        <v>4</v>
      </c>
      <c r="D76" s="187"/>
      <c r="E76" s="187"/>
      <c r="F76" s="187"/>
      <c r="G76" s="187" t="s">
        <v>371</v>
      </c>
      <c r="H76" s="423"/>
      <c r="I76" s="374"/>
      <c r="J76" s="181">
        <v>0</v>
      </c>
      <c r="K76" s="188">
        <f>K77</f>
        <v>0</v>
      </c>
      <c r="L76" s="188">
        <f>L77</f>
        <v>0</v>
      </c>
      <c r="M76" s="188">
        <f>M77</f>
        <v>0</v>
      </c>
      <c r="N76" s="188">
        <f>N77</f>
        <v>0</v>
      </c>
    </row>
    <row r="77" spans="1:14" ht="12.75" hidden="1">
      <c r="A77" s="12"/>
      <c r="B77" s="12"/>
      <c r="C77" s="12"/>
      <c r="D77" s="201"/>
      <c r="E77" s="201"/>
      <c r="F77" s="201"/>
      <c r="G77" s="201"/>
      <c r="H77" s="361" t="s">
        <v>14</v>
      </c>
      <c r="I77" s="386"/>
      <c r="J77" s="181">
        <v>0</v>
      </c>
      <c r="K77" s="181">
        <v>0</v>
      </c>
      <c r="L77" s="181">
        <v>0</v>
      </c>
      <c r="M77" s="181">
        <v>0</v>
      </c>
      <c r="N77" s="181">
        <v>0</v>
      </c>
    </row>
    <row r="78" spans="1:14" ht="12.75" hidden="1">
      <c r="A78" s="12"/>
      <c r="B78" s="12"/>
      <c r="C78" s="7">
        <v>5</v>
      </c>
      <c r="D78" s="187"/>
      <c r="E78" s="187"/>
      <c r="F78" s="187"/>
      <c r="G78" s="187" t="s">
        <v>305</v>
      </c>
      <c r="H78" s="423"/>
      <c r="I78" s="374"/>
      <c r="J78" s="188">
        <v>0</v>
      </c>
      <c r="K78" s="188">
        <v>0</v>
      </c>
      <c r="L78" s="188">
        <v>0</v>
      </c>
      <c r="M78" s="188">
        <v>0</v>
      </c>
      <c r="N78" s="188">
        <v>0</v>
      </c>
    </row>
    <row r="79" spans="1:14" ht="12.75" hidden="1">
      <c r="A79" s="12"/>
      <c r="B79" s="12"/>
      <c r="C79" s="12"/>
      <c r="D79" s="201"/>
      <c r="E79" s="201"/>
      <c r="F79" s="201"/>
      <c r="G79" s="201"/>
      <c r="H79" s="361" t="s">
        <v>14</v>
      </c>
      <c r="I79" s="386" t="s">
        <v>306</v>
      </c>
      <c r="J79" s="181"/>
      <c r="K79" s="181"/>
      <c r="L79" s="181"/>
      <c r="M79" s="181"/>
      <c r="N79" s="181"/>
    </row>
    <row r="80" spans="1:14" ht="12.75" hidden="1">
      <c r="A80" s="12"/>
      <c r="B80" s="12"/>
      <c r="C80" s="12"/>
      <c r="D80" s="201"/>
      <c r="E80" s="201"/>
      <c r="F80" s="201"/>
      <c r="G80" s="201"/>
      <c r="H80" s="361"/>
      <c r="I80" s="120"/>
      <c r="J80" s="181"/>
      <c r="K80" s="181"/>
      <c r="L80" s="181"/>
      <c r="M80" s="181"/>
      <c r="N80" s="181"/>
    </row>
    <row r="81" spans="1:14" ht="12.75">
      <c r="A81" s="12"/>
      <c r="B81" s="7">
        <v>2</v>
      </c>
      <c r="C81" s="7"/>
      <c r="D81" s="187"/>
      <c r="E81" s="187"/>
      <c r="F81" s="187" t="s">
        <v>227</v>
      </c>
      <c r="G81" s="187"/>
      <c r="H81" s="423"/>
      <c r="I81" s="374"/>
      <c r="J81" s="181"/>
      <c r="K81" s="181"/>
      <c r="L81" s="181"/>
      <c r="M81" s="181"/>
      <c r="N81" s="181"/>
    </row>
    <row r="82" spans="1:14" ht="12.75">
      <c r="A82" s="12"/>
      <c r="B82" s="12"/>
      <c r="C82" s="187">
        <v>6</v>
      </c>
      <c r="D82" s="201"/>
      <c r="E82" s="201"/>
      <c r="F82" s="201"/>
      <c r="G82" s="187" t="s">
        <v>407</v>
      </c>
      <c r="H82" s="361"/>
      <c r="I82" s="120"/>
      <c r="J82" s="181">
        <f>J83</f>
        <v>0</v>
      </c>
      <c r="K82" s="181">
        <f>K83</f>
        <v>0</v>
      </c>
      <c r="L82" s="188">
        <f>L83</f>
        <v>6586</v>
      </c>
      <c r="M82" s="188">
        <f>M83</f>
        <v>6586</v>
      </c>
      <c r="N82" s="188">
        <f>N83+N88</f>
        <v>6872</v>
      </c>
    </row>
    <row r="83" spans="1:14" ht="12.75">
      <c r="A83" s="12"/>
      <c r="B83" s="12"/>
      <c r="C83" s="12"/>
      <c r="D83" s="201"/>
      <c r="E83" s="201"/>
      <c r="F83" s="201"/>
      <c r="G83" s="201"/>
      <c r="H83" s="361" t="s">
        <v>16</v>
      </c>
      <c r="I83" s="386" t="s">
        <v>482</v>
      </c>
      <c r="J83" s="181">
        <v>0</v>
      </c>
      <c r="K83" s="181">
        <v>0</v>
      </c>
      <c r="L83" s="181">
        <v>6586</v>
      </c>
      <c r="M83" s="181">
        <v>6586</v>
      </c>
      <c r="N83" s="181">
        <v>6586</v>
      </c>
    </row>
    <row r="84" spans="1:14" ht="25.5" hidden="1">
      <c r="A84" s="12"/>
      <c r="B84" s="12"/>
      <c r="C84" s="12"/>
      <c r="D84" s="201"/>
      <c r="E84" s="201"/>
      <c r="F84" s="201"/>
      <c r="G84" s="201"/>
      <c r="H84" s="361"/>
      <c r="I84" s="424" t="s">
        <v>398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</row>
    <row r="85" spans="1:14" ht="12.75" hidden="1">
      <c r="A85" s="12"/>
      <c r="B85" s="12"/>
      <c r="C85" s="12"/>
      <c r="D85" s="201"/>
      <c r="E85" s="201"/>
      <c r="F85" s="201"/>
      <c r="G85" s="201"/>
      <c r="H85" s="361"/>
      <c r="I85" s="386" t="s">
        <v>408</v>
      </c>
      <c r="J85" s="181">
        <v>0</v>
      </c>
      <c r="K85" s="181">
        <v>0</v>
      </c>
      <c r="L85" s="181">
        <v>0</v>
      </c>
      <c r="M85" s="181">
        <v>0</v>
      </c>
      <c r="N85" s="181">
        <v>0</v>
      </c>
    </row>
    <row r="86" spans="1:14" ht="12.75" hidden="1">
      <c r="A86" s="12"/>
      <c r="B86" s="12"/>
      <c r="C86" s="12"/>
      <c r="D86" s="201"/>
      <c r="E86" s="201"/>
      <c r="F86" s="201"/>
      <c r="G86" s="201"/>
      <c r="H86" s="361"/>
      <c r="I86" s="386"/>
      <c r="J86" s="181"/>
      <c r="K86" s="181"/>
      <c r="L86" s="181"/>
      <c r="M86" s="181"/>
      <c r="N86" s="181"/>
    </row>
    <row r="87" spans="1:14" ht="12.75" hidden="1">
      <c r="A87" s="12"/>
      <c r="B87" s="12"/>
      <c r="C87" s="12"/>
      <c r="D87" s="201"/>
      <c r="E87" s="201"/>
      <c r="F87" s="201"/>
      <c r="G87" s="201"/>
      <c r="H87" s="361"/>
      <c r="I87" s="386" t="s">
        <v>428</v>
      </c>
      <c r="J87" s="181">
        <v>0</v>
      </c>
      <c r="K87" s="181">
        <v>0</v>
      </c>
      <c r="L87" s="181">
        <v>0</v>
      </c>
      <c r="M87" s="181">
        <v>0</v>
      </c>
      <c r="N87" s="181">
        <v>0</v>
      </c>
    </row>
    <row r="88" spans="1:14" ht="12.75">
      <c r="A88" s="12"/>
      <c r="B88" s="12"/>
      <c r="C88" s="12"/>
      <c r="D88" s="201"/>
      <c r="E88" s="201"/>
      <c r="F88" s="201"/>
      <c r="G88" s="201"/>
      <c r="H88" s="361"/>
      <c r="I88" s="386" t="s">
        <v>408</v>
      </c>
      <c r="J88" s="181">
        <v>0</v>
      </c>
      <c r="K88" s="181">
        <v>0</v>
      </c>
      <c r="L88" s="181">
        <v>0</v>
      </c>
      <c r="M88" s="181">
        <v>0</v>
      </c>
      <c r="N88" s="181">
        <v>286</v>
      </c>
    </row>
    <row r="89" spans="1:14" ht="17.25" customHeight="1">
      <c r="A89" s="12"/>
      <c r="B89" s="12"/>
      <c r="C89" s="12"/>
      <c r="D89" s="12"/>
      <c r="E89" s="12"/>
      <c r="F89" s="530" t="s">
        <v>18</v>
      </c>
      <c r="G89" s="524"/>
      <c r="H89" s="524"/>
      <c r="I89" s="524"/>
      <c r="J89" s="188">
        <f>J43+J71+J82</f>
        <v>224341</v>
      </c>
      <c r="K89" s="188">
        <f>K43+K71+K82+K76</f>
        <v>226946</v>
      </c>
      <c r="L89" s="188">
        <f>L43+L71+L82+L76</f>
        <v>233864</v>
      </c>
      <c r="M89" s="188">
        <f>M43+M71+M82+M76</f>
        <v>234220</v>
      </c>
      <c r="N89" s="188">
        <f>N43+N71+N82+N76</f>
        <v>236783</v>
      </c>
    </row>
    <row r="90" spans="1:14" ht="12.75" hidden="1">
      <c r="A90" s="12"/>
      <c r="B90" s="12"/>
      <c r="C90" s="12"/>
      <c r="D90" s="12"/>
      <c r="E90" s="12"/>
      <c r="F90" s="12"/>
      <c r="G90" s="12"/>
      <c r="H90" s="12"/>
      <c r="I90" s="202"/>
      <c r="J90" s="181"/>
      <c r="K90" s="181"/>
      <c r="L90" s="181"/>
      <c r="M90" s="181"/>
      <c r="N90" s="181"/>
    </row>
    <row r="91" spans="1:14" ht="12.75" hidden="1">
      <c r="A91" s="12"/>
      <c r="C91" s="12"/>
      <c r="D91" s="12"/>
      <c r="E91" s="12"/>
      <c r="F91" s="12"/>
      <c r="G91" s="12"/>
      <c r="H91" s="12"/>
      <c r="I91" s="12"/>
      <c r="J91" s="181"/>
      <c r="K91" s="181"/>
      <c r="L91" s="181"/>
      <c r="M91" s="181"/>
      <c r="N91" s="181"/>
    </row>
    <row r="92" spans="1:14" ht="12.75" hidden="1">
      <c r="A92" s="12"/>
      <c r="B92" s="12"/>
      <c r="C92" s="12"/>
      <c r="D92" s="201"/>
      <c r="E92" s="201"/>
      <c r="F92" s="201"/>
      <c r="G92" s="201"/>
      <c r="H92" s="201"/>
      <c r="I92" s="202"/>
      <c r="J92" s="181"/>
      <c r="K92" s="181"/>
      <c r="L92" s="181"/>
      <c r="M92" s="181"/>
      <c r="N92" s="181"/>
    </row>
    <row r="93" spans="1:14" ht="12.75" hidden="1">
      <c r="A93" s="12"/>
      <c r="B93" s="12"/>
      <c r="C93" s="12"/>
      <c r="D93" s="201"/>
      <c r="E93" s="201"/>
      <c r="F93" s="201"/>
      <c r="G93" s="201"/>
      <c r="H93" s="201"/>
      <c r="I93" s="201"/>
      <c r="J93" s="181"/>
      <c r="K93" s="181"/>
      <c r="L93" s="181"/>
      <c r="M93" s="181"/>
      <c r="N93" s="181"/>
    </row>
    <row r="94" spans="1:14" ht="12.75" hidden="1">
      <c r="A94" s="12"/>
      <c r="B94" s="12"/>
      <c r="C94" s="12"/>
      <c r="D94" s="12"/>
      <c r="E94" s="12"/>
      <c r="F94" s="12"/>
      <c r="G94" s="12"/>
      <c r="H94" s="12"/>
      <c r="I94" s="202"/>
      <c r="J94" s="206"/>
      <c r="K94" s="206"/>
      <c r="L94" s="206"/>
      <c r="M94" s="206"/>
      <c r="N94" s="206"/>
    </row>
    <row r="95" spans="1:14" ht="12.75" hidden="1">
      <c r="A95" s="12"/>
      <c r="B95" s="12"/>
      <c r="C95" s="12"/>
      <c r="D95" s="12"/>
      <c r="E95" s="12"/>
      <c r="F95" s="12"/>
      <c r="G95" s="12"/>
      <c r="H95" s="12"/>
      <c r="I95" s="202"/>
      <c r="J95" s="181"/>
      <c r="K95" s="181"/>
      <c r="L95" s="181"/>
      <c r="M95" s="181"/>
      <c r="N95" s="181"/>
    </row>
    <row r="96" spans="1:14" ht="12.75" hidden="1">
      <c r="A96" s="12"/>
      <c r="B96" s="12"/>
      <c r="C96" s="12"/>
      <c r="D96" s="12"/>
      <c r="E96" s="12"/>
      <c r="F96" s="12"/>
      <c r="G96" s="12"/>
      <c r="H96" s="201"/>
      <c r="I96" s="202"/>
      <c r="J96" s="206"/>
      <c r="K96" s="206"/>
      <c r="L96" s="206"/>
      <c r="M96" s="206"/>
      <c r="N96" s="206"/>
    </row>
    <row r="97" spans="1:14" ht="12.75" hidden="1">
      <c r="A97" s="12"/>
      <c r="B97" s="12"/>
      <c r="C97" s="12"/>
      <c r="D97" s="12"/>
      <c r="E97" s="12"/>
      <c r="F97" s="12"/>
      <c r="G97" s="12"/>
      <c r="H97" s="12"/>
      <c r="I97" s="202"/>
      <c r="J97" s="206"/>
      <c r="K97" s="206"/>
      <c r="L97" s="206"/>
      <c r="M97" s="206"/>
      <c r="N97" s="206"/>
    </row>
    <row r="98" spans="1:14" ht="12.75" hidden="1">
      <c r="A98" s="12"/>
      <c r="B98" s="12"/>
      <c r="C98" s="12"/>
      <c r="D98" s="12"/>
      <c r="E98" s="12"/>
      <c r="F98" s="12"/>
      <c r="G98" s="12"/>
      <c r="H98" s="12"/>
      <c r="I98" s="202"/>
      <c r="J98" s="206"/>
      <c r="K98" s="206"/>
      <c r="L98" s="206"/>
      <c r="M98" s="206"/>
      <c r="N98" s="206"/>
    </row>
    <row r="99" spans="1:14" ht="12.75" hidden="1">
      <c r="A99" s="12"/>
      <c r="B99" s="12"/>
      <c r="C99" s="12"/>
      <c r="D99" s="12"/>
      <c r="E99" s="12"/>
      <c r="F99" s="12"/>
      <c r="G99" s="12"/>
      <c r="H99" s="12"/>
      <c r="I99" s="202"/>
      <c r="J99" s="206"/>
      <c r="K99" s="206"/>
      <c r="L99" s="206"/>
      <c r="M99" s="206"/>
      <c r="N99" s="206"/>
    </row>
    <row r="100" spans="1:14" ht="12.75" hidden="1">
      <c r="A100" s="12"/>
      <c r="B100" s="12"/>
      <c r="C100" s="7"/>
      <c r="D100" s="7"/>
      <c r="E100" s="7"/>
      <c r="F100" s="7"/>
      <c r="G100" s="7"/>
      <c r="H100" s="7"/>
      <c r="I100" s="7"/>
      <c r="J100" s="57"/>
      <c r="K100" s="57"/>
      <c r="L100" s="57"/>
      <c r="M100" s="57"/>
      <c r="N100" s="57"/>
    </row>
    <row r="101" spans="1:14" ht="12.75" hidden="1">
      <c r="A101" s="12"/>
      <c r="B101" s="12"/>
      <c r="C101" s="12"/>
      <c r="D101" s="12"/>
      <c r="E101" s="12"/>
      <c r="F101" s="12"/>
      <c r="G101" s="12"/>
      <c r="H101" s="12"/>
      <c r="I101" s="12"/>
      <c r="J101" s="57"/>
      <c r="K101" s="57"/>
      <c r="L101" s="57"/>
      <c r="M101" s="57"/>
      <c r="N101" s="57"/>
    </row>
    <row r="102" spans="1:14" ht="12.75" hidden="1">
      <c r="A102" s="12"/>
      <c r="B102" s="12"/>
      <c r="C102" s="12"/>
      <c r="D102" s="12"/>
      <c r="E102" s="12"/>
      <c r="F102" s="12"/>
      <c r="G102" s="12"/>
      <c r="H102" s="12"/>
      <c r="I102" s="12"/>
      <c r="J102" s="57"/>
      <c r="K102" s="57"/>
      <c r="L102" s="57"/>
      <c r="M102" s="57"/>
      <c r="N102" s="57"/>
    </row>
    <row r="103" spans="1:14" ht="12.75" hidden="1">
      <c r="A103" s="12"/>
      <c r="B103" s="12"/>
      <c r="C103" s="187"/>
      <c r="D103" s="12"/>
      <c r="E103" s="12"/>
      <c r="F103" s="12"/>
      <c r="G103" s="7"/>
      <c r="H103" s="12"/>
      <c r="I103" s="12"/>
      <c r="J103" s="188"/>
      <c r="K103" s="188"/>
      <c r="L103" s="188"/>
      <c r="M103" s="188"/>
      <c r="N103" s="188"/>
    </row>
    <row r="104" spans="1:14" ht="27.75" customHeight="1" hidden="1">
      <c r="A104" s="12"/>
      <c r="B104" s="12"/>
      <c r="C104" s="12"/>
      <c r="D104" s="12"/>
      <c r="E104" s="12"/>
      <c r="F104" s="12"/>
      <c r="G104" s="7"/>
      <c r="H104" s="12"/>
      <c r="I104" s="19"/>
      <c r="J104" s="57"/>
      <c r="K104" s="57"/>
      <c r="L104" s="57"/>
      <c r="M104" s="57"/>
      <c r="N104" s="57"/>
    </row>
    <row r="105" spans="1:14" ht="12.75" hidden="1">
      <c r="A105" s="12"/>
      <c r="B105" s="12"/>
      <c r="C105" s="12"/>
      <c r="D105" s="12"/>
      <c r="E105" s="12"/>
      <c r="F105" s="12"/>
      <c r="G105" s="12"/>
      <c r="H105" s="12"/>
      <c r="I105" s="19"/>
      <c r="J105" s="57"/>
      <c r="K105" s="57"/>
      <c r="L105" s="57"/>
      <c r="M105" s="57"/>
      <c r="N105" s="57"/>
    </row>
    <row r="106" spans="1:14" ht="12.75" hidden="1">
      <c r="A106" s="12"/>
      <c r="B106" s="12"/>
      <c r="C106" s="187"/>
      <c r="D106" s="12"/>
      <c r="E106" s="12"/>
      <c r="F106" s="12"/>
      <c r="G106" s="187"/>
      <c r="H106" s="187"/>
      <c r="I106" s="296"/>
      <c r="J106" s="188"/>
      <c r="K106" s="188"/>
      <c r="L106" s="188"/>
      <c r="M106" s="188"/>
      <c r="N106" s="188"/>
    </row>
    <row r="107" spans="1:14" ht="12.75" hidden="1">
      <c r="A107" s="12"/>
      <c r="B107" s="12"/>
      <c r="C107" s="187"/>
      <c r="D107" s="12"/>
      <c r="E107" s="12"/>
      <c r="F107" s="12"/>
      <c r="G107" s="187"/>
      <c r="H107" s="187"/>
      <c r="I107" s="296"/>
      <c r="J107" s="181"/>
      <c r="K107" s="181"/>
      <c r="L107" s="181"/>
      <c r="M107" s="181"/>
      <c r="N107" s="181"/>
    </row>
    <row r="108" spans="1:14" ht="12.75" hidden="1">
      <c r="A108" s="12"/>
      <c r="B108" s="12"/>
      <c r="C108" s="187"/>
      <c r="D108" s="12"/>
      <c r="E108" s="12"/>
      <c r="F108" s="12"/>
      <c r="G108" s="187"/>
      <c r="H108" s="187"/>
      <c r="I108" s="296"/>
      <c r="J108" s="181"/>
      <c r="K108" s="181"/>
      <c r="L108" s="181"/>
      <c r="M108" s="181"/>
      <c r="N108" s="181"/>
    </row>
    <row r="109" spans="1:14" ht="12.75" hidden="1">
      <c r="A109" s="12"/>
      <c r="B109" s="12"/>
      <c r="C109" s="187"/>
      <c r="D109" s="12"/>
      <c r="E109" s="12"/>
      <c r="F109" s="12"/>
      <c r="G109" s="187"/>
      <c r="H109" s="187"/>
      <c r="I109" s="296"/>
      <c r="J109" s="181"/>
      <c r="K109" s="181"/>
      <c r="L109" s="181"/>
      <c r="M109" s="181"/>
      <c r="N109" s="181"/>
    </row>
    <row r="110" spans="1:14" ht="12.75" hidden="1">
      <c r="A110" s="12"/>
      <c r="B110" s="12"/>
      <c r="C110" s="12"/>
      <c r="D110" s="12"/>
      <c r="E110" s="12"/>
      <c r="F110" s="12"/>
      <c r="G110" s="12"/>
      <c r="H110" s="12"/>
      <c r="I110" s="296"/>
      <c r="J110" s="181"/>
      <c r="K110" s="181"/>
      <c r="L110" s="181"/>
      <c r="M110" s="181"/>
      <c r="N110" s="181"/>
    </row>
    <row r="111" spans="1:14" ht="12.75" hidden="1">
      <c r="A111" s="12"/>
      <c r="B111" s="12"/>
      <c r="C111" s="12"/>
      <c r="D111" s="12"/>
      <c r="E111" s="12"/>
      <c r="F111" s="12"/>
      <c r="G111" s="12"/>
      <c r="H111" s="12"/>
      <c r="I111" s="19"/>
      <c r="J111" s="181"/>
      <c r="K111" s="181"/>
      <c r="L111" s="181"/>
      <c r="M111" s="181"/>
      <c r="N111" s="181"/>
    </row>
    <row r="112" spans="1:14" ht="12.75" hidden="1">
      <c r="A112" s="12"/>
      <c r="B112" s="12"/>
      <c r="C112" s="12"/>
      <c r="D112" s="12"/>
      <c r="E112" s="12"/>
      <c r="F112" s="12"/>
      <c r="G112" s="12"/>
      <c r="H112" s="12"/>
      <c r="I112" s="12"/>
      <c r="J112" s="188"/>
      <c r="K112" s="188"/>
      <c r="L112" s="188"/>
      <c r="M112" s="188"/>
      <c r="N112" s="188"/>
    </row>
    <row r="113" spans="1:14" ht="12.75">
      <c r="A113" s="12"/>
      <c r="B113" s="12"/>
      <c r="C113" s="12"/>
      <c r="D113" s="12"/>
      <c r="E113" s="12"/>
      <c r="F113" s="7"/>
      <c r="G113" s="12"/>
      <c r="H113" s="12"/>
      <c r="I113" s="12"/>
      <c r="J113" s="57"/>
      <c r="K113" s="57"/>
      <c r="L113" s="57"/>
      <c r="M113" s="57"/>
      <c r="N113" s="57"/>
    </row>
    <row r="114" spans="1:14" ht="12.75">
      <c r="A114" s="12"/>
      <c r="B114" s="187">
        <v>7</v>
      </c>
      <c r="C114" s="12"/>
      <c r="D114" s="12"/>
      <c r="E114" s="12"/>
      <c r="F114" s="7" t="s">
        <v>338</v>
      </c>
      <c r="G114" s="12"/>
      <c r="H114" s="12"/>
      <c r="I114" s="12"/>
      <c r="J114" s="57"/>
      <c r="K114" s="57"/>
      <c r="L114" s="57"/>
      <c r="M114" s="57"/>
      <c r="N114" s="57"/>
    </row>
    <row r="115" spans="1:14" ht="12.75">
      <c r="A115" s="12"/>
      <c r="B115" s="118" t="s">
        <v>186</v>
      </c>
      <c r="C115" s="12"/>
      <c r="D115" s="12"/>
      <c r="E115" s="12"/>
      <c r="F115" s="526" t="s">
        <v>28</v>
      </c>
      <c r="G115" s="526"/>
      <c r="H115" s="526"/>
      <c r="I115" s="527"/>
      <c r="J115" s="188"/>
      <c r="K115" s="188"/>
      <c r="L115" s="188"/>
      <c r="M115" s="188"/>
      <c r="N115" s="188"/>
    </row>
    <row r="116" spans="1:14" s="11" customFormat="1" ht="12.75">
      <c r="A116" s="7"/>
      <c r="B116" s="7"/>
      <c r="C116" s="7">
        <v>3</v>
      </c>
      <c r="D116" s="7"/>
      <c r="E116" s="7"/>
      <c r="F116" s="7"/>
      <c r="G116" s="7" t="s">
        <v>168</v>
      </c>
      <c r="H116" s="7"/>
      <c r="I116" s="7"/>
      <c r="J116" s="110">
        <f>J118</f>
        <v>1728</v>
      </c>
      <c r="K116" s="110">
        <f>K118</f>
        <v>1728</v>
      </c>
      <c r="L116" s="110">
        <f>L118</f>
        <v>1728</v>
      </c>
      <c r="M116" s="110">
        <f>M118</f>
        <v>1728</v>
      </c>
      <c r="N116" s="110">
        <f>N118</f>
        <v>1728</v>
      </c>
    </row>
    <row r="117" spans="1:14" ht="12.75" hidden="1">
      <c r="A117" s="12"/>
      <c r="B117" s="12"/>
      <c r="C117" s="12"/>
      <c r="D117" s="12"/>
      <c r="E117" s="12"/>
      <c r="F117" s="12"/>
      <c r="G117" s="12"/>
      <c r="H117" s="12" t="s">
        <v>14</v>
      </c>
      <c r="I117" s="12" t="s">
        <v>15</v>
      </c>
      <c r="J117" s="57"/>
      <c r="K117" s="57"/>
      <c r="L117" s="57"/>
      <c r="M117" s="57"/>
      <c r="N117" s="57"/>
    </row>
    <row r="118" spans="1:14" ht="12.75">
      <c r="A118" s="12"/>
      <c r="B118" s="12"/>
      <c r="C118" s="12"/>
      <c r="D118" s="12"/>
      <c r="E118" s="12">
        <v>2</v>
      </c>
      <c r="F118" s="12"/>
      <c r="G118" s="12"/>
      <c r="H118" s="361" t="s">
        <v>455</v>
      </c>
      <c r="I118" s="12"/>
      <c r="J118" s="57">
        <v>1728</v>
      </c>
      <c r="K118" s="57">
        <v>1728</v>
      </c>
      <c r="L118" s="57">
        <v>1728</v>
      </c>
      <c r="M118" s="57">
        <v>1728</v>
      </c>
      <c r="N118" s="57">
        <v>1728</v>
      </c>
    </row>
    <row r="119" spans="1:14" ht="12.75">
      <c r="A119" s="12"/>
      <c r="B119" s="12"/>
      <c r="C119" s="12"/>
      <c r="D119" s="12"/>
      <c r="E119" s="12"/>
      <c r="F119" s="530" t="s">
        <v>18</v>
      </c>
      <c r="G119" s="524"/>
      <c r="H119" s="524"/>
      <c r="I119" s="524"/>
      <c r="J119" s="188">
        <f>J118</f>
        <v>1728</v>
      </c>
      <c r="K119" s="188">
        <f>K118</f>
        <v>1728</v>
      </c>
      <c r="L119" s="188">
        <f>L118</f>
        <v>1728</v>
      </c>
      <c r="M119" s="188">
        <f>M118</f>
        <v>1728</v>
      </c>
      <c r="N119" s="188">
        <f>N118</f>
        <v>1728</v>
      </c>
    </row>
    <row r="120" spans="1:14" ht="12.75">
      <c r="A120" s="12"/>
      <c r="B120" s="12"/>
      <c r="C120" s="12"/>
      <c r="D120" s="12"/>
      <c r="E120" s="12"/>
      <c r="F120" s="12"/>
      <c r="G120" s="12"/>
      <c r="H120" s="12"/>
      <c r="I120" s="12"/>
      <c r="J120" s="57"/>
      <c r="K120" s="57"/>
      <c r="L120" s="57"/>
      <c r="M120" s="57"/>
      <c r="N120" s="57"/>
    </row>
    <row r="121" spans="1:14" ht="12.75">
      <c r="A121" s="12"/>
      <c r="B121" s="12"/>
      <c r="C121" s="12"/>
      <c r="D121" s="12"/>
      <c r="E121" s="12"/>
      <c r="F121" s="12"/>
      <c r="G121" s="12"/>
      <c r="H121" s="12"/>
      <c r="I121" s="12"/>
      <c r="J121" s="57"/>
      <c r="K121" s="57"/>
      <c r="L121" s="57"/>
      <c r="M121" s="57"/>
      <c r="N121" s="57"/>
    </row>
    <row r="122" spans="1:14" ht="12.75" hidden="1">
      <c r="A122" s="12"/>
      <c r="B122" s="187">
        <v>8</v>
      </c>
      <c r="C122" s="12"/>
      <c r="D122" s="12"/>
      <c r="E122" s="12"/>
      <c r="F122" s="7" t="s">
        <v>36</v>
      </c>
      <c r="G122" s="12"/>
      <c r="H122" s="12"/>
      <c r="I122" s="12"/>
      <c r="J122" s="57"/>
      <c r="K122" s="57"/>
      <c r="L122" s="57"/>
      <c r="M122" s="57"/>
      <c r="N122" s="57"/>
    </row>
    <row r="123" spans="1:14" ht="12.75" hidden="1">
      <c r="A123" s="12"/>
      <c r="B123" s="7"/>
      <c r="C123" s="7">
        <v>9</v>
      </c>
      <c r="D123" s="7"/>
      <c r="E123" s="7"/>
      <c r="F123" s="7"/>
      <c r="G123" s="7" t="s">
        <v>115</v>
      </c>
      <c r="H123" s="7"/>
      <c r="I123" s="7"/>
      <c r="J123" s="110"/>
      <c r="K123" s="110"/>
      <c r="L123" s="110"/>
      <c r="M123" s="110"/>
      <c r="N123" s="110"/>
    </row>
    <row r="124" spans="1:14" ht="12.75" hidden="1">
      <c r="A124" s="12"/>
      <c r="B124" s="12"/>
      <c r="C124" s="12"/>
      <c r="D124" s="12"/>
      <c r="E124" s="12"/>
      <c r="F124" s="12"/>
      <c r="G124" s="12"/>
      <c r="H124" s="12" t="s">
        <v>14</v>
      </c>
      <c r="I124" s="12" t="s">
        <v>15</v>
      </c>
      <c r="J124" s="57"/>
      <c r="K124" s="57"/>
      <c r="L124" s="57"/>
      <c r="M124" s="57"/>
      <c r="N124" s="57"/>
    </row>
    <row r="125" spans="1:14" ht="12.75" hidden="1">
      <c r="A125" s="12"/>
      <c r="B125" s="12"/>
      <c r="C125" s="12"/>
      <c r="D125" s="12"/>
      <c r="E125" s="12"/>
      <c r="F125" s="12"/>
      <c r="G125" s="12"/>
      <c r="H125" s="12" t="s">
        <v>16</v>
      </c>
      <c r="I125" s="12" t="s">
        <v>17</v>
      </c>
      <c r="J125" s="57"/>
      <c r="K125" s="57"/>
      <c r="L125" s="57"/>
      <c r="M125" s="57"/>
      <c r="N125" s="57"/>
    </row>
    <row r="126" spans="1:14" ht="12.75" hidden="1">
      <c r="A126" s="12"/>
      <c r="B126" s="12"/>
      <c r="C126" s="12"/>
      <c r="D126" s="12"/>
      <c r="E126" s="12"/>
      <c r="F126" s="12"/>
      <c r="G126" s="12"/>
      <c r="H126" s="12"/>
      <c r="I126" s="12" t="s">
        <v>159</v>
      </c>
      <c r="J126" s="57"/>
      <c r="K126" s="57"/>
      <c r="L126" s="57"/>
      <c r="M126" s="57"/>
      <c r="N126" s="57"/>
    </row>
    <row r="127" spans="1:14" ht="12.75" hidden="1">
      <c r="A127" s="12"/>
      <c r="B127" s="12"/>
      <c r="C127" s="12"/>
      <c r="D127" s="12"/>
      <c r="E127" s="12"/>
      <c r="F127" s="7" t="s">
        <v>18</v>
      </c>
      <c r="G127" s="12"/>
      <c r="H127" s="12"/>
      <c r="I127" s="12"/>
      <c r="J127" s="57"/>
      <c r="K127" s="57"/>
      <c r="L127" s="57"/>
      <c r="M127" s="57"/>
      <c r="N127" s="57"/>
    </row>
    <row r="128" spans="1:14" ht="12.75" hidden="1">
      <c r="A128" s="12"/>
      <c r="B128" s="12"/>
      <c r="C128" s="12"/>
      <c r="D128" s="12"/>
      <c r="E128" s="12"/>
      <c r="F128" s="7"/>
      <c r="G128" s="12"/>
      <c r="H128" s="12"/>
      <c r="I128" s="12"/>
      <c r="J128" s="57"/>
      <c r="K128" s="57"/>
      <c r="L128" s="57"/>
      <c r="M128" s="57"/>
      <c r="N128" s="57"/>
    </row>
    <row r="129" spans="1:14" ht="12.75">
      <c r="A129" s="12"/>
      <c r="B129" s="187">
        <v>8</v>
      </c>
      <c r="C129" s="12"/>
      <c r="D129" s="12"/>
      <c r="E129" s="12"/>
      <c r="F129" s="7" t="s">
        <v>116</v>
      </c>
      <c r="G129" s="12"/>
      <c r="H129" s="12"/>
      <c r="I129" s="12"/>
      <c r="J129" s="57"/>
      <c r="K129" s="57"/>
      <c r="L129" s="57"/>
      <c r="M129" s="57"/>
      <c r="N129" s="57"/>
    </row>
    <row r="130" spans="1:14" ht="12.75">
      <c r="A130" s="12"/>
      <c r="B130" s="118" t="s">
        <v>186</v>
      </c>
      <c r="C130" s="12"/>
      <c r="D130" s="12"/>
      <c r="E130" s="12"/>
      <c r="F130" s="526" t="s">
        <v>28</v>
      </c>
      <c r="G130" s="526"/>
      <c r="H130" s="526"/>
      <c r="I130" s="527"/>
      <c r="J130" s="188"/>
      <c r="K130" s="188"/>
      <c r="L130" s="188"/>
      <c r="M130" s="188"/>
      <c r="N130" s="188"/>
    </row>
    <row r="131" spans="1:14" ht="12.75">
      <c r="A131" s="12"/>
      <c r="B131" s="118"/>
      <c r="C131" s="7">
        <v>1</v>
      </c>
      <c r="D131" s="7"/>
      <c r="E131" s="7"/>
      <c r="F131" s="7"/>
      <c r="G131" s="526" t="s">
        <v>210</v>
      </c>
      <c r="H131" s="526"/>
      <c r="I131" s="527"/>
      <c r="J131" s="188">
        <f>J132</f>
        <v>49062</v>
      </c>
      <c r="K131" s="188">
        <f aca="true" t="shared" si="0" ref="K131:N132">K132</f>
        <v>49062</v>
      </c>
      <c r="L131" s="188">
        <f t="shared" si="0"/>
        <v>73432</v>
      </c>
      <c r="M131" s="188">
        <f t="shared" si="0"/>
        <v>73432</v>
      </c>
      <c r="N131" s="188">
        <f t="shared" si="0"/>
        <v>73432</v>
      </c>
    </row>
    <row r="132" spans="1:14" ht="12.75">
      <c r="A132" s="12"/>
      <c r="B132" s="118"/>
      <c r="C132" s="12"/>
      <c r="D132" s="187">
        <v>2</v>
      </c>
      <c r="E132" s="12"/>
      <c r="F132" s="365"/>
      <c r="G132" s="365"/>
      <c r="H132" s="523" t="s">
        <v>339</v>
      </c>
      <c r="I132" s="524"/>
      <c r="J132" s="188">
        <f>J133</f>
        <v>49062</v>
      </c>
      <c r="K132" s="188">
        <f t="shared" si="0"/>
        <v>49062</v>
      </c>
      <c r="L132" s="188">
        <f t="shared" si="0"/>
        <v>73432</v>
      </c>
      <c r="M132" s="188">
        <f t="shared" si="0"/>
        <v>73432</v>
      </c>
      <c r="N132" s="188">
        <f t="shared" si="0"/>
        <v>73432</v>
      </c>
    </row>
    <row r="133" spans="1:14" ht="12.75">
      <c r="A133" s="12"/>
      <c r="B133" s="118"/>
      <c r="C133" s="12"/>
      <c r="D133" s="187"/>
      <c r="E133" s="12"/>
      <c r="F133" s="365"/>
      <c r="G133" s="365"/>
      <c r="H133" s="12" t="s">
        <v>16</v>
      </c>
      <c r="I133" s="12" t="s">
        <v>454</v>
      </c>
      <c r="J133" s="57">
        <v>49062</v>
      </c>
      <c r="K133" s="57">
        <v>49062</v>
      </c>
      <c r="L133" s="57">
        <v>73432</v>
      </c>
      <c r="M133" s="57">
        <v>73432</v>
      </c>
      <c r="N133" s="57">
        <v>73432</v>
      </c>
    </row>
    <row r="134" spans="1:14" ht="12.75" hidden="1">
      <c r="A134" s="12"/>
      <c r="B134" s="187"/>
      <c r="C134" s="7">
        <v>3</v>
      </c>
      <c r="D134" s="7"/>
      <c r="E134" s="7"/>
      <c r="F134" s="7"/>
      <c r="G134" s="7" t="s">
        <v>168</v>
      </c>
      <c r="H134" s="7"/>
      <c r="I134" s="7"/>
      <c r="J134" s="57">
        <f>J135+J136</f>
        <v>0</v>
      </c>
      <c r="K134" s="57">
        <f>K135+K136</f>
        <v>0</v>
      </c>
      <c r="L134" s="57">
        <f>L135+L136</f>
        <v>0</v>
      </c>
      <c r="M134" s="57">
        <f>M135+M136</f>
        <v>0</v>
      </c>
      <c r="N134" s="57">
        <f>N135+N136</f>
        <v>0</v>
      </c>
    </row>
    <row r="135" spans="1:14" ht="12.75" hidden="1">
      <c r="A135" s="12"/>
      <c r="B135" s="187"/>
      <c r="C135" s="12"/>
      <c r="D135" s="12"/>
      <c r="E135" s="12">
        <v>1</v>
      </c>
      <c r="F135" s="7"/>
      <c r="G135" s="12"/>
      <c r="H135" s="518" t="s">
        <v>411</v>
      </c>
      <c r="I135" s="524"/>
      <c r="J135" s="57">
        <v>0</v>
      </c>
      <c r="K135" s="57">
        <v>0</v>
      </c>
      <c r="L135" s="57">
        <v>0</v>
      </c>
      <c r="M135" s="57">
        <v>0</v>
      </c>
      <c r="N135" s="57">
        <v>0</v>
      </c>
    </row>
    <row r="136" spans="1:14" ht="12.75" hidden="1">
      <c r="A136" s="12"/>
      <c r="B136" s="187"/>
      <c r="C136" s="12"/>
      <c r="D136" s="12"/>
      <c r="E136" s="12">
        <v>6</v>
      </c>
      <c r="F136" s="12"/>
      <c r="G136" s="12"/>
      <c r="H136" s="361" t="s">
        <v>217</v>
      </c>
      <c r="I136" s="12"/>
      <c r="J136" s="57">
        <v>0</v>
      </c>
      <c r="K136" s="57">
        <v>0</v>
      </c>
      <c r="L136" s="57">
        <v>0</v>
      </c>
      <c r="M136" s="57">
        <v>0</v>
      </c>
      <c r="N136" s="57">
        <v>0</v>
      </c>
    </row>
    <row r="137" spans="1:14" ht="12.75">
      <c r="A137" s="12"/>
      <c r="B137" s="187">
        <v>2</v>
      </c>
      <c r="C137" s="12"/>
      <c r="D137" s="12"/>
      <c r="E137" s="12"/>
      <c r="F137" s="7" t="s">
        <v>227</v>
      </c>
      <c r="G137" s="12"/>
      <c r="H137" s="12"/>
      <c r="I137" s="12"/>
      <c r="J137" s="57"/>
      <c r="K137" s="57"/>
      <c r="L137" s="57"/>
      <c r="M137" s="57"/>
      <c r="N137" s="57"/>
    </row>
    <row r="138" spans="1:14" ht="12.75">
      <c r="A138" s="12"/>
      <c r="B138" s="187"/>
      <c r="C138" s="187">
        <v>6</v>
      </c>
      <c r="D138" s="201"/>
      <c r="E138" s="201"/>
      <c r="F138" s="201"/>
      <c r="G138" s="187" t="s">
        <v>409</v>
      </c>
      <c r="H138" s="361"/>
      <c r="I138" s="120"/>
      <c r="J138" s="188">
        <f>J139</f>
        <v>12270</v>
      </c>
      <c r="K138" s="188">
        <f>K139</f>
        <v>12270</v>
      </c>
      <c r="L138" s="188">
        <f>L139</f>
        <v>12270</v>
      </c>
      <c r="M138" s="188">
        <f>M139</f>
        <v>12270</v>
      </c>
      <c r="N138" s="188">
        <f>N139</f>
        <v>12270</v>
      </c>
    </row>
    <row r="139" spans="1:14" ht="25.5">
      <c r="A139" s="12"/>
      <c r="B139" s="187"/>
      <c r="C139" s="12"/>
      <c r="D139" s="12"/>
      <c r="E139" s="12"/>
      <c r="F139" s="12"/>
      <c r="H139" s="361" t="s">
        <v>16</v>
      </c>
      <c r="I139" s="19" t="s">
        <v>413</v>
      </c>
      <c r="J139" s="57">
        <v>12270</v>
      </c>
      <c r="K139" s="57">
        <v>12270</v>
      </c>
      <c r="L139" s="57">
        <v>12270</v>
      </c>
      <c r="M139" s="57">
        <v>12270</v>
      </c>
      <c r="N139" s="57">
        <v>12270</v>
      </c>
    </row>
    <row r="140" spans="1:14" ht="12.75">
      <c r="A140" s="12"/>
      <c r="B140" s="187"/>
      <c r="C140" s="12"/>
      <c r="D140" s="12"/>
      <c r="E140" s="12"/>
      <c r="F140" s="7" t="s">
        <v>18</v>
      </c>
      <c r="G140" s="12"/>
      <c r="H140" s="12"/>
      <c r="I140" s="12"/>
      <c r="J140" s="188">
        <f>J133+J135+J136+J139</f>
        <v>61332</v>
      </c>
      <c r="K140" s="188">
        <f>K133+K135+K136+K139</f>
        <v>61332</v>
      </c>
      <c r="L140" s="188">
        <f>L133+L135+L136+L139</f>
        <v>85702</v>
      </c>
      <c r="M140" s="188">
        <f>M133+M135+M136+M139</f>
        <v>85702</v>
      </c>
      <c r="N140" s="188">
        <f>N133+N135+N136+N139</f>
        <v>85702</v>
      </c>
    </row>
    <row r="141" spans="1:14" ht="12.75">
      <c r="A141" s="12"/>
      <c r="B141" s="187"/>
      <c r="C141" s="12"/>
      <c r="D141" s="12"/>
      <c r="E141" s="12"/>
      <c r="F141" s="7"/>
      <c r="G141" s="12"/>
      <c r="H141" s="12"/>
      <c r="I141" s="12"/>
      <c r="J141" s="57"/>
      <c r="K141" s="57"/>
      <c r="L141" s="57"/>
      <c r="M141" s="57"/>
      <c r="N141" s="57"/>
    </row>
    <row r="142" spans="1:14" ht="12.75" hidden="1">
      <c r="A142" s="12"/>
      <c r="B142" s="7"/>
      <c r="C142" s="7"/>
      <c r="D142" s="7"/>
      <c r="E142" s="7"/>
      <c r="F142" s="7"/>
      <c r="G142" s="7"/>
      <c r="H142" s="7"/>
      <c r="I142" s="7"/>
      <c r="J142" s="110"/>
      <c r="K142" s="110"/>
      <c r="L142" s="110"/>
      <c r="M142" s="110"/>
      <c r="N142" s="110"/>
    </row>
    <row r="143" spans="1:14" ht="12.75" hidden="1">
      <c r="A143" s="12"/>
      <c r="B143" s="12"/>
      <c r="C143" s="12"/>
      <c r="D143" s="12"/>
      <c r="E143" s="12"/>
      <c r="F143" s="12"/>
      <c r="G143" s="12"/>
      <c r="H143" s="12"/>
      <c r="I143" s="12"/>
      <c r="J143" s="57"/>
      <c r="K143" s="57"/>
      <c r="L143" s="57"/>
      <c r="M143" s="57"/>
      <c r="N143" s="57"/>
    </row>
    <row r="144" spans="1:14" ht="12.75" hidden="1">
      <c r="A144" s="12"/>
      <c r="B144" s="12"/>
      <c r="C144" s="12"/>
      <c r="D144" s="12"/>
      <c r="E144" s="12"/>
      <c r="F144" s="12"/>
      <c r="G144" s="12"/>
      <c r="H144" s="12"/>
      <c r="I144" s="12"/>
      <c r="J144" s="57"/>
      <c r="K144" s="57"/>
      <c r="L144" s="57"/>
      <c r="M144" s="57"/>
      <c r="N144" s="57"/>
    </row>
    <row r="145" spans="1:14" ht="12.75" hidden="1">
      <c r="A145" s="12"/>
      <c r="B145" s="12"/>
      <c r="C145" s="12"/>
      <c r="D145" s="12"/>
      <c r="E145" s="12"/>
      <c r="F145" s="7"/>
      <c r="G145" s="12"/>
      <c r="H145" s="12"/>
      <c r="I145" s="12"/>
      <c r="J145" s="57"/>
      <c r="K145" s="57"/>
      <c r="L145" s="57"/>
      <c r="M145" s="57"/>
      <c r="N145" s="57"/>
    </row>
    <row r="146" spans="1:14" ht="12.75" hidden="1">
      <c r="A146" s="12"/>
      <c r="B146" s="12"/>
      <c r="C146" s="12"/>
      <c r="D146" s="12"/>
      <c r="E146" s="12"/>
      <c r="F146" s="12"/>
      <c r="G146" s="12"/>
      <c r="H146" s="12"/>
      <c r="I146" s="12"/>
      <c r="J146" s="57"/>
      <c r="K146" s="57"/>
      <c r="L146" s="57"/>
      <c r="M146" s="57"/>
      <c r="N146" s="57"/>
    </row>
    <row r="147" spans="1:14" ht="12.75" hidden="1">
      <c r="A147" s="12"/>
      <c r="B147" s="12"/>
      <c r="C147" s="12"/>
      <c r="D147" s="12"/>
      <c r="E147" s="12"/>
      <c r="F147" s="12"/>
      <c r="G147" s="12"/>
      <c r="H147" s="12"/>
      <c r="I147" s="12"/>
      <c r="J147" s="57"/>
      <c r="K147" s="57"/>
      <c r="L147" s="57"/>
      <c r="M147" s="57"/>
      <c r="N147" s="57"/>
    </row>
    <row r="148" spans="1:14" ht="12.75" hidden="1">
      <c r="A148" s="12"/>
      <c r="B148" s="12"/>
      <c r="C148" s="12"/>
      <c r="D148" s="12"/>
      <c r="E148" s="12"/>
      <c r="F148" s="12"/>
      <c r="G148" s="12"/>
      <c r="H148" s="12"/>
      <c r="I148" s="12"/>
      <c r="J148" s="57"/>
      <c r="K148" s="57"/>
      <c r="L148" s="57"/>
      <c r="M148" s="57"/>
      <c r="N148" s="57"/>
    </row>
    <row r="149" spans="1:14" ht="12.75" hidden="1">
      <c r="A149" s="12"/>
      <c r="B149" s="12"/>
      <c r="C149" s="12"/>
      <c r="D149" s="12"/>
      <c r="E149" s="12"/>
      <c r="F149" s="12"/>
      <c r="G149" s="12"/>
      <c r="H149" s="12"/>
      <c r="I149" s="12"/>
      <c r="J149" s="57"/>
      <c r="K149" s="57"/>
      <c r="L149" s="57"/>
      <c r="M149" s="57"/>
      <c r="N149" s="57"/>
    </row>
    <row r="150" spans="1:14" ht="12.75" hidden="1">
      <c r="A150" s="12"/>
      <c r="B150" s="12"/>
      <c r="C150" s="12"/>
      <c r="D150" s="12"/>
      <c r="E150" s="12"/>
      <c r="F150" s="12"/>
      <c r="G150" s="12"/>
      <c r="H150" s="12"/>
      <c r="I150" s="12"/>
      <c r="J150" s="57"/>
      <c r="K150" s="57"/>
      <c r="L150" s="57"/>
      <c r="M150" s="57"/>
      <c r="N150" s="57"/>
    </row>
    <row r="151" spans="1:14" ht="12.75" hidden="1">
      <c r="A151" s="12"/>
      <c r="B151" s="12"/>
      <c r="C151" s="12"/>
      <c r="D151" s="12"/>
      <c r="E151" s="12"/>
      <c r="F151" s="12"/>
      <c r="G151" s="12"/>
      <c r="H151" s="12"/>
      <c r="I151" s="12"/>
      <c r="J151" s="57"/>
      <c r="K151" s="57"/>
      <c r="L151" s="57"/>
      <c r="M151" s="57"/>
      <c r="N151" s="57"/>
    </row>
    <row r="152" spans="1:14" ht="12.75" hidden="1">
      <c r="A152" s="12"/>
      <c r="B152" s="12"/>
      <c r="C152" s="12"/>
      <c r="D152" s="12"/>
      <c r="E152" s="12"/>
      <c r="F152" s="12"/>
      <c r="G152" s="12"/>
      <c r="H152" s="12"/>
      <c r="I152" s="12"/>
      <c r="J152" s="57"/>
      <c r="K152" s="57"/>
      <c r="L152" s="57"/>
      <c r="M152" s="57"/>
      <c r="N152" s="57"/>
    </row>
    <row r="153" spans="1:14" ht="12.75" hidden="1">
      <c r="A153" s="12"/>
      <c r="B153" s="12"/>
      <c r="C153" s="12"/>
      <c r="D153" s="12"/>
      <c r="E153" s="12"/>
      <c r="F153" s="12"/>
      <c r="G153" s="12"/>
      <c r="H153" s="12"/>
      <c r="I153" s="12"/>
      <c r="J153" s="57"/>
      <c r="K153" s="57"/>
      <c r="L153" s="57"/>
      <c r="M153" s="57"/>
      <c r="N153" s="57"/>
    </row>
    <row r="154" spans="1:14" ht="12.75" hidden="1">
      <c r="A154" s="12"/>
      <c r="B154" s="12"/>
      <c r="C154" s="12"/>
      <c r="D154" s="12"/>
      <c r="E154" s="12"/>
      <c r="F154" s="12"/>
      <c r="G154" s="12"/>
      <c r="H154" s="12"/>
      <c r="I154" s="12"/>
      <c r="J154" s="57"/>
      <c r="K154" s="57"/>
      <c r="L154" s="57"/>
      <c r="M154" s="57"/>
      <c r="N154" s="57"/>
    </row>
    <row r="155" spans="1:14" ht="12.75" hidden="1">
      <c r="A155" s="12"/>
      <c r="B155" s="12"/>
      <c r="C155" s="12"/>
      <c r="D155" s="12"/>
      <c r="E155" s="12"/>
      <c r="F155" s="12"/>
      <c r="G155" s="12"/>
      <c r="H155" s="12"/>
      <c r="I155" s="12"/>
      <c r="J155" s="57"/>
      <c r="K155" s="57"/>
      <c r="L155" s="57"/>
      <c r="M155" s="57"/>
      <c r="N155" s="57"/>
    </row>
    <row r="156" spans="1:14" ht="12.75" hidden="1">
      <c r="A156" s="12"/>
      <c r="B156" s="12"/>
      <c r="C156" s="12"/>
      <c r="D156" s="12"/>
      <c r="E156" s="12"/>
      <c r="F156" s="12"/>
      <c r="G156" s="12"/>
      <c r="H156" s="12"/>
      <c r="I156" s="12"/>
      <c r="J156" s="57"/>
      <c r="K156" s="57"/>
      <c r="L156" s="57"/>
      <c r="M156" s="57"/>
      <c r="N156" s="57"/>
    </row>
    <row r="157" spans="1:14" ht="12.75" hidden="1">
      <c r="A157" s="12"/>
      <c r="B157" s="12"/>
      <c r="C157" s="12"/>
      <c r="D157" s="12"/>
      <c r="E157" s="12"/>
      <c r="F157" s="12"/>
      <c r="G157" s="12"/>
      <c r="H157" s="12"/>
      <c r="I157" s="12"/>
      <c r="J157" s="57"/>
      <c r="K157" s="57"/>
      <c r="L157" s="57"/>
      <c r="M157" s="57"/>
      <c r="N157" s="57"/>
    </row>
    <row r="158" spans="1:14" ht="12.75" hidden="1">
      <c r="A158" s="12"/>
      <c r="B158" s="187">
        <v>10</v>
      </c>
      <c r="C158" s="12"/>
      <c r="D158" s="12"/>
      <c r="E158" s="12"/>
      <c r="F158" s="187" t="s">
        <v>122</v>
      </c>
      <c r="G158" s="12"/>
      <c r="H158" s="12"/>
      <c r="I158" s="12"/>
      <c r="J158" s="57"/>
      <c r="K158" s="57"/>
      <c r="L158" s="57"/>
      <c r="M158" s="57"/>
      <c r="N158" s="57"/>
    </row>
    <row r="159" spans="1:14" ht="12.75" hidden="1">
      <c r="A159" s="12"/>
      <c r="B159" s="12"/>
      <c r="C159" s="12">
        <v>10</v>
      </c>
      <c r="D159" s="12"/>
      <c r="E159" s="12"/>
      <c r="F159" s="12"/>
      <c r="G159" s="7" t="s">
        <v>121</v>
      </c>
      <c r="H159" s="12"/>
      <c r="I159" s="12"/>
      <c r="J159" s="188"/>
      <c r="K159" s="188"/>
      <c r="L159" s="188"/>
      <c r="M159" s="188"/>
      <c r="N159" s="188"/>
    </row>
    <row r="160" spans="1:14" ht="12.75" hidden="1">
      <c r="A160" s="12"/>
      <c r="B160" s="12"/>
      <c r="C160" s="12"/>
      <c r="D160" s="12"/>
      <c r="E160" s="12"/>
      <c r="F160" s="12"/>
      <c r="G160" s="12"/>
      <c r="H160" s="119" t="s">
        <v>123</v>
      </c>
      <c r="I160" s="12"/>
      <c r="J160" s="57"/>
      <c r="K160" s="57"/>
      <c r="L160" s="57"/>
      <c r="M160" s="57"/>
      <c r="N160" s="57"/>
    </row>
    <row r="161" spans="1:14" ht="12.75" hidden="1">
      <c r="A161" s="12"/>
      <c r="B161" s="12"/>
      <c r="C161" s="12"/>
      <c r="D161" s="12"/>
      <c r="E161" s="12"/>
      <c r="F161" s="7" t="s">
        <v>18</v>
      </c>
      <c r="G161" s="12"/>
      <c r="H161" s="12"/>
      <c r="I161" s="12"/>
      <c r="J161" s="188"/>
      <c r="K161" s="188"/>
      <c r="L161" s="188"/>
      <c r="M161" s="188"/>
      <c r="N161" s="188"/>
    </row>
    <row r="162" spans="1:14" ht="12.75" hidden="1">
      <c r="A162" s="12"/>
      <c r="B162" s="12"/>
      <c r="C162" s="12"/>
      <c r="D162" s="12"/>
      <c r="E162" s="12"/>
      <c r="F162" s="7"/>
      <c r="G162" s="12"/>
      <c r="H162" s="12"/>
      <c r="I162" s="12"/>
      <c r="J162" s="57"/>
      <c r="K162" s="57"/>
      <c r="L162" s="57"/>
      <c r="M162" s="57"/>
      <c r="N162" s="57"/>
    </row>
    <row r="163" spans="1:14" ht="12.75" hidden="1">
      <c r="A163" s="12"/>
      <c r="B163" s="187">
        <v>11</v>
      </c>
      <c r="C163" s="12"/>
      <c r="D163" s="12"/>
      <c r="E163" s="12"/>
      <c r="F163" s="187" t="s">
        <v>77</v>
      </c>
      <c r="G163" s="12"/>
      <c r="H163" s="12"/>
      <c r="I163" s="12"/>
      <c r="J163" s="57"/>
      <c r="K163" s="57"/>
      <c r="L163" s="57"/>
      <c r="M163" s="57"/>
      <c r="N163" s="57"/>
    </row>
    <row r="164" spans="1:14" ht="12.75" hidden="1">
      <c r="A164" s="12"/>
      <c r="B164" s="12"/>
      <c r="C164" s="12">
        <v>10</v>
      </c>
      <c r="D164" s="12"/>
      <c r="E164" s="12"/>
      <c r="F164" s="12"/>
      <c r="G164" s="7" t="s">
        <v>121</v>
      </c>
      <c r="H164" s="12"/>
      <c r="I164" s="12"/>
      <c r="J164" s="57"/>
      <c r="K164" s="57"/>
      <c r="L164" s="57"/>
      <c r="M164" s="57"/>
      <c r="N164" s="57"/>
    </row>
    <row r="165" spans="1:14" ht="12.75" hidden="1">
      <c r="A165" s="12"/>
      <c r="B165" s="12"/>
      <c r="C165" s="12"/>
      <c r="D165" s="12"/>
      <c r="E165" s="12"/>
      <c r="F165" s="12"/>
      <c r="G165" s="12"/>
      <c r="H165" s="119" t="s">
        <v>14</v>
      </c>
      <c r="I165" s="12" t="s">
        <v>160</v>
      </c>
      <c r="J165" s="57"/>
      <c r="K165" s="57"/>
      <c r="L165" s="57"/>
      <c r="M165" s="57"/>
      <c r="N165" s="57"/>
    </row>
    <row r="166" spans="1:14" ht="12.75" hidden="1">
      <c r="A166" s="12"/>
      <c r="B166" s="12"/>
      <c r="C166" s="12"/>
      <c r="D166" s="12"/>
      <c r="E166" s="12"/>
      <c r="F166" s="7" t="s">
        <v>18</v>
      </c>
      <c r="G166" s="12"/>
      <c r="H166" s="12"/>
      <c r="I166" s="12"/>
      <c r="J166" s="188"/>
      <c r="K166" s="188"/>
      <c r="L166" s="188"/>
      <c r="M166" s="188"/>
      <c r="N166" s="188"/>
    </row>
    <row r="167" spans="1:14" ht="12.75" hidden="1">
      <c r="A167" s="12"/>
      <c r="B167" s="12"/>
      <c r="C167" s="12"/>
      <c r="D167" s="12"/>
      <c r="E167" s="12"/>
      <c r="F167" s="7"/>
      <c r="G167" s="12"/>
      <c r="H167" s="12"/>
      <c r="I167" s="12"/>
      <c r="J167" s="57"/>
      <c r="K167" s="57"/>
      <c r="L167" s="57"/>
      <c r="M167" s="57"/>
      <c r="N167" s="57"/>
    </row>
    <row r="168" spans="1:14" ht="12.75" hidden="1">
      <c r="A168" s="12"/>
      <c r="B168" s="12"/>
      <c r="C168" s="12"/>
      <c r="D168" s="12"/>
      <c r="E168" s="12"/>
      <c r="F168" s="7"/>
      <c r="G168" s="12"/>
      <c r="H168" s="12"/>
      <c r="I168" s="12"/>
      <c r="J168" s="57"/>
      <c r="K168" s="57"/>
      <c r="L168" s="57"/>
      <c r="M168" s="57"/>
      <c r="N168" s="57"/>
    </row>
    <row r="169" spans="1:14" ht="12.75" hidden="1">
      <c r="A169" s="12"/>
      <c r="B169" s="12"/>
      <c r="C169" s="12"/>
      <c r="D169" s="12"/>
      <c r="E169" s="12"/>
      <c r="F169" s="7"/>
      <c r="G169" s="12"/>
      <c r="H169" s="12"/>
      <c r="I169" s="12"/>
      <c r="J169" s="57"/>
      <c r="K169" s="57"/>
      <c r="L169" s="57"/>
      <c r="M169" s="57"/>
      <c r="N169" s="57"/>
    </row>
    <row r="170" spans="1:14" ht="12.75" hidden="1">
      <c r="A170" s="12"/>
      <c r="B170" s="12"/>
      <c r="C170" s="12"/>
      <c r="D170" s="12"/>
      <c r="E170" s="12"/>
      <c r="F170" s="7"/>
      <c r="G170" s="12"/>
      <c r="H170" s="12"/>
      <c r="I170" s="12"/>
      <c r="J170" s="57"/>
      <c r="K170" s="57"/>
      <c r="L170" s="57"/>
      <c r="M170" s="57"/>
      <c r="N170" s="57"/>
    </row>
    <row r="171" spans="1:14" ht="12.75">
      <c r="A171" s="12"/>
      <c r="B171" s="187">
        <v>9</v>
      </c>
      <c r="C171" s="12"/>
      <c r="D171" s="12"/>
      <c r="E171" s="12"/>
      <c r="F171" s="187" t="s">
        <v>114</v>
      </c>
      <c r="G171" s="12"/>
      <c r="H171" s="12"/>
      <c r="I171" s="12"/>
      <c r="J171" s="57"/>
      <c r="K171" s="57"/>
      <c r="L171" s="57"/>
      <c r="M171" s="57"/>
      <c r="N171" s="57"/>
    </row>
    <row r="172" spans="1:14" ht="12.75">
      <c r="A172" s="12"/>
      <c r="B172" s="118" t="s">
        <v>186</v>
      </c>
      <c r="C172" s="12"/>
      <c r="D172" s="12"/>
      <c r="E172" s="12"/>
      <c r="F172" s="526" t="s">
        <v>28</v>
      </c>
      <c r="G172" s="526"/>
      <c r="H172" s="526"/>
      <c r="I172" s="527"/>
      <c r="J172" s="188"/>
      <c r="K172" s="188"/>
      <c r="L172" s="188"/>
      <c r="M172" s="188"/>
      <c r="N172" s="188"/>
    </row>
    <row r="173" spans="1:14" ht="12.75" hidden="1">
      <c r="A173" s="12"/>
      <c r="B173" s="118"/>
      <c r="C173" s="7">
        <v>1</v>
      </c>
      <c r="D173" s="7"/>
      <c r="E173" s="7"/>
      <c r="F173" s="7"/>
      <c r="G173" s="365" t="s">
        <v>210</v>
      </c>
      <c r="H173" s="365"/>
      <c r="I173" s="374"/>
      <c r="J173" s="188">
        <v>0</v>
      </c>
      <c r="K173" s="188">
        <v>0</v>
      </c>
      <c r="L173" s="188">
        <v>0</v>
      </c>
      <c r="M173" s="188">
        <v>0</v>
      </c>
      <c r="N173" s="188">
        <v>0</v>
      </c>
    </row>
    <row r="174" spans="1:14" ht="12.75" hidden="1">
      <c r="A174" s="12"/>
      <c r="B174" s="118"/>
      <c r="C174" s="12"/>
      <c r="D174" s="202">
        <v>2</v>
      </c>
      <c r="E174" s="14"/>
      <c r="F174" s="368"/>
      <c r="G174" s="368"/>
      <c r="H174" s="516" t="s">
        <v>339</v>
      </c>
      <c r="I174" s="517"/>
      <c r="J174" s="188">
        <v>0</v>
      </c>
      <c r="K174" s="188">
        <v>0</v>
      </c>
      <c r="L174" s="188">
        <v>0</v>
      </c>
      <c r="M174" s="188">
        <v>0</v>
      </c>
      <c r="N174" s="188">
        <v>0</v>
      </c>
    </row>
    <row r="175" spans="1:14" ht="12.75" hidden="1">
      <c r="A175" s="12"/>
      <c r="B175" s="118"/>
      <c r="C175" s="12"/>
      <c r="D175" s="12"/>
      <c r="E175" s="12"/>
      <c r="F175" s="365"/>
      <c r="G175" s="365"/>
      <c r="H175" s="366" t="s">
        <v>14</v>
      </c>
      <c r="I175" s="452" t="s">
        <v>372</v>
      </c>
      <c r="J175" s="188">
        <v>0</v>
      </c>
      <c r="K175" s="188">
        <v>0</v>
      </c>
      <c r="L175" s="188">
        <v>0</v>
      </c>
      <c r="M175" s="188">
        <v>0</v>
      </c>
      <c r="N175" s="188">
        <v>0</v>
      </c>
    </row>
    <row r="176" spans="1:14" ht="12.75">
      <c r="A176" s="12"/>
      <c r="B176" s="118"/>
      <c r="C176" s="7">
        <v>3</v>
      </c>
      <c r="D176" s="7"/>
      <c r="E176" s="7"/>
      <c r="F176" s="7"/>
      <c r="G176" s="7" t="s">
        <v>168</v>
      </c>
      <c r="H176" s="7"/>
      <c r="I176" s="7"/>
      <c r="J176" s="188">
        <f>J178+J179</f>
        <v>4110</v>
      </c>
      <c r="K176" s="188">
        <f>K178+K179</f>
        <v>4110</v>
      </c>
      <c r="L176" s="188">
        <f>L178+L179</f>
        <v>4110</v>
      </c>
      <c r="M176" s="188">
        <f>M178+M179</f>
        <v>4110</v>
      </c>
      <c r="N176" s="188">
        <f>N178+N179</f>
        <v>4110</v>
      </c>
    </row>
    <row r="177" spans="1:14" ht="12.75" hidden="1">
      <c r="A177" s="12"/>
      <c r="B177" s="187"/>
      <c r="C177" s="12"/>
      <c r="D177" s="12"/>
      <c r="E177" s="12">
        <v>3</v>
      </c>
      <c r="F177" s="187"/>
      <c r="G177" s="12"/>
      <c r="H177" s="361" t="s">
        <v>218</v>
      </c>
      <c r="I177" s="12"/>
      <c r="J177" s="57"/>
      <c r="K177" s="57"/>
      <c r="L177" s="57"/>
      <c r="M177" s="57"/>
      <c r="N177" s="57"/>
    </row>
    <row r="178" spans="1:14" ht="12.75">
      <c r="A178" s="12"/>
      <c r="B178" s="187"/>
      <c r="C178" s="12"/>
      <c r="D178" s="12"/>
      <c r="E178" s="12">
        <v>2</v>
      </c>
      <c r="F178" s="187"/>
      <c r="G178" s="12"/>
      <c r="H178" s="361" t="s">
        <v>330</v>
      </c>
      <c r="I178" s="12"/>
      <c r="J178" s="57">
        <v>3990</v>
      </c>
      <c r="K178" s="57">
        <v>3990</v>
      </c>
      <c r="L178" s="57">
        <v>3990</v>
      </c>
      <c r="M178" s="57">
        <v>3990</v>
      </c>
      <c r="N178" s="57">
        <v>3990</v>
      </c>
    </row>
    <row r="179" spans="1:14" ht="12.75">
      <c r="A179" s="12"/>
      <c r="B179" s="187"/>
      <c r="C179" s="12"/>
      <c r="D179" s="12"/>
      <c r="E179" s="12">
        <v>6</v>
      </c>
      <c r="F179" s="187"/>
      <c r="G179" s="12"/>
      <c r="H179" s="361" t="s">
        <v>217</v>
      </c>
      <c r="I179" s="12"/>
      <c r="J179" s="57">
        <v>120</v>
      </c>
      <c r="K179" s="57">
        <v>120</v>
      </c>
      <c r="L179" s="57">
        <v>120</v>
      </c>
      <c r="M179" s="57">
        <v>120</v>
      </c>
      <c r="N179" s="57">
        <v>120</v>
      </c>
    </row>
    <row r="180" spans="1:14" ht="12.75">
      <c r="A180" s="12"/>
      <c r="B180" s="187">
        <v>2</v>
      </c>
      <c r="C180" s="12"/>
      <c r="D180" s="12"/>
      <c r="E180" s="12"/>
      <c r="F180" s="7" t="s">
        <v>227</v>
      </c>
      <c r="G180" s="12"/>
      <c r="H180" s="12"/>
      <c r="I180" s="12"/>
      <c r="J180" s="188"/>
      <c r="K180" s="188"/>
      <c r="L180" s="188"/>
      <c r="M180" s="188"/>
      <c r="N180" s="188"/>
    </row>
    <row r="181" spans="1:14" ht="12.75">
      <c r="A181" s="12"/>
      <c r="B181" s="187"/>
      <c r="C181" s="187">
        <v>1</v>
      </c>
      <c r="D181" s="187"/>
      <c r="E181" s="187"/>
      <c r="F181" s="187"/>
      <c r="G181" s="187" t="s">
        <v>258</v>
      </c>
      <c r="H181" s="187"/>
      <c r="I181" s="187"/>
      <c r="J181" s="188">
        <f>J182</f>
        <v>0</v>
      </c>
      <c r="K181" s="188">
        <f>K182</f>
        <v>250</v>
      </c>
      <c r="L181" s="188">
        <f>L182</f>
        <v>250</v>
      </c>
      <c r="M181" s="188">
        <f>M182</f>
        <v>250</v>
      </c>
      <c r="N181" s="188">
        <f>N182</f>
        <v>1369</v>
      </c>
    </row>
    <row r="182" spans="1:14" ht="12.75">
      <c r="A182" s="12"/>
      <c r="B182" s="187"/>
      <c r="C182" s="12"/>
      <c r="D182" s="12"/>
      <c r="E182" s="12">
        <v>1</v>
      </c>
      <c r="F182" s="187"/>
      <c r="G182" s="12"/>
      <c r="H182" s="12" t="s">
        <v>568</v>
      </c>
      <c r="I182" s="12"/>
      <c r="J182" s="57">
        <v>0</v>
      </c>
      <c r="K182" s="57">
        <v>250</v>
      </c>
      <c r="L182" s="57">
        <v>250</v>
      </c>
      <c r="M182" s="57">
        <v>250</v>
      </c>
      <c r="N182" s="57">
        <v>1369</v>
      </c>
    </row>
    <row r="183" spans="1:14" ht="12.75">
      <c r="A183" s="12"/>
      <c r="B183" s="187"/>
      <c r="C183" s="187">
        <v>6</v>
      </c>
      <c r="D183" s="201"/>
      <c r="E183" s="201"/>
      <c r="F183" s="201"/>
      <c r="G183" s="187" t="s">
        <v>303</v>
      </c>
      <c r="H183" s="361"/>
      <c r="I183" s="120"/>
      <c r="J183" s="57">
        <v>0</v>
      </c>
      <c r="K183" s="57">
        <v>0</v>
      </c>
      <c r="L183" s="57">
        <v>0</v>
      </c>
      <c r="M183" s="57">
        <v>0</v>
      </c>
      <c r="N183" s="188">
        <f>N184</f>
        <v>3000</v>
      </c>
    </row>
    <row r="184" spans="1:14" ht="25.5">
      <c r="A184" s="12"/>
      <c r="B184" s="187"/>
      <c r="C184" s="12"/>
      <c r="D184" s="12"/>
      <c r="E184" s="12"/>
      <c r="F184" s="187"/>
      <c r="G184" s="12"/>
      <c r="H184" s="12" t="s">
        <v>14</v>
      </c>
      <c r="I184" s="19" t="s">
        <v>567</v>
      </c>
      <c r="J184" s="57">
        <v>0</v>
      </c>
      <c r="K184" s="57">
        <v>0</v>
      </c>
      <c r="L184" s="57">
        <v>0</v>
      </c>
      <c r="M184" s="57">
        <v>0</v>
      </c>
      <c r="N184" s="57">
        <v>3000</v>
      </c>
    </row>
    <row r="185" spans="1:14" ht="12.75">
      <c r="A185" s="12"/>
      <c r="B185" s="12"/>
      <c r="C185" s="7"/>
      <c r="D185" s="7"/>
      <c r="E185" s="7"/>
      <c r="F185" s="7" t="s">
        <v>18</v>
      </c>
      <c r="G185" s="7"/>
      <c r="H185" s="7"/>
      <c r="I185" s="7"/>
      <c r="J185" s="188">
        <f>J176+J181</f>
        <v>4110</v>
      </c>
      <c r="K185" s="188">
        <f>K176+K181</f>
        <v>4360</v>
      </c>
      <c r="L185" s="188">
        <f>L176+L181</f>
        <v>4360</v>
      </c>
      <c r="M185" s="188">
        <f>M176+M181</f>
        <v>4360</v>
      </c>
      <c r="N185" s="188">
        <f>N176+N181+N183</f>
        <v>8479</v>
      </c>
    </row>
    <row r="186" spans="1:14" ht="12.75">
      <c r="A186" s="12"/>
      <c r="B186" s="12"/>
      <c r="C186" s="12"/>
      <c r="D186" s="12"/>
      <c r="E186" s="12"/>
      <c r="F186" s="7"/>
      <c r="G186" s="12"/>
      <c r="H186" s="12"/>
      <c r="I186" s="12"/>
      <c r="J186" s="188"/>
      <c r="K186" s="188"/>
      <c r="L186" s="188"/>
      <c r="M186" s="188"/>
      <c r="N186" s="188"/>
    </row>
    <row r="187" spans="1:14" ht="12.75">
      <c r="A187" s="12"/>
      <c r="B187" s="7">
        <v>10</v>
      </c>
      <c r="C187" s="7"/>
      <c r="D187" s="7"/>
      <c r="E187" s="7"/>
      <c r="F187" s="531" t="s">
        <v>473</v>
      </c>
      <c r="G187" s="531"/>
      <c r="H187" s="531"/>
      <c r="I187" s="531"/>
      <c r="J187" s="188"/>
      <c r="K187" s="188"/>
      <c r="L187" s="188"/>
      <c r="M187" s="188"/>
      <c r="N187" s="188"/>
    </row>
    <row r="188" spans="1:14" ht="12.75">
      <c r="A188" s="12"/>
      <c r="B188" s="118" t="s">
        <v>186</v>
      </c>
      <c r="C188" s="12"/>
      <c r="D188" s="12"/>
      <c r="E188" s="12"/>
      <c r="F188" s="526" t="s">
        <v>28</v>
      </c>
      <c r="G188" s="526"/>
      <c r="H188" s="526"/>
      <c r="I188" s="527"/>
      <c r="J188" s="188"/>
      <c r="K188" s="188"/>
      <c r="L188" s="188"/>
      <c r="M188" s="188"/>
      <c r="N188" s="188"/>
    </row>
    <row r="189" spans="1:14" ht="12.75">
      <c r="A189" s="12"/>
      <c r="B189" s="118"/>
      <c r="C189" s="12">
        <v>1</v>
      </c>
      <c r="D189" s="12"/>
      <c r="E189" s="12"/>
      <c r="F189" s="12"/>
      <c r="G189" s="511" t="s">
        <v>210</v>
      </c>
      <c r="H189" s="511"/>
      <c r="I189" s="527"/>
      <c r="J189" s="181">
        <f>J190</f>
        <v>1400</v>
      </c>
      <c r="K189" s="181">
        <f>K190</f>
        <v>1400</v>
      </c>
      <c r="L189" s="181">
        <f>L190</f>
        <v>1400</v>
      </c>
      <c r="M189" s="181">
        <f>M190</f>
        <v>1400</v>
      </c>
      <c r="N189" s="181">
        <f>N190</f>
        <v>1400</v>
      </c>
    </row>
    <row r="190" spans="1:14" ht="12.75">
      <c r="A190" s="12"/>
      <c r="B190" s="118"/>
      <c r="C190" s="12"/>
      <c r="D190" s="201">
        <v>2</v>
      </c>
      <c r="E190" s="12"/>
      <c r="F190" s="366"/>
      <c r="G190" s="366"/>
      <c r="H190" s="525" t="s">
        <v>339</v>
      </c>
      <c r="I190" s="527"/>
      <c r="J190" s="181">
        <v>1400</v>
      </c>
      <c r="K190" s="181">
        <v>1400</v>
      </c>
      <c r="L190" s="181">
        <v>1400</v>
      </c>
      <c r="M190" s="181">
        <v>1400</v>
      </c>
      <c r="N190" s="181">
        <v>1400</v>
      </c>
    </row>
    <row r="191" spans="1:14" ht="12.75">
      <c r="A191" s="12"/>
      <c r="B191" s="12"/>
      <c r="C191" s="12"/>
      <c r="D191" s="12"/>
      <c r="E191" s="12"/>
      <c r="F191" s="7"/>
      <c r="G191" s="12"/>
      <c r="H191" s="12" t="s">
        <v>16</v>
      </c>
      <c r="I191" s="12" t="s">
        <v>23</v>
      </c>
      <c r="J191" s="181">
        <v>1400</v>
      </c>
      <c r="K191" s="181">
        <v>1400</v>
      </c>
      <c r="L191" s="181">
        <v>1400</v>
      </c>
      <c r="M191" s="181">
        <v>1400</v>
      </c>
      <c r="N191" s="181">
        <v>1400</v>
      </c>
    </row>
    <row r="192" spans="1:14" ht="12.75">
      <c r="A192" s="12"/>
      <c r="B192" s="187">
        <v>2</v>
      </c>
      <c r="C192" s="12"/>
      <c r="D192" s="12"/>
      <c r="E192" s="12"/>
      <c r="F192" s="7" t="s">
        <v>227</v>
      </c>
      <c r="G192" s="12"/>
      <c r="H192" s="12"/>
      <c r="I192" s="12"/>
      <c r="J192" s="181"/>
      <c r="K192" s="181"/>
      <c r="L192" s="181"/>
      <c r="M192" s="181"/>
      <c r="N192" s="181"/>
    </row>
    <row r="193" spans="1:14" ht="12.75">
      <c r="A193" s="12"/>
      <c r="B193" s="187"/>
      <c r="C193" s="12">
        <v>1</v>
      </c>
      <c r="D193" s="12"/>
      <c r="E193" s="12"/>
      <c r="F193" s="7"/>
      <c r="G193" s="12" t="s">
        <v>258</v>
      </c>
      <c r="H193" s="12"/>
      <c r="I193" s="12"/>
      <c r="J193" s="181">
        <f>J194</f>
        <v>0</v>
      </c>
      <c r="K193" s="181">
        <f>K194</f>
        <v>0</v>
      </c>
      <c r="L193" s="181">
        <f>L194</f>
        <v>0</v>
      </c>
      <c r="M193" s="188">
        <f>M194</f>
        <v>953</v>
      </c>
      <c r="N193" s="188">
        <f>N194</f>
        <v>953</v>
      </c>
    </row>
    <row r="194" spans="1:14" ht="12.75">
      <c r="A194" s="12"/>
      <c r="B194" s="187"/>
      <c r="C194" s="12"/>
      <c r="D194" s="12"/>
      <c r="E194" s="12"/>
      <c r="F194" s="7"/>
      <c r="G194" s="12"/>
      <c r="H194" s="12" t="s">
        <v>16</v>
      </c>
      <c r="I194" s="12" t="s">
        <v>556</v>
      </c>
      <c r="J194" s="181">
        <v>0</v>
      </c>
      <c r="K194" s="181">
        <v>0</v>
      </c>
      <c r="L194" s="181">
        <v>0</v>
      </c>
      <c r="M194" s="181">
        <v>953</v>
      </c>
      <c r="N194" s="181">
        <v>953</v>
      </c>
    </row>
    <row r="195" spans="1:14" ht="12.75">
      <c r="A195" s="12"/>
      <c r="B195" s="12"/>
      <c r="C195" s="187">
        <v>2</v>
      </c>
      <c r="D195" s="187"/>
      <c r="E195" s="187"/>
      <c r="F195" s="187"/>
      <c r="G195" s="201" t="s">
        <v>308</v>
      </c>
      <c r="H195" s="187"/>
      <c r="I195" s="187"/>
      <c r="J195" s="188">
        <f>J196</f>
        <v>0</v>
      </c>
      <c r="K195" s="188">
        <f>K196</f>
        <v>1000</v>
      </c>
      <c r="L195" s="188">
        <f>L196</f>
        <v>1000</v>
      </c>
      <c r="M195" s="188">
        <f>M196</f>
        <v>1000</v>
      </c>
      <c r="N195" s="188">
        <f>N196</f>
        <v>1000</v>
      </c>
    </row>
    <row r="196" spans="1:14" ht="12.75">
      <c r="A196" s="12"/>
      <c r="B196" s="12"/>
      <c r="C196" s="12"/>
      <c r="D196" s="12"/>
      <c r="E196" s="12"/>
      <c r="F196" s="7"/>
      <c r="G196" s="12"/>
      <c r="H196" s="12" t="s">
        <v>16</v>
      </c>
      <c r="I196" s="12" t="s">
        <v>474</v>
      </c>
      <c r="J196" s="181">
        <v>0</v>
      </c>
      <c r="K196" s="181">
        <v>1000</v>
      </c>
      <c r="L196" s="181">
        <v>1000</v>
      </c>
      <c r="M196" s="181">
        <v>1000</v>
      </c>
      <c r="N196" s="181">
        <v>1000</v>
      </c>
    </row>
    <row r="197" spans="1:14" ht="12.75" hidden="1">
      <c r="A197" s="12"/>
      <c r="B197" s="12"/>
      <c r="C197" s="12"/>
      <c r="D197" s="12"/>
      <c r="E197" s="12"/>
      <c r="F197" s="7"/>
      <c r="G197" s="12"/>
      <c r="H197" s="12"/>
      <c r="I197" s="12"/>
      <c r="J197" s="181"/>
      <c r="K197" s="181"/>
      <c r="L197" s="181"/>
      <c r="M197" s="181"/>
      <c r="N197" s="181"/>
    </row>
    <row r="198" spans="1:14" ht="12.75">
      <c r="A198" s="12"/>
      <c r="B198" s="12"/>
      <c r="C198" s="187">
        <v>6</v>
      </c>
      <c r="D198" s="187"/>
      <c r="E198" s="187"/>
      <c r="F198" s="187"/>
      <c r="G198" s="187" t="s">
        <v>407</v>
      </c>
      <c r="H198" s="187"/>
      <c r="I198" s="187"/>
      <c r="J198" s="181">
        <v>0</v>
      </c>
      <c r="K198" s="181">
        <v>0</v>
      </c>
      <c r="L198" s="188">
        <f>L199+L200+L201</f>
        <v>169694</v>
      </c>
      <c r="M198" s="188">
        <f>M199+M200+M201</f>
        <v>169694</v>
      </c>
      <c r="N198" s="188">
        <f>N199+N200+N201</f>
        <v>169694</v>
      </c>
    </row>
    <row r="199" spans="1:14" ht="12.75">
      <c r="A199" s="12"/>
      <c r="B199" s="12"/>
      <c r="C199" s="12"/>
      <c r="D199" s="12"/>
      <c r="E199" s="12"/>
      <c r="F199" s="7"/>
      <c r="G199" s="12"/>
      <c r="H199" s="12" t="s">
        <v>483</v>
      </c>
      <c r="I199" s="12" t="s">
        <v>484</v>
      </c>
      <c r="J199" s="181">
        <v>0</v>
      </c>
      <c r="K199" s="181">
        <v>0</v>
      </c>
      <c r="L199" s="181">
        <v>50000</v>
      </c>
      <c r="M199" s="181">
        <v>50000</v>
      </c>
      <c r="N199" s="181">
        <v>50000</v>
      </c>
    </row>
    <row r="200" spans="1:14" ht="12.75">
      <c r="A200" s="12"/>
      <c r="B200" s="12"/>
      <c r="C200" s="12"/>
      <c r="D200" s="12"/>
      <c r="E200" s="12"/>
      <c r="F200" s="7"/>
      <c r="G200" s="12"/>
      <c r="H200" s="12"/>
      <c r="I200" s="12" t="s">
        <v>485</v>
      </c>
      <c r="J200" s="181">
        <v>0</v>
      </c>
      <c r="K200" s="181">
        <v>0</v>
      </c>
      <c r="L200" s="181">
        <v>70000</v>
      </c>
      <c r="M200" s="181">
        <v>70000</v>
      </c>
      <c r="N200" s="181">
        <v>70000</v>
      </c>
    </row>
    <row r="201" spans="1:14" ht="12.75">
      <c r="A201" s="12"/>
      <c r="B201" s="12"/>
      <c r="C201" s="12"/>
      <c r="D201" s="12"/>
      <c r="E201" s="12"/>
      <c r="F201" s="7"/>
      <c r="G201" s="12"/>
      <c r="H201" s="12"/>
      <c r="I201" s="12" t="s">
        <v>486</v>
      </c>
      <c r="J201" s="181">
        <v>0</v>
      </c>
      <c r="K201" s="181">
        <v>0</v>
      </c>
      <c r="L201" s="181">
        <v>49694</v>
      </c>
      <c r="M201" s="181">
        <v>49694</v>
      </c>
      <c r="N201" s="181">
        <v>49694</v>
      </c>
    </row>
    <row r="202" spans="1:14" ht="12.75">
      <c r="A202" s="12"/>
      <c r="B202" s="12"/>
      <c r="C202" s="12"/>
      <c r="D202" s="12"/>
      <c r="E202" s="12" t="s">
        <v>557</v>
      </c>
      <c r="F202" s="7" t="s">
        <v>18</v>
      </c>
      <c r="G202" s="12"/>
      <c r="H202" s="12"/>
      <c r="I202" s="12"/>
      <c r="J202" s="188">
        <f>J191</f>
        <v>1400</v>
      </c>
      <c r="K202" s="188">
        <f>K191+K195</f>
        <v>2400</v>
      </c>
      <c r="L202" s="188">
        <f>L191+L195+L198</f>
        <v>172094</v>
      </c>
      <c r="M202" s="188">
        <f>M191+M195+M198+M193</f>
        <v>173047</v>
      </c>
      <c r="N202" s="188">
        <f>N191+N195+N198+N193</f>
        <v>173047</v>
      </c>
    </row>
    <row r="203" spans="1:14" ht="12.75">
      <c r="A203" s="12"/>
      <c r="B203" s="12"/>
      <c r="C203" s="12"/>
      <c r="D203" s="12"/>
      <c r="E203" s="12"/>
      <c r="F203" s="7"/>
      <c r="G203" s="12"/>
      <c r="H203" s="12"/>
      <c r="I203" s="12"/>
      <c r="J203" s="188"/>
      <c r="K203" s="188"/>
      <c r="L203" s="188"/>
      <c r="M203" s="188"/>
      <c r="N203" s="188"/>
    </row>
    <row r="204" spans="1:14" ht="12.75" hidden="1">
      <c r="A204" s="12"/>
      <c r="B204" s="7">
        <v>11</v>
      </c>
      <c r="C204" s="7"/>
      <c r="D204" s="7"/>
      <c r="E204" s="7"/>
      <c r="F204" s="531" t="s">
        <v>260</v>
      </c>
      <c r="G204" s="531"/>
      <c r="H204" s="531"/>
      <c r="I204" s="531"/>
      <c r="J204" s="188"/>
      <c r="K204" s="188"/>
      <c r="L204" s="188"/>
      <c r="M204" s="188"/>
      <c r="N204" s="188"/>
    </row>
    <row r="205" spans="1:14" ht="12.75" hidden="1">
      <c r="A205" s="12"/>
      <c r="B205" s="187">
        <v>2</v>
      </c>
      <c r="C205" s="12"/>
      <c r="D205" s="12"/>
      <c r="E205" s="12"/>
      <c r="F205" s="7" t="s">
        <v>227</v>
      </c>
      <c r="G205" s="12"/>
      <c r="H205" s="12"/>
      <c r="I205" s="12"/>
      <c r="J205" s="188"/>
      <c r="K205" s="188"/>
      <c r="L205" s="188"/>
      <c r="M205" s="188"/>
      <c r="N205" s="188"/>
    </row>
    <row r="206" spans="1:14" ht="12.75" hidden="1">
      <c r="A206" s="12"/>
      <c r="B206" s="12"/>
      <c r="C206" s="187">
        <v>2</v>
      </c>
      <c r="D206" s="187"/>
      <c r="E206" s="187"/>
      <c r="F206" s="187"/>
      <c r="G206" s="187" t="s">
        <v>308</v>
      </c>
      <c r="H206" s="187"/>
      <c r="I206" s="187"/>
      <c r="J206" s="188">
        <v>0</v>
      </c>
      <c r="K206" s="188">
        <v>0</v>
      </c>
      <c r="L206" s="188">
        <v>0</v>
      </c>
      <c r="M206" s="188">
        <v>0</v>
      </c>
      <c r="N206" s="188">
        <v>0</v>
      </c>
    </row>
    <row r="207" spans="1:14" ht="12.75" hidden="1">
      <c r="A207" s="12"/>
      <c r="B207" s="12"/>
      <c r="C207" s="12"/>
      <c r="D207" s="12"/>
      <c r="E207" s="12"/>
      <c r="F207" s="7"/>
      <c r="G207" s="12"/>
      <c r="H207" s="12" t="s">
        <v>14</v>
      </c>
      <c r="I207" s="12" t="s">
        <v>261</v>
      </c>
      <c r="J207" s="188">
        <v>0</v>
      </c>
      <c r="K207" s="188">
        <v>0</v>
      </c>
      <c r="L207" s="188">
        <v>0</v>
      </c>
      <c r="M207" s="188">
        <v>0</v>
      </c>
      <c r="N207" s="188">
        <v>0</v>
      </c>
    </row>
    <row r="208" spans="1:14" ht="12.75" hidden="1">
      <c r="A208" s="12"/>
      <c r="B208" s="12"/>
      <c r="C208" s="12"/>
      <c r="D208" s="12"/>
      <c r="E208" s="12"/>
      <c r="F208" s="7" t="s">
        <v>18</v>
      </c>
      <c r="G208" s="12"/>
      <c r="H208" s="12"/>
      <c r="I208" s="12"/>
      <c r="J208" s="188">
        <f>J206</f>
        <v>0</v>
      </c>
      <c r="K208" s="188">
        <f>K206</f>
        <v>0</v>
      </c>
      <c r="L208" s="188">
        <f>L206</f>
        <v>0</v>
      </c>
      <c r="M208" s="188">
        <f>M206</f>
        <v>0</v>
      </c>
      <c r="N208" s="188">
        <f>N206</f>
        <v>0</v>
      </c>
    </row>
    <row r="209" spans="1:14" ht="12.75" hidden="1">
      <c r="A209" s="12"/>
      <c r="B209" s="12"/>
      <c r="C209" s="12"/>
      <c r="D209" s="12"/>
      <c r="E209" s="12"/>
      <c r="F209" s="7"/>
      <c r="G209" s="12"/>
      <c r="H209" s="12"/>
      <c r="I209" s="12"/>
      <c r="J209" s="188"/>
      <c r="K209" s="188"/>
      <c r="L209" s="188"/>
      <c r="M209" s="188"/>
      <c r="N209" s="188"/>
    </row>
    <row r="210" spans="1:14" ht="12.75" hidden="1">
      <c r="A210" s="12"/>
      <c r="B210" s="7">
        <v>12</v>
      </c>
      <c r="C210" s="7"/>
      <c r="D210" s="7"/>
      <c r="E210" s="7"/>
      <c r="F210" s="531" t="s">
        <v>77</v>
      </c>
      <c r="G210" s="531"/>
      <c r="H210" s="531"/>
      <c r="I210" s="531"/>
      <c r="J210" s="188"/>
      <c r="K210" s="188"/>
      <c r="L210" s="188"/>
      <c r="M210" s="188"/>
      <c r="N210" s="188"/>
    </row>
    <row r="211" spans="1:14" ht="12.75" hidden="1">
      <c r="A211" s="12"/>
      <c r="B211" s="187">
        <v>2</v>
      </c>
      <c r="C211" s="12"/>
      <c r="D211" s="12"/>
      <c r="E211" s="12"/>
      <c r="F211" s="7" t="s">
        <v>227</v>
      </c>
      <c r="G211" s="12"/>
      <c r="H211" s="12"/>
      <c r="I211" s="12"/>
      <c r="J211" s="188"/>
      <c r="K211" s="188"/>
      <c r="L211" s="188"/>
      <c r="M211" s="188"/>
      <c r="N211" s="188"/>
    </row>
    <row r="212" spans="1:14" ht="12.75" hidden="1">
      <c r="A212" s="12"/>
      <c r="B212" s="12"/>
      <c r="C212" s="187">
        <v>2</v>
      </c>
      <c r="D212" s="187"/>
      <c r="E212" s="187"/>
      <c r="F212" s="187"/>
      <c r="G212" s="187" t="s">
        <v>308</v>
      </c>
      <c r="H212" s="187"/>
      <c r="I212" s="187"/>
      <c r="J212" s="188">
        <f>J213</f>
        <v>0</v>
      </c>
      <c r="K212" s="188">
        <f>K213</f>
        <v>0</v>
      </c>
      <c r="L212" s="188">
        <f>L213</f>
        <v>0</v>
      </c>
      <c r="M212" s="188">
        <f>M213</f>
        <v>0</v>
      </c>
      <c r="N212" s="188">
        <f>N213</f>
        <v>0</v>
      </c>
    </row>
    <row r="213" spans="1:14" ht="12.75" hidden="1">
      <c r="A213" s="12"/>
      <c r="B213" s="12"/>
      <c r="C213" s="12"/>
      <c r="D213" s="12"/>
      <c r="E213" s="12"/>
      <c r="F213" s="7"/>
      <c r="G213" s="12"/>
      <c r="H213" s="12" t="s">
        <v>14</v>
      </c>
      <c r="I213" s="12" t="s">
        <v>295</v>
      </c>
      <c r="J213" s="188">
        <v>0</v>
      </c>
      <c r="K213" s="188">
        <v>0</v>
      </c>
      <c r="L213" s="188">
        <v>0</v>
      </c>
      <c r="M213" s="188">
        <v>0</v>
      </c>
      <c r="N213" s="188">
        <v>0</v>
      </c>
    </row>
    <row r="214" spans="1:14" ht="12.75" hidden="1">
      <c r="A214" s="12"/>
      <c r="B214" s="12"/>
      <c r="C214" s="12"/>
      <c r="D214" s="12"/>
      <c r="E214" s="12"/>
      <c r="F214" s="7" t="s">
        <v>18</v>
      </c>
      <c r="G214" s="12"/>
      <c r="H214" s="12"/>
      <c r="I214" s="12"/>
      <c r="J214" s="188">
        <f>J212</f>
        <v>0</v>
      </c>
      <c r="K214" s="188">
        <f>K212</f>
        <v>0</v>
      </c>
      <c r="L214" s="188">
        <f>L212</f>
        <v>0</v>
      </c>
      <c r="M214" s="188">
        <f>M212</f>
        <v>0</v>
      </c>
      <c r="N214" s="188">
        <f>N212</f>
        <v>0</v>
      </c>
    </row>
    <row r="215" spans="1:14" ht="12.75" hidden="1">
      <c r="A215" s="12"/>
      <c r="B215" s="12"/>
      <c r="C215" s="12"/>
      <c r="D215" s="12"/>
      <c r="E215" s="12"/>
      <c r="F215" s="7"/>
      <c r="G215" s="12"/>
      <c r="H215" s="12"/>
      <c r="I215" s="12"/>
      <c r="J215" s="188"/>
      <c r="K215" s="188"/>
      <c r="L215" s="188"/>
      <c r="M215" s="188"/>
      <c r="N215" s="188"/>
    </row>
    <row r="216" spans="1:14" ht="12.75" hidden="1">
      <c r="A216" s="12"/>
      <c r="B216" s="7">
        <v>13</v>
      </c>
      <c r="C216" s="7"/>
      <c r="D216" s="7"/>
      <c r="E216" s="7"/>
      <c r="F216" s="531" t="s">
        <v>373</v>
      </c>
      <c r="G216" s="531"/>
      <c r="H216" s="531"/>
      <c r="I216" s="531"/>
      <c r="J216" s="188"/>
      <c r="K216" s="188"/>
      <c r="L216" s="188"/>
      <c r="M216" s="188"/>
      <c r="N216" s="188"/>
    </row>
    <row r="217" spans="1:14" ht="12.75" hidden="1">
      <c r="A217" s="12"/>
      <c r="B217" s="187">
        <v>2</v>
      </c>
      <c r="C217" s="12"/>
      <c r="D217" s="12"/>
      <c r="E217" s="12"/>
      <c r="F217" s="7" t="s">
        <v>227</v>
      </c>
      <c r="G217" s="12"/>
      <c r="H217" s="12"/>
      <c r="I217" s="12"/>
      <c r="J217" s="188"/>
      <c r="K217" s="188"/>
      <c r="L217" s="188"/>
      <c r="M217" s="188"/>
      <c r="N217" s="188"/>
    </row>
    <row r="218" spans="1:14" ht="12.75" hidden="1">
      <c r="A218" s="12"/>
      <c r="B218" s="12"/>
      <c r="C218" s="187">
        <v>6</v>
      </c>
      <c r="D218" s="187"/>
      <c r="E218" s="187"/>
      <c r="F218" s="187"/>
      <c r="G218" s="187" t="s">
        <v>407</v>
      </c>
      <c r="H218" s="361"/>
      <c r="I218" s="452"/>
      <c r="J218" s="188">
        <f>J219</f>
        <v>0</v>
      </c>
      <c r="K218" s="188">
        <f>K219</f>
        <v>0</v>
      </c>
      <c r="L218" s="188">
        <f>L219</f>
        <v>0</v>
      </c>
      <c r="M218" s="188">
        <f>M219</f>
        <v>0</v>
      </c>
      <c r="N218" s="188">
        <f>N219</f>
        <v>0</v>
      </c>
    </row>
    <row r="219" spans="1:14" ht="25.5" hidden="1">
      <c r="A219" s="12"/>
      <c r="B219" s="12"/>
      <c r="C219" s="12"/>
      <c r="D219" s="12"/>
      <c r="E219" s="12"/>
      <c r="F219" s="7"/>
      <c r="G219" s="12"/>
      <c r="H219" s="12" t="s">
        <v>14</v>
      </c>
      <c r="I219" s="424" t="s">
        <v>304</v>
      </c>
      <c r="J219" s="188">
        <v>0</v>
      </c>
      <c r="K219" s="188">
        <v>0</v>
      </c>
      <c r="L219" s="188">
        <v>0</v>
      </c>
      <c r="M219" s="188">
        <v>0</v>
      </c>
      <c r="N219" s="188">
        <v>0</v>
      </c>
    </row>
    <row r="220" spans="1:14" ht="12.75" hidden="1">
      <c r="A220" s="12"/>
      <c r="B220" s="12"/>
      <c r="C220" s="12"/>
      <c r="D220" s="12"/>
      <c r="E220" s="12"/>
      <c r="F220" s="7" t="s">
        <v>18</v>
      </c>
      <c r="G220" s="12"/>
      <c r="H220" s="12"/>
      <c r="I220" s="12"/>
      <c r="J220" s="188">
        <f>J218</f>
        <v>0</v>
      </c>
      <c r="K220" s="188">
        <f>K218</f>
        <v>0</v>
      </c>
      <c r="L220" s="188">
        <f>L218</f>
        <v>0</v>
      </c>
      <c r="M220" s="188">
        <f>M218</f>
        <v>0</v>
      </c>
      <c r="N220" s="188">
        <f>N218</f>
        <v>0</v>
      </c>
    </row>
    <row r="221" spans="1:14" ht="12.75" hidden="1">
      <c r="A221" s="12"/>
      <c r="B221" s="12"/>
      <c r="C221" s="12"/>
      <c r="D221" s="12"/>
      <c r="E221" s="12"/>
      <c r="F221" s="7"/>
      <c r="G221" s="12"/>
      <c r="H221" s="12"/>
      <c r="I221" s="12"/>
      <c r="J221" s="188"/>
      <c r="K221" s="188"/>
      <c r="L221" s="188"/>
      <c r="M221" s="188"/>
      <c r="N221" s="188"/>
    </row>
    <row r="222" spans="1:14" ht="12.75" customHeight="1" hidden="1">
      <c r="A222" s="12"/>
      <c r="B222" s="12">
        <v>14</v>
      </c>
      <c r="C222" s="12"/>
      <c r="D222" s="12"/>
      <c r="E222" s="12"/>
      <c r="F222" s="515" t="s">
        <v>79</v>
      </c>
      <c r="G222" s="515"/>
      <c r="H222" s="515"/>
      <c r="I222" s="515"/>
      <c r="J222" s="188"/>
      <c r="K222" s="188"/>
      <c r="L222" s="188"/>
      <c r="M222" s="188"/>
      <c r="N222" s="188"/>
    </row>
    <row r="223" spans="1:14" ht="12.75" customHeight="1" hidden="1">
      <c r="A223" s="12"/>
      <c r="B223" s="187">
        <v>2</v>
      </c>
      <c r="C223" s="12"/>
      <c r="D223" s="12"/>
      <c r="E223" s="12"/>
      <c r="F223" s="7" t="s">
        <v>227</v>
      </c>
      <c r="G223" s="12"/>
      <c r="H223" s="12"/>
      <c r="I223" s="12"/>
      <c r="J223" s="188"/>
      <c r="K223" s="188"/>
      <c r="L223" s="188"/>
      <c r="M223" s="188"/>
      <c r="N223" s="188"/>
    </row>
    <row r="224" spans="1:14" ht="12.75" hidden="1">
      <c r="A224" s="12"/>
      <c r="B224" s="12"/>
      <c r="C224" s="187">
        <v>6</v>
      </c>
      <c r="D224" s="12"/>
      <c r="E224" s="12"/>
      <c r="F224" s="7"/>
      <c r="G224" s="187" t="s">
        <v>409</v>
      </c>
      <c r="H224" s="12"/>
      <c r="I224" s="12"/>
      <c r="J224" s="188">
        <v>0</v>
      </c>
      <c r="K224" s="188">
        <v>0</v>
      </c>
      <c r="L224" s="188">
        <v>0</v>
      </c>
      <c r="M224" s="188">
        <v>0</v>
      </c>
      <c r="N224" s="188">
        <v>0</v>
      </c>
    </row>
    <row r="225" spans="1:14" ht="12.75" hidden="1">
      <c r="A225" s="12"/>
      <c r="B225" s="12"/>
      <c r="C225" s="12"/>
      <c r="D225" s="12"/>
      <c r="E225" s="12"/>
      <c r="F225" s="7"/>
      <c r="G225" s="12"/>
      <c r="H225" s="12" t="s">
        <v>16</v>
      </c>
      <c r="I225" s="12" t="s">
        <v>410</v>
      </c>
      <c r="J225" s="188">
        <v>0</v>
      </c>
      <c r="K225" s="188">
        <v>0</v>
      </c>
      <c r="L225" s="188">
        <v>0</v>
      </c>
      <c r="M225" s="188">
        <v>0</v>
      </c>
      <c r="N225" s="188">
        <v>0</v>
      </c>
    </row>
    <row r="226" spans="1:14" ht="12.75" hidden="1">
      <c r="A226" s="12"/>
      <c r="B226" s="12"/>
      <c r="C226" s="12"/>
      <c r="D226" s="12"/>
      <c r="E226" s="12"/>
      <c r="F226" s="7" t="s">
        <v>18</v>
      </c>
      <c r="G226" s="12"/>
      <c r="H226" s="12"/>
      <c r="I226" s="12"/>
      <c r="J226" s="57">
        <v>0</v>
      </c>
      <c r="K226" s="57">
        <v>0</v>
      </c>
      <c r="L226" s="57">
        <v>0</v>
      </c>
      <c r="M226" s="57">
        <v>0</v>
      </c>
      <c r="N226" s="57">
        <v>0</v>
      </c>
    </row>
    <row r="227" spans="1:14" ht="12.75" hidden="1">
      <c r="A227" s="12"/>
      <c r="B227" s="12"/>
      <c r="C227" s="12"/>
      <c r="D227" s="12"/>
      <c r="E227" s="12"/>
      <c r="F227" s="7"/>
      <c r="G227" s="12"/>
      <c r="H227" s="12"/>
      <c r="I227" s="12"/>
      <c r="J227" s="57"/>
      <c r="K227" s="57"/>
      <c r="L227" s="57"/>
      <c r="M227" s="57"/>
      <c r="N227" s="57"/>
    </row>
    <row r="228" spans="1:14" ht="12.75">
      <c r="A228" s="12"/>
      <c r="B228" s="7">
        <v>15</v>
      </c>
      <c r="C228" s="7"/>
      <c r="D228" s="7"/>
      <c r="E228" s="7"/>
      <c r="F228" s="531" t="s">
        <v>458</v>
      </c>
      <c r="G228" s="531"/>
      <c r="H228" s="531"/>
      <c r="I228" s="531"/>
      <c r="J228" s="57"/>
      <c r="K228" s="57"/>
      <c r="L228" s="57"/>
      <c r="M228" s="57"/>
      <c r="N228" s="57"/>
    </row>
    <row r="229" spans="1:14" ht="12.75">
      <c r="A229" s="12"/>
      <c r="B229" s="187">
        <v>2</v>
      </c>
      <c r="C229" s="12"/>
      <c r="D229" s="12"/>
      <c r="E229" s="12"/>
      <c r="F229" s="7" t="s">
        <v>227</v>
      </c>
      <c r="G229" s="12"/>
      <c r="H229" s="12"/>
      <c r="I229" s="12"/>
      <c r="J229" s="57"/>
      <c r="K229" s="57"/>
      <c r="L229" s="57"/>
      <c r="M229" s="57"/>
      <c r="N229" s="57"/>
    </row>
    <row r="230" spans="1:14" ht="12.75">
      <c r="A230" s="12"/>
      <c r="B230" s="12"/>
      <c r="C230" s="187">
        <v>6</v>
      </c>
      <c r="D230" s="187"/>
      <c r="E230" s="187"/>
      <c r="F230" s="187"/>
      <c r="G230" s="187" t="s">
        <v>407</v>
      </c>
      <c r="H230" s="187"/>
      <c r="I230" s="187"/>
      <c r="J230" s="218">
        <f>J231</f>
        <v>1378</v>
      </c>
      <c r="K230" s="218">
        <f>K231</f>
        <v>1378</v>
      </c>
      <c r="L230" s="218">
        <f>L231</f>
        <v>1378</v>
      </c>
      <c r="M230" s="218">
        <f>M231</f>
        <v>1378</v>
      </c>
      <c r="N230" s="218">
        <f>N231</f>
        <v>1378</v>
      </c>
    </row>
    <row r="231" spans="1:14" ht="12.75">
      <c r="A231" s="12"/>
      <c r="B231" s="12"/>
      <c r="C231" s="12"/>
      <c r="D231" s="12"/>
      <c r="E231" s="12"/>
      <c r="F231" s="7"/>
      <c r="G231" s="12"/>
      <c r="H231" s="12" t="s">
        <v>14</v>
      </c>
      <c r="I231" s="12" t="s">
        <v>459</v>
      </c>
      <c r="J231" s="6">
        <v>1378</v>
      </c>
      <c r="K231" s="6">
        <v>1378</v>
      </c>
      <c r="L231" s="6">
        <v>1378</v>
      </c>
      <c r="M231" s="6">
        <v>1378</v>
      </c>
      <c r="N231" s="6">
        <v>1378</v>
      </c>
    </row>
    <row r="232" spans="1:14" ht="12.75">
      <c r="A232" s="12"/>
      <c r="B232" s="12"/>
      <c r="C232" s="12"/>
      <c r="D232" s="12"/>
      <c r="E232" s="12"/>
      <c r="F232" s="7" t="s">
        <v>18</v>
      </c>
      <c r="G232" s="12"/>
      <c r="H232" s="12"/>
      <c r="I232" s="12"/>
      <c r="J232" s="450">
        <v>1378</v>
      </c>
      <c r="K232" s="450">
        <v>1378</v>
      </c>
      <c r="L232" s="450">
        <v>1378</v>
      </c>
      <c r="M232" s="450">
        <v>1378</v>
      </c>
      <c r="N232" s="450">
        <v>1378</v>
      </c>
    </row>
    <row r="233" spans="1:14" ht="12.75">
      <c r="A233" s="12"/>
      <c r="B233" s="12"/>
      <c r="C233" s="12"/>
      <c r="D233" s="12"/>
      <c r="E233" s="12"/>
      <c r="F233" s="7"/>
      <c r="G233" s="12"/>
      <c r="H233" s="12"/>
      <c r="I233" s="12"/>
      <c r="J233" s="12"/>
      <c r="K233" s="12"/>
      <c r="L233" s="12"/>
      <c r="M233" s="12"/>
      <c r="N233" s="12"/>
    </row>
    <row r="234" spans="1:14" ht="14.25">
      <c r="A234" s="8" t="s">
        <v>351</v>
      </c>
      <c r="B234" s="12"/>
      <c r="C234" s="7"/>
      <c r="D234" s="7"/>
      <c r="E234" s="7"/>
      <c r="F234" s="8"/>
      <c r="G234" s="7"/>
      <c r="H234" s="7"/>
      <c r="I234" s="7"/>
      <c r="J234" s="122">
        <f>J202+J185+J140+J119+J89+J39+J27+J19+J13+J232</f>
        <v>339570</v>
      </c>
      <c r="K234" s="122">
        <f>K202+K185+K140+K119+K89+K39+K27+K19+K13+K232</f>
        <v>343425</v>
      </c>
      <c r="L234" s="122">
        <f>L202+L185+L140+L119+L89+L39+L27+L19+L13+L232</f>
        <v>544407</v>
      </c>
      <c r="M234" s="122">
        <f>M202+M185+M140+M119+M89+M39+M27+M19+M13+M232</f>
        <v>545716</v>
      </c>
      <c r="N234" s="122">
        <f>N202+N185+N140+N119+N89+N39+N27+N19+N13+N232</f>
        <v>565098</v>
      </c>
    </row>
    <row r="235" spans="1:14" ht="13.5">
      <c r="A235" s="12"/>
      <c r="B235" s="118" t="s">
        <v>186</v>
      </c>
      <c r="C235" s="12"/>
      <c r="D235" s="12"/>
      <c r="E235" s="12"/>
      <c r="F235" s="365" t="s">
        <v>28</v>
      </c>
      <c r="G235" s="365"/>
      <c r="H235" s="365"/>
      <c r="I235" s="452"/>
      <c r="J235" s="376">
        <f>J237+J247+J253</f>
        <v>325922</v>
      </c>
      <c r="K235" s="376">
        <f>K237+K247+K253</f>
        <v>328527</v>
      </c>
      <c r="L235" s="376">
        <f>L237+L247+L253</f>
        <v>353229</v>
      </c>
      <c r="M235" s="376">
        <f>M237+M247+M253</f>
        <v>353585</v>
      </c>
      <c r="N235" s="376">
        <f>N237+N247+N253</f>
        <v>368562</v>
      </c>
    </row>
    <row r="236" spans="1:14" ht="12.75" hidden="1">
      <c r="A236" s="12"/>
      <c r="B236" s="12"/>
      <c r="C236" s="12"/>
      <c r="D236" s="12"/>
      <c r="E236" s="12">
        <v>1</v>
      </c>
      <c r="F236" s="12"/>
      <c r="G236" s="12"/>
      <c r="H236" s="12"/>
      <c r="I236" s="509" t="s">
        <v>20</v>
      </c>
      <c r="J236" s="509"/>
      <c r="K236" s="427"/>
      <c r="L236" s="427"/>
      <c r="M236" s="427"/>
      <c r="N236" s="427"/>
    </row>
    <row r="237" spans="1:14" ht="12.75">
      <c r="A237" s="12"/>
      <c r="B237" s="12"/>
      <c r="C237" s="7">
        <v>1</v>
      </c>
      <c r="D237" s="7"/>
      <c r="E237" s="7"/>
      <c r="F237" s="7"/>
      <c r="G237" s="365" t="s">
        <v>210</v>
      </c>
      <c r="H237" s="365"/>
      <c r="I237" s="374"/>
      <c r="J237" s="354">
        <f>J238+J245</f>
        <v>273925</v>
      </c>
      <c r="K237" s="354">
        <f>K238+K245+K246</f>
        <v>276530</v>
      </c>
      <c r="L237" s="354">
        <f>L238+L245+L246</f>
        <v>301232</v>
      </c>
      <c r="M237" s="354">
        <f>M238+M245+M246</f>
        <v>301588</v>
      </c>
      <c r="N237" s="354">
        <f>N238+N245+N246</f>
        <v>303865</v>
      </c>
    </row>
    <row r="238" spans="1:14" ht="12.75">
      <c r="A238" s="12"/>
      <c r="B238" s="12"/>
      <c r="C238" s="12"/>
      <c r="D238" s="202">
        <v>1</v>
      </c>
      <c r="E238" s="202"/>
      <c r="F238" s="202"/>
      <c r="G238" s="202"/>
      <c r="H238" s="546" t="s">
        <v>211</v>
      </c>
      <c r="I238" s="547"/>
      <c r="J238" s="364">
        <f>J239+J240+J241+J242</f>
        <v>223463</v>
      </c>
      <c r="K238" s="364">
        <f>K239+K240+K241+K242+K243</f>
        <v>225170</v>
      </c>
      <c r="L238" s="364">
        <f>L239+L240+L241+L242+L243</f>
        <v>225502</v>
      </c>
      <c r="M238" s="364">
        <f>M239+M240+M241+M242+M243</f>
        <v>225858</v>
      </c>
      <c r="N238" s="364">
        <f>N239+N240+N241+N242+N243</f>
        <v>228135</v>
      </c>
    </row>
    <row r="239" spans="1:14" ht="12.75">
      <c r="A239" s="12"/>
      <c r="B239" s="12"/>
      <c r="C239" s="12"/>
      <c r="D239" s="12"/>
      <c r="E239" s="12">
        <v>1</v>
      </c>
      <c r="F239" s="12"/>
      <c r="G239" s="12"/>
      <c r="H239" s="12"/>
      <c r="I239" s="367" t="s">
        <v>256</v>
      </c>
      <c r="J239" s="205">
        <f aca="true" t="shared" si="1" ref="J239:N243">J45</f>
        <v>120501</v>
      </c>
      <c r="K239" s="205">
        <f t="shared" si="1"/>
        <v>120501</v>
      </c>
      <c r="L239" s="205">
        <f t="shared" si="1"/>
        <v>120501</v>
      </c>
      <c r="M239" s="205">
        <f t="shared" si="1"/>
        <v>120501</v>
      </c>
      <c r="N239" s="205">
        <f t="shared" si="1"/>
        <v>120501</v>
      </c>
    </row>
    <row r="240" spans="1:14" ht="25.5">
      <c r="A240" s="12"/>
      <c r="B240" s="12"/>
      <c r="C240" s="12"/>
      <c r="D240" s="12"/>
      <c r="E240" s="12">
        <v>2</v>
      </c>
      <c r="F240" s="12"/>
      <c r="G240" s="12"/>
      <c r="H240" s="12"/>
      <c r="I240" s="367" t="s">
        <v>212</v>
      </c>
      <c r="J240" s="205">
        <f t="shared" si="1"/>
        <v>48927</v>
      </c>
      <c r="K240" s="205">
        <f t="shared" si="1"/>
        <v>48927</v>
      </c>
      <c r="L240" s="205">
        <f t="shared" si="1"/>
        <v>48927</v>
      </c>
      <c r="M240" s="205">
        <f t="shared" si="1"/>
        <v>48927</v>
      </c>
      <c r="N240" s="205">
        <f t="shared" si="1"/>
        <v>48927</v>
      </c>
    </row>
    <row r="241" spans="1:14" ht="25.5">
      <c r="A241" s="12"/>
      <c r="B241" s="12"/>
      <c r="C241" s="12"/>
      <c r="D241" s="12"/>
      <c r="E241" s="12">
        <v>3</v>
      </c>
      <c r="F241" s="12"/>
      <c r="G241" s="12"/>
      <c r="H241" s="12"/>
      <c r="I241" s="367" t="s">
        <v>213</v>
      </c>
      <c r="J241" s="205">
        <f t="shared" si="1"/>
        <v>50769</v>
      </c>
      <c r="K241" s="205">
        <f t="shared" si="1"/>
        <v>50800</v>
      </c>
      <c r="L241" s="205">
        <f t="shared" si="1"/>
        <v>51132</v>
      </c>
      <c r="M241" s="205">
        <f t="shared" si="1"/>
        <v>51132</v>
      </c>
      <c r="N241" s="205">
        <f t="shared" si="1"/>
        <v>51310</v>
      </c>
    </row>
    <row r="242" spans="1:14" ht="12.75">
      <c r="A242" s="12"/>
      <c r="B242" s="7"/>
      <c r="C242" s="201"/>
      <c r="D242" s="12"/>
      <c r="E242" s="12">
        <v>4</v>
      </c>
      <c r="F242" s="12"/>
      <c r="G242" s="201"/>
      <c r="H242" s="201"/>
      <c r="I242" s="367" t="s">
        <v>214</v>
      </c>
      <c r="J242" s="205">
        <f t="shared" si="1"/>
        <v>3266</v>
      </c>
      <c r="K242" s="205">
        <f t="shared" si="1"/>
        <v>3494</v>
      </c>
      <c r="L242" s="205">
        <f t="shared" si="1"/>
        <v>3494</v>
      </c>
      <c r="M242" s="205">
        <f t="shared" si="1"/>
        <v>3494</v>
      </c>
      <c r="N242" s="205">
        <f t="shared" si="1"/>
        <v>3494</v>
      </c>
    </row>
    <row r="243" spans="1:14" ht="25.5">
      <c r="A243" s="12"/>
      <c r="B243" s="7"/>
      <c r="C243" s="201"/>
      <c r="D243" s="12"/>
      <c r="E243" s="12">
        <v>5</v>
      </c>
      <c r="F243" s="12"/>
      <c r="G243" s="201"/>
      <c r="H243" s="201"/>
      <c r="I243" s="379" t="s">
        <v>368</v>
      </c>
      <c r="J243" s="205">
        <f t="shared" si="1"/>
        <v>0</v>
      </c>
      <c r="K243" s="205">
        <f t="shared" si="1"/>
        <v>1448</v>
      </c>
      <c r="L243" s="205">
        <f t="shared" si="1"/>
        <v>1448</v>
      </c>
      <c r="M243" s="205">
        <f t="shared" si="1"/>
        <v>1804</v>
      </c>
      <c r="N243" s="205">
        <f t="shared" si="1"/>
        <v>3903</v>
      </c>
    </row>
    <row r="244" spans="1:14" ht="12.75" hidden="1">
      <c r="A244" s="12"/>
      <c r="B244" s="7"/>
      <c r="C244" s="201"/>
      <c r="D244" s="12"/>
      <c r="E244" s="12">
        <v>6</v>
      </c>
      <c r="F244" s="12"/>
      <c r="G244" s="201"/>
      <c r="H244" s="201"/>
      <c r="I244" s="379" t="s">
        <v>255</v>
      </c>
      <c r="J244" s="205">
        <v>0</v>
      </c>
      <c r="K244" s="205">
        <v>0</v>
      </c>
      <c r="L244" s="205">
        <v>0</v>
      </c>
      <c r="M244" s="205">
        <v>0</v>
      </c>
      <c r="N244" s="205">
        <v>0</v>
      </c>
    </row>
    <row r="245" spans="1:14" ht="12.75">
      <c r="A245" s="12"/>
      <c r="B245" s="7"/>
      <c r="C245" s="201"/>
      <c r="D245" s="202">
        <v>2</v>
      </c>
      <c r="E245" s="14"/>
      <c r="F245" s="368"/>
      <c r="G245" s="368"/>
      <c r="H245" s="516" t="s">
        <v>339</v>
      </c>
      <c r="I245" s="517"/>
      <c r="J245" s="364">
        <f>J190+J132</f>
        <v>50462</v>
      </c>
      <c r="K245" s="364">
        <f>K190+K132</f>
        <v>50462</v>
      </c>
      <c r="L245" s="364">
        <f>L190+L132</f>
        <v>74832</v>
      </c>
      <c r="M245" s="364">
        <f>M190+M132</f>
        <v>74832</v>
      </c>
      <c r="N245" s="364">
        <f>N190+N132</f>
        <v>74832</v>
      </c>
    </row>
    <row r="246" spans="1:14" ht="28.5" customHeight="1">
      <c r="A246" s="12"/>
      <c r="B246" s="7"/>
      <c r="C246" s="14"/>
      <c r="D246" s="14">
        <v>3</v>
      </c>
      <c r="E246" s="14"/>
      <c r="F246" s="221"/>
      <c r="G246" s="502" t="s">
        <v>250</v>
      </c>
      <c r="H246" s="503"/>
      <c r="I246" s="504"/>
      <c r="J246" s="364">
        <v>0</v>
      </c>
      <c r="K246" s="364">
        <f>K69</f>
        <v>898</v>
      </c>
      <c r="L246" s="364">
        <f>L69</f>
        <v>898</v>
      </c>
      <c r="M246" s="364">
        <f>M69</f>
        <v>898</v>
      </c>
      <c r="N246" s="364">
        <f>N69</f>
        <v>898</v>
      </c>
    </row>
    <row r="247" spans="1:14" ht="13.5">
      <c r="A247" s="12"/>
      <c r="B247" s="12"/>
      <c r="C247" s="187">
        <v>2</v>
      </c>
      <c r="D247" s="7"/>
      <c r="E247" s="7"/>
      <c r="F247" s="7"/>
      <c r="G247" s="526" t="s">
        <v>190</v>
      </c>
      <c r="H247" s="526"/>
      <c r="I247" s="501"/>
      <c r="J247" s="352">
        <f>J248+J249+J250+J251+J252</f>
        <v>38350</v>
      </c>
      <c r="K247" s="352">
        <f>K248+K249+K250+K251+K252</f>
        <v>38350</v>
      </c>
      <c r="L247" s="352">
        <f>L248+L249+L250+L251+L252</f>
        <v>38350</v>
      </c>
      <c r="M247" s="352">
        <f>M248+M249+M250+M251+M252</f>
        <v>38350</v>
      </c>
      <c r="N247" s="352">
        <f>N248+N249+N250+N251+N252</f>
        <v>51050</v>
      </c>
    </row>
    <row r="248" spans="1:14" ht="12.75">
      <c r="A248" s="12"/>
      <c r="B248" s="12"/>
      <c r="C248" s="12"/>
      <c r="D248" s="12"/>
      <c r="E248" s="12"/>
      <c r="F248" s="12"/>
      <c r="G248" s="12"/>
      <c r="H248" s="525" t="s">
        <v>10</v>
      </c>
      <c r="I248" s="527"/>
      <c r="J248" s="205">
        <f aca="true" t="shared" si="2" ref="J248:N251">J32</f>
        <v>3000</v>
      </c>
      <c r="K248" s="205">
        <f t="shared" si="2"/>
        <v>3000</v>
      </c>
      <c r="L248" s="205">
        <f t="shared" si="2"/>
        <v>3000</v>
      </c>
      <c r="M248" s="205">
        <f t="shared" si="2"/>
        <v>3000</v>
      </c>
      <c r="N248" s="205">
        <f t="shared" si="2"/>
        <v>3700</v>
      </c>
    </row>
    <row r="249" spans="1:14" ht="12.75">
      <c r="A249" s="12"/>
      <c r="B249" s="12"/>
      <c r="C249" s="12"/>
      <c r="D249" s="12"/>
      <c r="E249" s="12"/>
      <c r="F249" s="12"/>
      <c r="G249" s="12"/>
      <c r="H249" s="525" t="s">
        <v>12</v>
      </c>
      <c r="I249" s="527"/>
      <c r="J249" s="205">
        <f t="shared" si="2"/>
        <v>50</v>
      </c>
      <c r="K249" s="205">
        <f t="shared" si="2"/>
        <v>50</v>
      </c>
      <c r="L249" s="205">
        <f t="shared" si="2"/>
        <v>50</v>
      </c>
      <c r="M249" s="205">
        <f t="shared" si="2"/>
        <v>50</v>
      </c>
      <c r="N249" s="205">
        <f t="shared" si="2"/>
        <v>50</v>
      </c>
    </row>
    <row r="250" spans="1:14" ht="12.75">
      <c r="A250" s="12"/>
      <c r="B250" s="12"/>
      <c r="C250" s="12"/>
      <c r="D250" s="12"/>
      <c r="E250" s="12"/>
      <c r="F250" s="12"/>
      <c r="G250" s="12"/>
      <c r="H250" s="225" t="s">
        <v>163</v>
      </c>
      <c r="I250" s="12"/>
      <c r="J250" s="205">
        <f t="shared" si="2"/>
        <v>10000</v>
      </c>
      <c r="K250" s="205">
        <f t="shared" si="2"/>
        <v>10000</v>
      </c>
      <c r="L250" s="205">
        <f t="shared" si="2"/>
        <v>10000</v>
      </c>
      <c r="M250" s="205">
        <f t="shared" si="2"/>
        <v>10000</v>
      </c>
      <c r="N250" s="205">
        <f t="shared" si="2"/>
        <v>10000</v>
      </c>
    </row>
    <row r="251" spans="1:14" ht="12.75">
      <c r="A251" s="12"/>
      <c r="B251" s="12"/>
      <c r="C251" s="12"/>
      <c r="D251" s="12"/>
      <c r="E251" s="201"/>
      <c r="F251" s="12"/>
      <c r="G251" s="12"/>
      <c r="H251" s="525" t="s">
        <v>11</v>
      </c>
      <c r="I251" s="527"/>
      <c r="J251" s="205">
        <f t="shared" si="2"/>
        <v>25000</v>
      </c>
      <c r="K251" s="205">
        <f t="shared" si="2"/>
        <v>25000</v>
      </c>
      <c r="L251" s="205">
        <f t="shared" si="2"/>
        <v>25000</v>
      </c>
      <c r="M251" s="205">
        <f t="shared" si="2"/>
        <v>25000</v>
      </c>
      <c r="N251" s="205">
        <f t="shared" si="2"/>
        <v>37000</v>
      </c>
    </row>
    <row r="252" spans="1:14" ht="12.75">
      <c r="A252" s="12"/>
      <c r="B252" s="7"/>
      <c r="C252" s="12"/>
      <c r="D252" s="12"/>
      <c r="E252" s="201"/>
      <c r="F252" s="12"/>
      <c r="G252" s="12"/>
      <c r="H252" s="525" t="s">
        <v>340</v>
      </c>
      <c r="I252" s="527"/>
      <c r="J252" s="205">
        <f>J37</f>
        <v>300</v>
      </c>
      <c r="K252" s="205">
        <f>K37</f>
        <v>300</v>
      </c>
      <c r="L252" s="205">
        <f>L37</f>
        <v>300</v>
      </c>
      <c r="M252" s="205">
        <f>M37</f>
        <v>300</v>
      </c>
      <c r="N252" s="205">
        <f>N37</f>
        <v>300</v>
      </c>
    </row>
    <row r="253" spans="1:14" ht="13.5">
      <c r="A253" s="12"/>
      <c r="B253" s="12"/>
      <c r="C253" s="187">
        <v>3</v>
      </c>
      <c r="D253" s="187"/>
      <c r="E253" s="187"/>
      <c r="F253" s="187"/>
      <c r="G253" s="187" t="s">
        <v>168</v>
      </c>
      <c r="H253" s="187"/>
      <c r="I253" s="187"/>
      <c r="J253" s="352">
        <f>SUM(J254:J259)</f>
        <v>13647</v>
      </c>
      <c r="K253" s="352">
        <f>SUM(K254:K259)</f>
        <v>13647</v>
      </c>
      <c r="L253" s="352">
        <f>SUM(L254:L259)</f>
        <v>13647</v>
      </c>
      <c r="M253" s="352">
        <f>SUM(M254:M259)</f>
        <v>13647</v>
      </c>
      <c r="N253" s="352">
        <f>SUM(N254:N259)</f>
        <v>13647</v>
      </c>
    </row>
    <row r="254" spans="1:14" ht="12.75">
      <c r="A254" s="12"/>
      <c r="B254" s="12"/>
      <c r="C254" s="12"/>
      <c r="D254" s="12"/>
      <c r="E254" s="12">
        <v>1</v>
      </c>
      <c r="F254" s="7"/>
      <c r="G254" s="12"/>
      <c r="H254" s="518" t="s">
        <v>412</v>
      </c>
      <c r="I254" s="524"/>
      <c r="J254" s="133">
        <f>J135</f>
        <v>0</v>
      </c>
      <c r="K254" s="133">
        <f>K135</f>
        <v>0</v>
      </c>
      <c r="L254" s="133">
        <f>L135</f>
        <v>0</v>
      </c>
      <c r="M254" s="133">
        <f>M135</f>
        <v>0</v>
      </c>
      <c r="N254" s="133">
        <f>N135</f>
        <v>0</v>
      </c>
    </row>
    <row r="255" spans="1:14" ht="12.75">
      <c r="A255" s="12"/>
      <c r="B255" s="12"/>
      <c r="C255" s="12"/>
      <c r="D255" s="12"/>
      <c r="E255" s="12">
        <v>2</v>
      </c>
      <c r="F255" s="12"/>
      <c r="G255" s="12"/>
      <c r="H255" s="361" t="s">
        <v>216</v>
      </c>
      <c r="I255" s="120"/>
      <c r="J255" s="133">
        <f>J11+J24+J18+J118+J178</f>
        <v>12454</v>
      </c>
      <c r="K255" s="133">
        <f>K11+K24+K18+K118+K178</f>
        <v>12454</v>
      </c>
      <c r="L255" s="133">
        <f>L11+L24+L18+L118+L178</f>
        <v>12454</v>
      </c>
      <c r="M255" s="133">
        <f>M11+M24+M18+M118+M178</f>
        <v>12454</v>
      </c>
      <c r="N255" s="133">
        <f>N11+N24+N18+N118+N178</f>
        <v>12454</v>
      </c>
    </row>
    <row r="256" spans="1:14" ht="12.75">
      <c r="A256" s="12"/>
      <c r="B256" s="12"/>
      <c r="C256" s="12"/>
      <c r="D256" s="12"/>
      <c r="E256" s="12">
        <v>3</v>
      </c>
      <c r="F256" s="12"/>
      <c r="G256" s="12"/>
      <c r="H256" s="361" t="s">
        <v>218</v>
      </c>
      <c r="I256" s="120"/>
      <c r="J256" s="133">
        <f>J72</f>
        <v>68</v>
      </c>
      <c r="K256" s="133">
        <f>K72</f>
        <v>68</v>
      </c>
      <c r="L256" s="133">
        <f>L72</f>
        <v>68</v>
      </c>
      <c r="M256" s="133">
        <f>M72</f>
        <v>68</v>
      </c>
      <c r="N256" s="133">
        <f>N72</f>
        <v>68</v>
      </c>
    </row>
    <row r="257" spans="1:14" ht="12.75">
      <c r="A257" s="12"/>
      <c r="B257" s="12"/>
      <c r="C257" s="12"/>
      <c r="D257" s="7"/>
      <c r="E257" s="12">
        <v>6</v>
      </c>
      <c r="F257" s="12"/>
      <c r="G257" s="12"/>
      <c r="H257" s="361" t="s">
        <v>217</v>
      </c>
      <c r="I257" s="12"/>
      <c r="J257" s="205">
        <f>J12+J179+J73</f>
        <v>333</v>
      </c>
      <c r="K257" s="205">
        <f>K12+K179+K73</f>
        <v>333</v>
      </c>
      <c r="L257" s="205">
        <f>L12+L179+L73</f>
        <v>333</v>
      </c>
      <c r="M257" s="205">
        <f>M12+M179+M73</f>
        <v>333</v>
      </c>
      <c r="N257" s="205">
        <f>N12+N179+N73</f>
        <v>333</v>
      </c>
    </row>
    <row r="258" spans="1:14" ht="12.75">
      <c r="A258" s="12"/>
      <c r="B258" s="12"/>
      <c r="C258" s="12"/>
      <c r="D258" s="7"/>
      <c r="E258" s="201">
        <v>8</v>
      </c>
      <c r="F258" s="201"/>
      <c r="G258" s="201"/>
      <c r="H258" s="518" t="s">
        <v>220</v>
      </c>
      <c r="I258" s="524"/>
      <c r="J258" s="133">
        <f aca="true" t="shared" si="3" ref="J258:N259">J74</f>
        <v>750</v>
      </c>
      <c r="K258" s="133">
        <f t="shared" si="3"/>
        <v>750</v>
      </c>
      <c r="L258" s="133">
        <f t="shared" si="3"/>
        <v>750</v>
      </c>
      <c r="M258" s="133">
        <f t="shared" si="3"/>
        <v>750</v>
      </c>
      <c r="N258" s="133">
        <f t="shared" si="3"/>
        <v>750</v>
      </c>
    </row>
    <row r="259" spans="1:14" ht="12.75">
      <c r="A259" s="12"/>
      <c r="B259" s="12"/>
      <c r="C259" s="12"/>
      <c r="D259" s="7"/>
      <c r="E259" s="201">
        <v>9</v>
      </c>
      <c r="F259" s="201"/>
      <c r="G259" s="201"/>
      <c r="H259" s="361" t="s">
        <v>328</v>
      </c>
      <c r="I259" s="120"/>
      <c r="J259" s="133">
        <f t="shared" si="3"/>
        <v>42</v>
      </c>
      <c r="K259" s="133">
        <f t="shared" si="3"/>
        <v>42</v>
      </c>
      <c r="L259" s="133">
        <f t="shared" si="3"/>
        <v>42</v>
      </c>
      <c r="M259" s="133">
        <f t="shared" si="3"/>
        <v>42</v>
      </c>
      <c r="N259" s="133">
        <f t="shared" si="3"/>
        <v>42</v>
      </c>
    </row>
    <row r="260" spans="1:14" ht="12.75">
      <c r="A260" s="12"/>
      <c r="B260" s="12"/>
      <c r="C260" s="187">
        <v>4</v>
      </c>
      <c r="D260" s="7"/>
      <c r="E260" s="201"/>
      <c r="F260" s="201"/>
      <c r="G260" s="187" t="s">
        <v>371</v>
      </c>
      <c r="H260" s="361"/>
      <c r="I260" s="120"/>
      <c r="J260" s="133">
        <v>0</v>
      </c>
      <c r="K260" s="133">
        <v>0</v>
      </c>
      <c r="L260" s="133">
        <v>0</v>
      </c>
      <c r="M260" s="133">
        <v>0</v>
      </c>
      <c r="N260" s="133">
        <v>0</v>
      </c>
    </row>
    <row r="261" spans="1:14" ht="12.75">
      <c r="A261" s="12"/>
      <c r="B261" s="12"/>
      <c r="C261" s="187">
        <v>5</v>
      </c>
      <c r="D261" s="7"/>
      <c r="E261" s="201"/>
      <c r="F261" s="201"/>
      <c r="G261" s="187" t="s">
        <v>305</v>
      </c>
      <c r="H261" s="361"/>
      <c r="I261" s="120"/>
      <c r="J261" s="305">
        <v>0</v>
      </c>
      <c r="K261" s="305">
        <v>0</v>
      </c>
      <c r="L261" s="305">
        <v>0</v>
      </c>
      <c r="M261" s="305">
        <v>0</v>
      </c>
      <c r="N261" s="305">
        <v>0</v>
      </c>
    </row>
    <row r="262" spans="1:14" ht="13.5">
      <c r="A262" s="12"/>
      <c r="B262" s="187">
        <v>2</v>
      </c>
      <c r="C262" s="12"/>
      <c r="D262" s="12"/>
      <c r="E262" s="12"/>
      <c r="F262" s="7" t="s">
        <v>227</v>
      </c>
      <c r="G262" s="12"/>
      <c r="H262" s="12"/>
      <c r="I262" s="12"/>
      <c r="J262" s="352">
        <f>J263+J264+J266</f>
        <v>13648</v>
      </c>
      <c r="K262" s="352">
        <f>K263+K264+K266</f>
        <v>14898</v>
      </c>
      <c r="L262" s="352">
        <f>L263+L264+L266</f>
        <v>191178</v>
      </c>
      <c r="M262" s="352">
        <f>M263+M264+M266</f>
        <v>192131</v>
      </c>
      <c r="N262" s="352">
        <f>N263+N264+N266</f>
        <v>196536</v>
      </c>
    </row>
    <row r="263" spans="1:14" ht="12.75">
      <c r="A263" s="12"/>
      <c r="B263" s="187"/>
      <c r="C263" s="201">
        <v>1</v>
      </c>
      <c r="D263" s="201"/>
      <c r="E263" s="201"/>
      <c r="F263" s="201"/>
      <c r="G263" s="201" t="s">
        <v>258</v>
      </c>
      <c r="H263" s="201"/>
      <c r="I263" s="201"/>
      <c r="J263" s="133">
        <f>J181</f>
        <v>0</v>
      </c>
      <c r="K263" s="133">
        <f>K181</f>
        <v>250</v>
      </c>
      <c r="L263" s="133">
        <f>L181</f>
        <v>250</v>
      </c>
      <c r="M263" s="133">
        <f>M181+M193</f>
        <v>1203</v>
      </c>
      <c r="N263" s="133">
        <f>N181+N193</f>
        <v>2322</v>
      </c>
    </row>
    <row r="264" spans="1:14" ht="12.75">
      <c r="A264" s="12"/>
      <c r="B264" s="187"/>
      <c r="C264" s="201">
        <v>2</v>
      </c>
      <c r="D264" s="201"/>
      <c r="E264" s="201"/>
      <c r="F264" s="201"/>
      <c r="G264" s="201" t="s">
        <v>308</v>
      </c>
      <c r="H264" s="201"/>
      <c r="I264" s="201"/>
      <c r="J264" s="133">
        <v>0</v>
      </c>
      <c r="K264" s="133">
        <f>K195</f>
        <v>1000</v>
      </c>
      <c r="L264" s="133">
        <f>L195</f>
        <v>1000</v>
      </c>
      <c r="M264" s="133">
        <f>M195</f>
        <v>1000</v>
      </c>
      <c r="N264" s="133">
        <f>N195</f>
        <v>1000</v>
      </c>
    </row>
    <row r="265" spans="1:14" ht="12.75" hidden="1">
      <c r="A265" s="12"/>
      <c r="B265" s="187"/>
      <c r="C265" s="12">
        <v>5</v>
      </c>
      <c r="D265" s="201"/>
      <c r="E265" s="201"/>
      <c r="F265" s="201"/>
      <c r="G265" s="425" t="s">
        <v>302</v>
      </c>
      <c r="H265" s="361"/>
      <c r="I265" s="452"/>
      <c r="J265" s="133">
        <v>0</v>
      </c>
      <c r="K265" s="133">
        <v>0</v>
      </c>
      <c r="L265" s="133">
        <v>0</v>
      </c>
      <c r="M265" s="133">
        <v>0</v>
      </c>
      <c r="N265" s="133">
        <v>0</v>
      </c>
    </row>
    <row r="266" spans="1:14" ht="12.75">
      <c r="A266" s="12"/>
      <c r="B266" s="187"/>
      <c r="C266" s="201">
        <v>6</v>
      </c>
      <c r="D266" s="201"/>
      <c r="E266" s="201"/>
      <c r="F266" s="201"/>
      <c r="G266" s="201" t="s">
        <v>409</v>
      </c>
      <c r="H266" s="361"/>
      <c r="I266" s="452"/>
      <c r="J266" s="133">
        <f>J138+J230</f>
        <v>13648</v>
      </c>
      <c r="K266" s="133">
        <f>K138+K230</f>
        <v>13648</v>
      </c>
      <c r="L266" s="133">
        <f>L138+L230+L82+L198</f>
        <v>189928</v>
      </c>
      <c r="M266" s="133">
        <f>M138+M230+M82+M198</f>
        <v>189928</v>
      </c>
      <c r="N266" s="133">
        <f>N138+N230+N82+N198+N183</f>
        <v>193214</v>
      </c>
    </row>
    <row r="267" spans="1:14" ht="15">
      <c r="A267" s="510" t="s">
        <v>351</v>
      </c>
      <c r="B267" s="532"/>
      <c r="C267" s="532"/>
      <c r="D267" s="532"/>
      <c r="E267" s="532"/>
      <c r="F267" s="532"/>
      <c r="G267" s="532"/>
      <c r="H267" s="532"/>
      <c r="I267" s="532"/>
      <c r="J267" s="305">
        <f>J237+J247+J253+J262</f>
        <v>339570</v>
      </c>
      <c r="K267" s="305">
        <f>K237+K247+K253+K262</f>
        <v>343425</v>
      </c>
      <c r="L267" s="305">
        <f>L237+L247+L253+L262</f>
        <v>544407</v>
      </c>
      <c r="M267" s="305">
        <f>M237+M247+M253+M262</f>
        <v>545716</v>
      </c>
      <c r="N267" s="305">
        <f>N237+N247+N253+N262</f>
        <v>565098</v>
      </c>
    </row>
    <row r="268" spans="1:14" ht="12.75">
      <c r="A268" s="12"/>
      <c r="B268" s="12"/>
      <c r="C268" s="12"/>
      <c r="D268" s="12"/>
      <c r="E268" s="201"/>
      <c r="F268" s="201"/>
      <c r="G268" s="201"/>
      <c r="H268" s="201"/>
      <c r="I268" s="201"/>
      <c r="J268" s="205"/>
      <c r="K268" s="205"/>
      <c r="L268" s="205"/>
      <c r="M268" s="205"/>
      <c r="N268" s="205"/>
    </row>
    <row r="269" spans="1:14" ht="25.5" customHeight="1" hidden="1">
      <c r="A269" s="12"/>
      <c r="B269" s="12"/>
      <c r="C269" s="12"/>
      <c r="D269" s="12"/>
      <c r="E269" s="12"/>
      <c r="F269" s="12"/>
      <c r="G269" s="12"/>
      <c r="H269" s="12"/>
      <c r="I269" s="19"/>
      <c r="J269" s="301"/>
      <c r="K269" s="301"/>
      <c r="L269" s="301"/>
      <c r="M269" s="301"/>
      <c r="N269" s="301"/>
    </row>
    <row r="270" spans="1:14" ht="12.75" customHeight="1" hidden="1">
      <c r="A270" s="12"/>
      <c r="B270" s="12"/>
      <c r="C270" s="12"/>
      <c r="D270" s="12"/>
      <c r="E270" s="12"/>
      <c r="F270" s="12"/>
      <c r="G270" s="12"/>
      <c r="H270" s="12"/>
      <c r="I270" s="12"/>
      <c r="J270" s="205"/>
      <c r="K270" s="205"/>
      <c r="L270" s="205"/>
      <c r="M270" s="205"/>
      <c r="N270" s="205"/>
    </row>
    <row r="271" spans="1:14" ht="12.75" hidden="1">
      <c r="A271" s="12"/>
      <c r="B271" s="12"/>
      <c r="C271" s="12"/>
      <c r="D271" s="12"/>
      <c r="E271" s="12"/>
      <c r="F271" s="12"/>
      <c r="G271" s="12"/>
      <c r="H271" s="12"/>
      <c r="I271" s="12"/>
      <c r="J271" s="205"/>
      <c r="K271" s="205"/>
      <c r="L271" s="205"/>
      <c r="M271" s="205"/>
      <c r="N271" s="205"/>
    </row>
    <row r="272" spans="1:14" ht="12.75" hidden="1">
      <c r="A272" s="12"/>
      <c r="B272" s="12"/>
      <c r="C272" s="12"/>
      <c r="D272" s="12"/>
      <c r="E272" s="201"/>
      <c r="F272" s="201"/>
      <c r="G272" s="201"/>
      <c r="H272" s="201"/>
      <c r="I272" s="201"/>
      <c r="J272" s="205"/>
      <c r="K272" s="205"/>
      <c r="L272" s="205"/>
      <c r="M272" s="205"/>
      <c r="N272" s="205"/>
    </row>
    <row r="273" spans="1:14" ht="12.75" hidden="1">
      <c r="A273" s="12"/>
      <c r="B273" s="12"/>
      <c r="C273" s="12"/>
      <c r="D273" s="12"/>
      <c r="E273" s="12"/>
      <c r="F273" s="12"/>
      <c r="G273" s="12"/>
      <c r="H273" s="12"/>
      <c r="I273" s="12"/>
      <c r="J273" s="202"/>
      <c r="K273" s="202"/>
      <c r="L273" s="202"/>
      <c r="M273" s="202"/>
      <c r="N273" s="202"/>
    </row>
    <row r="274" spans="1:14" ht="12.75" hidden="1">
      <c r="A274" s="12"/>
      <c r="B274" s="12"/>
      <c r="C274" s="12"/>
      <c r="D274" s="12"/>
      <c r="E274" s="201"/>
      <c r="F274" s="201"/>
      <c r="G274" s="201"/>
      <c r="H274" s="201"/>
      <c r="I274" s="201"/>
      <c r="J274" s="205"/>
      <c r="K274" s="205"/>
      <c r="L274" s="205"/>
      <c r="M274" s="205"/>
      <c r="N274" s="205"/>
    </row>
    <row r="275" spans="1:14" ht="12.75" hidden="1">
      <c r="A275" s="12"/>
      <c r="B275" s="12"/>
      <c r="C275" s="12"/>
      <c r="D275" s="187"/>
      <c r="E275" s="12"/>
      <c r="F275" s="12"/>
      <c r="G275" s="12"/>
      <c r="H275" s="12"/>
      <c r="I275" s="19"/>
      <c r="J275" s="205"/>
      <c r="K275" s="205"/>
      <c r="L275" s="205"/>
      <c r="M275" s="205"/>
      <c r="N275" s="205"/>
    </row>
    <row r="276" spans="1:14" ht="12.75" hidden="1">
      <c r="A276" s="12"/>
      <c r="B276" s="12"/>
      <c r="C276" s="12"/>
      <c r="D276" s="12"/>
      <c r="E276" s="12"/>
      <c r="F276" s="12"/>
      <c r="G276" s="12"/>
      <c r="H276" s="12"/>
      <c r="I276" s="119"/>
      <c r="J276" s="12"/>
      <c r="K276" s="12"/>
      <c r="L276" s="12"/>
      <c r="M276" s="12"/>
      <c r="N276" s="12"/>
    </row>
    <row r="277" spans="1:14" ht="12.75" hidden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1:14" ht="12.75" hidden="1">
      <c r="A278" s="12"/>
      <c r="B278" s="12"/>
      <c r="C278" s="12"/>
      <c r="D278" s="7"/>
      <c r="E278" s="7"/>
      <c r="F278" s="7"/>
      <c r="G278" s="7"/>
      <c r="H278" s="7"/>
      <c r="I278" s="7"/>
      <c r="J278" s="122"/>
      <c r="K278" s="122"/>
      <c r="L278" s="122"/>
      <c r="M278" s="122"/>
      <c r="N278" s="122"/>
    </row>
    <row r="279" spans="1:14" ht="12.75" hidden="1">
      <c r="A279" s="12"/>
      <c r="B279" s="12"/>
      <c r="C279" s="12"/>
      <c r="D279" s="187"/>
      <c r="E279" s="12"/>
      <c r="F279" s="12"/>
      <c r="G279" s="12"/>
      <c r="H279" s="7"/>
      <c r="I279" s="12"/>
      <c r="J279" s="133"/>
      <c r="K279" s="133"/>
      <c r="L279" s="133"/>
      <c r="M279" s="133"/>
      <c r="N279" s="133"/>
    </row>
    <row r="280" spans="1:14" ht="12.75" hidden="1">
      <c r="A280" s="12"/>
      <c r="B280" s="12"/>
      <c r="C280" s="12"/>
      <c r="D280" s="12"/>
      <c r="E280" s="12"/>
      <c r="F280" s="12"/>
      <c r="G280" s="12"/>
      <c r="H280" s="12"/>
      <c r="I280" s="12"/>
      <c r="J280" s="305"/>
      <c r="K280" s="305"/>
      <c r="L280" s="305"/>
      <c r="M280" s="305"/>
      <c r="N280" s="305"/>
    </row>
    <row r="281" spans="1:14" ht="14.25" hidden="1">
      <c r="A281" s="12"/>
      <c r="B281" s="8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1:14" ht="14.25" hidden="1">
      <c r="A282" s="12"/>
      <c r="B282" s="8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</row>
    <row r="283" spans="1:14" ht="12.75" hidden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</row>
    <row r="284" spans="1:14" ht="12.75" hidden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1:14" ht="12.75" hidden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</row>
    <row r="286" spans="1:14" ht="12.75" hidden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1:14" ht="12.75" hidden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1:14" ht="14.25" hidden="1">
      <c r="A288" s="8" t="s">
        <v>167</v>
      </c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1:14" ht="12.75" customHeight="1" hidden="1">
      <c r="A289" s="12"/>
      <c r="B289" s="7">
        <v>1</v>
      </c>
      <c r="C289" s="7"/>
      <c r="D289" s="7"/>
      <c r="E289" s="7"/>
      <c r="F289" s="531" t="s">
        <v>173</v>
      </c>
      <c r="G289" s="531"/>
      <c r="H289" s="531"/>
      <c r="I289" s="531"/>
      <c r="J289" s="110"/>
      <c r="K289" s="110"/>
      <c r="L289" s="110"/>
      <c r="M289" s="110"/>
      <c r="N289" s="110"/>
    </row>
    <row r="290" spans="1:14" ht="12.75" hidden="1">
      <c r="A290" s="12"/>
      <c r="B290" s="7"/>
      <c r="C290" s="7">
        <v>1</v>
      </c>
      <c r="D290" s="7"/>
      <c r="E290" s="7"/>
      <c r="F290" s="7"/>
      <c r="G290" s="7" t="s">
        <v>117</v>
      </c>
      <c r="H290" s="7"/>
      <c r="I290" s="7"/>
      <c r="J290" s="110"/>
      <c r="K290" s="110"/>
      <c r="L290" s="110"/>
      <c r="M290" s="110"/>
      <c r="N290" s="110"/>
    </row>
    <row r="291" spans="1:14" ht="12.75" customHeight="1" hidden="1">
      <c r="A291" s="12"/>
      <c r="B291" s="12"/>
      <c r="C291" s="12"/>
      <c r="D291" s="12">
        <v>2</v>
      </c>
      <c r="E291" s="12"/>
      <c r="F291" s="12"/>
      <c r="G291" s="12"/>
      <c r="H291" s="519" t="s">
        <v>21</v>
      </c>
      <c r="I291" s="519"/>
      <c r="J291" s="57"/>
      <c r="K291" s="57"/>
      <c r="L291" s="57"/>
      <c r="M291" s="57"/>
      <c r="N291" s="57"/>
    </row>
    <row r="292" spans="1:14" ht="12.75" hidden="1">
      <c r="A292" s="12"/>
      <c r="B292" s="12"/>
      <c r="C292" s="12"/>
      <c r="D292" s="12">
        <v>3</v>
      </c>
      <c r="E292" s="12"/>
      <c r="F292" s="12"/>
      <c r="G292" s="12"/>
      <c r="H292" s="12" t="s">
        <v>22</v>
      </c>
      <c r="I292" s="12"/>
      <c r="J292" s="57"/>
      <c r="K292" s="57"/>
      <c r="L292" s="57"/>
      <c r="M292" s="57"/>
      <c r="N292" s="57"/>
    </row>
    <row r="293" spans="1:14" ht="12.75" hidden="1">
      <c r="A293" s="12"/>
      <c r="B293" s="12"/>
      <c r="C293" s="187">
        <v>5</v>
      </c>
      <c r="D293" s="187"/>
      <c r="E293" s="187"/>
      <c r="F293" s="187"/>
      <c r="G293" s="187" t="s">
        <v>146</v>
      </c>
      <c r="H293" s="187"/>
      <c r="I293" s="187"/>
      <c r="J293" s="57"/>
      <c r="K293" s="57"/>
      <c r="L293" s="57"/>
      <c r="M293" s="57"/>
      <c r="N293" s="57"/>
    </row>
    <row r="294" spans="1:14" ht="12.75" hidden="1">
      <c r="A294" s="12"/>
      <c r="B294" s="12"/>
      <c r="C294" s="12"/>
      <c r="D294" s="12">
        <v>1</v>
      </c>
      <c r="E294" s="12"/>
      <c r="F294" s="12"/>
      <c r="G294" s="12"/>
      <c r="H294" s="12" t="s">
        <v>147</v>
      </c>
      <c r="I294" s="12"/>
      <c r="J294" s="57"/>
      <c r="K294" s="57"/>
      <c r="L294" s="57"/>
      <c r="M294" s="57"/>
      <c r="N294" s="57"/>
    </row>
    <row r="295" spans="1:14" ht="12.75" hidden="1">
      <c r="A295" s="12"/>
      <c r="B295" s="12"/>
      <c r="C295" s="12"/>
      <c r="D295" s="12"/>
      <c r="E295" s="12"/>
      <c r="F295" s="12"/>
      <c r="G295" s="12"/>
      <c r="H295" s="12" t="s">
        <v>14</v>
      </c>
      <c r="I295" s="12" t="s">
        <v>148</v>
      </c>
      <c r="J295" s="57"/>
      <c r="K295" s="57"/>
      <c r="L295" s="57"/>
      <c r="M295" s="57"/>
      <c r="N295" s="57"/>
    </row>
    <row r="296" spans="1:14" ht="12.75" hidden="1">
      <c r="A296" s="12"/>
      <c r="B296" s="12"/>
      <c r="C296" s="187">
        <v>6</v>
      </c>
      <c r="D296" s="187"/>
      <c r="E296" s="187"/>
      <c r="F296" s="187"/>
      <c r="G296" s="187" t="s">
        <v>120</v>
      </c>
      <c r="H296" s="187"/>
      <c r="I296" s="187"/>
      <c r="J296" s="57"/>
      <c r="K296" s="57"/>
      <c r="L296" s="57"/>
      <c r="M296" s="57"/>
      <c r="N296" s="57"/>
    </row>
    <row r="297" spans="1:14" ht="12.75" hidden="1">
      <c r="A297" s="12"/>
      <c r="B297" s="12"/>
      <c r="C297" s="12"/>
      <c r="D297" s="12">
        <v>6</v>
      </c>
      <c r="E297" s="12"/>
      <c r="F297" s="12"/>
      <c r="G297" s="12"/>
      <c r="H297" s="12" t="s">
        <v>158</v>
      </c>
      <c r="I297" s="12"/>
      <c r="J297" s="57"/>
      <c r="K297" s="57"/>
      <c r="L297" s="57"/>
      <c r="M297" s="57"/>
      <c r="N297" s="57"/>
    </row>
    <row r="298" spans="1:14" ht="12.75" hidden="1">
      <c r="A298" s="12"/>
      <c r="B298" s="12"/>
      <c r="C298" s="12"/>
      <c r="D298" s="12"/>
      <c r="E298" s="12"/>
      <c r="F298" s="12"/>
      <c r="G298" s="12"/>
      <c r="H298" s="12"/>
      <c r="I298" s="12"/>
      <c r="J298" s="57"/>
      <c r="K298" s="57"/>
      <c r="L298" s="57"/>
      <c r="M298" s="57"/>
      <c r="N298" s="57"/>
    </row>
    <row r="299" spans="1:14" ht="25.5" hidden="1">
      <c r="A299" s="12"/>
      <c r="B299" s="12"/>
      <c r="C299" s="12"/>
      <c r="D299" s="12"/>
      <c r="E299" s="12"/>
      <c r="F299" s="12"/>
      <c r="G299" s="12"/>
      <c r="H299" s="12" t="s">
        <v>14</v>
      </c>
      <c r="I299" s="19" t="s">
        <v>157</v>
      </c>
      <c r="J299" s="57"/>
      <c r="K299" s="57"/>
      <c r="L299" s="57"/>
      <c r="M299" s="57"/>
      <c r="N299" s="57"/>
    </row>
    <row r="300" spans="1:14" ht="12.75" hidden="1">
      <c r="A300" s="12"/>
      <c r="B300" s="12"/>
      <c r="C300" s="7">
        <v>9</v>
      </c>
      <c r="D300" s="7"/>
      <c r="E300" s="7"/>
      <c r="F300" s="7"/>
      <c r="G300" s="7" t="s">
        <v>115</v>
      </c>
      <c r="H300" s="7"/>
      <c r="I300" s="7"/>
      <c r="J300" s="110"/>
      <c r="K300" s="110"/>
      <c r="L300" s="110"/>
      <c r="M300" s="110"/>
      <c r="N300" s="110"/>
    </row>
    <row r="301" spans="1:14" ht="12.75" hidden="1">
      <c r="A301" s="12"/>
      <c r="B301" s="12"/>
      <c r="C301" s="12"/>
      <c r="D301" s="12"/>
      <c r="E301" s="12"/>
      <c r="F301" s="12"/>
      <c r="G301" s="12"/>
      <c r="H301" s="12" t="s">
        <v>14</v>
      </c>
      <c r="I301" s="12" t="s">
        <v>15</v>
      </c>
      <c r="J301" s="57"/>
      <c r="K301" s="57"/>
      <c r="L301" s="57"/>
      <c r="M301" s="57"/>
      <c r="N301" s="57"/>
    </row>
    <row r="302" spans="1:14" ht="12.75" hidden="1">
      <c r="A302" s="12"/>
      <c r="B302" s="12"/>
      <c r="C302" s="12"/>
      <c r="D302" s="12"/>
      <c r="E302" s="12"/>
      <c r="F302" s="12"/>
      <c r="G302" s="12"/>
      <c r="H302" s="12" t="s">
        <v>16</v>
      </c>
      <c r="I302" s="12" t="s">
        <v>23</v>
      </c>
      <c r="J302" s="57"/>
      <c r="K302" s="57"/>
      <c r="L302" s="57"/>
      <c r="M302" s="57"/>
      <c r="N302" s="57"/>
    </row>
    <row r="303" spans="1:14" ht="12.75" hidden="1">
      <c r="A303" s="12"/>
      <c r="B303" s="12"/>
      <c r="C303" s="7"/>
      <c r="D303" s="7"/>
      <c r="E303" s="7"/>
      <c r="F303" s="7" t="s">
        <v>18</v>
      </c>
      <c r="G303" s="7"/>
      <c r="H303" s="7"/>
      <c r="I303" s="7"/>
      <c r="J303" s="110"/>
      <c r="K303" s="110"/>
      <c r="L303" s="110"/>
      <c r="M303" s="110"/>
      <c r="N303" s="110"/>
    </row>
    <row r="304" spans="1:14" ht="12.75" hidden="1">
      <c r="A304" s="12"/>
      <c r="B304" s="12"/>
      <c r="C304" s="7"/>
      <c r="D304" s="7"/>
      <c r="E304" s="7"/>
      <c r="F304" s="7"/>
      <c r="G304" s="7"/>
      <c r="H304" s="7"/>
      <c r="I304" s="7"/>
      <c r="J304" s="110"/>
      <c r="K304" s="110"/>
      <c r="L304" s="110"/>
      <c r="M304" s="110"/>
      <c r="N304" s="110"/>
    </row>
    <row r="305" spans="1:14" ht="12.75">
      <c r="A305" s="12"/>
      <c r="B305" s="12"/>
      <c r="C305" s="7"/>
      <c r="D305" s="7"/>
      <c r="E305" s="7"/>
      <c r="F305" s="7"/>
      <c r="G305" s="7"/>
      <c r="H305" s="7"/>
      <c r="I305" s="7"/>
      <c r="J305" s="110"/>
      <c r="K305" s="110"/>
      <c r="L305" s="110"/>
      <c r="M305" s="110"/>
      <c r="N305" s="110"/>
    </row>
    <row r="306" spans="1:14" ht="14.25">
      <c r="A306" s="541" t="s">
        <v>185</v>
      </c>
      <c r="B306" s="542"/>
      <c r="C306" s="542"/>
      <c r="D306" s="542"/>
      <c r="E306" s="542"/>
      <c r="F306" s="542"/>
      <c r="G306" s="542"/>
      <c r="H306" s="542"/>
      <c r="I306" s="524"/>
      <c r="J306" s="110"/>
      <c r="K306" s="110"/>
      <c r="L306" s="110"/>
      <c r="M306" s="110"/>
      <c r="N306" s="110"/>
    </row>
    <row r="307" spans="1:14" ht="15">
      <c r="A307" s="298"/>
      <c r="B307" s="380">
        <v>1</v>
      </c>
      <c r="C307" s="299"/>
      <c r="D307" s="299"/>
      <c r="E307" s="299"/>
      <c r="F307" s="526" t="s">
        <v>28</v>
      </c>
      <c r="G307" s="526"/>
      <c r="H307" s="526"/>
      <c r="I307" s="527"/>
      <c r="J307" s="110"/>
      <c r="K307" s="110"/>
      <c r="L307" s="110"/>
      <c r="M307" s="110"/>
      <c r="N307" s="110"/>
    </row>
    <row r="308" spans="1:14" ht="14.25">
      <c r="A308" s="298"/>
      <c r="B308" s="299"/>
      <c r="C308" s="355">
        <v>6</v>
      </c>
      <c r="D308" s="299"/>
      <c r="E308" s="299"/>
      <c r="F308" s="299"/>
      <c r="H308" s="355" t="s">
        <v>259</v>
      </c>
      <c r="I308" s="120"/>
      <c r="J308" s="110">
        <v>0</v>
      </c>
      <c r="K308" s="181">
        <v>106705</v>
      </c>
      <c r="L308" s="181">
        <v>106705</v>
      </c>
      <c r="M308" s="181">
        <v>106705</v>
      </c>
      <c r="N308" s="181">
        <v>106705</v>
      </c>
    </row>
    <row r="309" spans="1:14" ht="14.25" hidden="1">
      <c r="A309" s="298"/>
      <c r="B309" s="299"/>
      <c r="C309" s="299"/>
      <c r="D309" s="299"/>
      <c r="E309" s="299"/>
      <c r="F309" s="299"/>
      <c r="G309" s="299"/>
      <c r="H309" s="299"/>
      <c r="I309" s="120"/>
      <c r="J309" s="110"/>
      <c r="K309" s="110"/>
      <c r="L309" s="110"/>
      <c r="M309" s="110"/>
      <c r="N309" s="110"/>
    </row>
    <row r="310" spans="1:14" ht="15" hidden="1">
      <c r="A310" s="298"/>
      <c r="B310" s="118">
        <v>2</v>
      </c>
      <c r="C310" s="12"/>
      <c r="D310" s="12"/>
      <c r="E310" s="12"/>
      <c r="F310" s="526" t="s">
        <v>227</v>
      </c>
      <c r="G310" s="526"/>
      <c r="H310" s="526"/>
      <c r="I310" s="527"/>
      <c r="J310" s="222"/>
      <c r="K310" s="222"/>
      <c r="L310" s="222"/>
      <c r="M310" s="222"/>
      <c r="N310" s="222"/>
    </row>
    <row r="311" spans="1:14" ht="14.25" hidden="1">
      <c r="A311" s="298"/>
      <c r="B311" s="299"/>
      <c r="C311" s="355">
        <v>4</v>
      </c>
      <c r="D311" s="299"/>
      <c r="E311" s="299"/>
      <c r="F311" s="299"/>
      <c r="G311" s="526" t="s">
        <v>224</v>
      </c>
      <c r="H311" s="526"/>
      <c r="I311" s="527"/>
      <c r="J311" s="110">
        <f>J312</f>
        <v>0</v>
      </c>
      <c r="K311" s="110">
        <f>K312</f>
        <v>0</v>
      </c>
      <c r="L311" s="110">
        <f>L312</f>
        <v>0</v>
      </c>
      <c r="M311" s="110">
        <f>M312</f>
        <v>0</v>
      </c>
      <c r="N311" s="110">
        <f>N312</f>
        <v>0</v>
      </c>
    </row>
    <row r="312" spans="1:14" ht="14.25" hidden="1">
      <c r="A312" s="298"/>
      <c r="B312" s="299"/>
      <c r="C312" s="299"/>
      <c r="D312" s="299"/>
      <c r="E312" s="299">
        <v>1</v>
      </c>
      <c r="F312" s="299"/>
      <c r="G312" s="299"/>
      <c r="H312" s="511" t="s">
        <v>228</v>
      </c>
      <c r="I312" s="524"/>
      <c r="J312" s="181"/>
      <c r="K312" s="181"/>
      <c r="L312" s="181"/>
      <c r="M312" s="181"/>
      <c r="N312" s="181"/>
    </row>
    <row r="313" spans="1:14" ht="14.25" hidden="1">
      <c r="A313" s="298"/>
      <c r="B313" s="299"/>
      <c r="C313" s="299"/>
      <c r="D313" s="299"/>
      <c r="E313" s="299">
        <v>3</v>
      </c>
      <c r="F313" s="299"/>
      <c r="G313" s="299"/>
      <c r="H313" s="355" t="s">
        <v>259</v>
      </c>
      <c r="I313" s="120"/>
      <c r="J313" s="181"/>
      <c r="K313" s="181"/>
      <c r="L313" s="181"/>
      <c r="M313" s="181"/>
      <c r="N313" s="181"/>
    </row>
    <row r="314" spans="1:14" ht="14.25">
      <c r="A314" s="298"/>
      <c r="B314" s="299"/>
      <c r="C314" s="299"/>
      <c r="D314" s="299"/>
      <c r="E314" s="299"/>
      <c r="F314" s="7" t="s">
        <v>18</v>
      </c>
      <c r="G314" s="299"/>
      <c r="H314" s="299"/>
      <c r="I314" s="120"/>
      <c r="J314" s="110">
        <f>J312</f>
        <v>0</v>
      </c>
      <c r="K314" s="110">
        <f>K308</f>
        <v>106705</v>
      </c>
      <c r="L314" s="110">
        <f>L308</f>
        <v>106705</v>
      </c>
      <c r="M314" s="110">
        <f>M308</f>
        <v>106705</v>
      </c>
      <c r="N314" s="110">
        <f>N308</f>
        <v>106705</v>
      </c>
    </row>
    <row r="315" spans="1:14" ht="14.25">
      <c r="A315" s="298"/>
      <c r="B315" s="299"/>
      <c r="C315" s="299"/>
      <c r="D315" s="299"/>
      <c r="E315" s="299"/>
      <c r="F315" s="299"/>
      <c r="G315" s="299"/>
      <c r="H315" s="299"/>
      <c r="I315" s="120"/>
      <c r="J315" s="110"/>
      <c r="K315" s="110"/>
      <c r="L315" s="110"/>
      <c r="M315" s="110"/>
      <c r="N315" s="110"/>
    </row>
    <row r="316" spans="1:14" ht="12.75" hidden="1">
      <c r="A316" s="12"/>
      <c r="B316" s="187"/>
      <c r="C316" s="12"/>
      <c r="D316" s="12"/>
      <c r="E316" s="12"/>
      <c r="F316" s="187"/>
      <c r="G316" s="12"/>
      <c r="H316" s="12"/>
      <c r="I316" s="12"/>
      <c r="J316" s="12"/>
      <c r="K316" s="12"/>
      <c r="L316" s="12"/>
      <c r="M316" s="12"/>
      <c r="N316" s="12"/>
    </row>
    <row r="317" spans="1:14" ht="12.75" hidden="1">
      <c r="A317" s="12"/>
      <c r="B317" s="187"/>
      <c r="C317" s="1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75" hidden="1">
      <c r="A318" s="12"/>
      <c r="B318" s="12"/>
      <c r="C318" s="12"/>
      <c r="D318" s="12"/>
      <c r="E318" s="12"/>
      <c r="F318" s="12"/>
      <c r="G318" s="12"/>
      <c r="H318" s="302"/>
      <c r="I318" s="12"/>
      <c r="J318" s="181"/>
      <c r="K318" s="181"/>
      <c r="L318" s="181"/>
      <c r="M318" s="181"/>
      <c r="N318" s="181"/>
    </row>
    <row r="319" spans="1:14" ht="12.75" hidden="1">
      <c r="A319" s="12"/>
      <c r="B319" s="12"/>
      <c r="C319" s="12"/>
      <c r="D319" s="12"/>
      <c r="E319" s="12"/>
      <c r="F319" s="12"/>
      <c r="G319" s="12"/>
      <c r="H319" s="119" t="s">
        <v>14</v>
      </c>
      <c r="I319" s="12" t="s">
        <v>124</v>
      </c>
      <c r="J319" s="57"/>
      <c r="K319" s="57"/>
      <c r="L319" s="57"/>
      <c r="M319" s="57"/>
      <c r="N319" s="57"/>
    </row>
    <row r="320" spans="1:14" ht="25.5" hidden="1">
      <c r="A320" s="12"/>
      <c r="B320" s="12"/>
      <c r="C320" s="12"/>
      <c r="D320" s="12"/>
      <c r="E320" s="12"/>
      <c r="F320" s="12"/>
      <c r="G320" s="12"/>
      <c r="H320" s="119"/>
      <c r="I320" s="19" t="s">
        <v>125</v>
      </c>
      <c r="J320" s="57"/>
      <c r="K320" s="57"/>
      <c r="L320" s="57"/>
      <c r="M320" s="57"/>
      <c r="N320" s="57"/>
    </row>
    <row r="321" spans="1:14" ht="25.5" hidden="1">
      <c r="A321" s="12"/>
      <c r="B321" s="12"/>
      <c r="C321" s="12"/>
      <c r="D321" s="12"/>
      <c r="E321" s="12"/>
      <c r="F321" s="12"/>
      <c r="G321" s="12"/>
      <c r="H321" s="119"/>
      <c r="I321" s="19" t="s">
        <v>126</v>
      </c>
      <c r="J321" s="57"/>
      <c r="K321" s="57"/>
      <c r="L321" s="57"/>
      <c r="M321" s="57"/>
      <c r="N321" s="57"/>
    </row>
    <row r="322" spans="1:14" ht="12.75" hidden="1">
      <c r="A322" s="12"/>
      <c r="B322" s="12"/>
      <c r="C322" s="12"/>
      <c r="D322" s="12"/>
      <c r="E322" s="12"/>
      <c r="F322" s="12"/>
      <c r="G322" s="12"/>
      <c r="H322" s="119"/>
      <c r="I322" s="19" t="s">
        <v>161</v>
      </c>
      <c r="J322" s="57"/>
      <c r="K322" s="57"/>
      <c r="L322" s="57"/>
      <c r="M322" s="57"/>
      <c r="N322" s="57"/>
    </row>
    <row r="323" spans="1:14" ht="12.75" hidden="1">
      <c r="A323" s="12"/>
      <c r="B323" s="12"/>
      <c r="C323" s="12"/>
      <c r="D323" s="12">
        <v>2</v>
      </c>
      <c r="E323" s="12"/>
      <c r="F323" s="12"/>
      <c r="G323" s="12"/>
      <c r="H323" s="201" t="s">
        <v>129</v>
      </c>
      <c r="I323" s="12"/>
      <c r="J323" s="181"/>
      <c r="K323" s="181"/>
      <c r="L323" s="181"/>
      <c r="M323" s="181"/>
      <c r="N323" s="181"/>
    </row>
    <row r="324" spans="1:14" ht="12.75" hidden="1">
      <c r="A324" s="12"/>
      <c r="B324" s="12"/>
      <c r="C324" s="12"/>
      <c r="D324" s="12"/>
      <c r="E324" s="12"/>
      <c r="F324" s="12"/>
      <c r="G324" s="12"/>
      <c r="H324" s="119" t="s">
        <v>14</v>
      </c>
      <c r="I324" s="202" t="s">
        <v>127</v>
      </c>
      <c r="J324" s="206"/>
      <c r="K324" s="206"/>
      <c r="L324" s="206"/>
      <c r="M324" s="206"/>
      <c r="N324" s="206"/>
    </row>
    <row r="325" spans="1:14" ht="12.75" hidden="1">
      <c r="A325" s="12"/>
      <c r="B325" s="12"/>
      <c r="C325" s="12"/>
      <c r="D325" s="12"/>
      <c r="E325" s="12"/>
      <c r="F325" s="7"/>
      <c r="G325" s="12"/>
      <c r="H325" s="12"/>
      <c r="I325" s="12"/>
      <c r="J325" s="188"/>
      <c r="K325" s="188"/>
      <c r="L325" s="188"/>
      <c r="M325" s="188"/>
      <c r="N325" s="188"/>
    </row>
    <row r="326" spans="1:14" ht="12.75" hidden="1">
      <c r="A326" s="12"/>
      <c r="B326" s="12"/>
      <c r="C326" s="12"/>
      <c r="D326" s="12"/>
      <c r="E326" s="12"/>
      <c r="F326" s="7"/>
      <c r="G326" s="12"/>
      <c r="H326" s="12"/>
      <c r="I326" s="12"/>
      <c r="J326" s="57"/>
      <c r="K326" s="57"/>
      <c r="L326" s="57"/>
      <c r="M326" s="57"/>
      <c r="N326" s="57"/>
    </row>
    <row r="327" spans="1:14" ht="12.75" hidden="1">
      <c r="A327" s="12"/>
      <c r="B327" s="12"/>
      <c r="C327" s="12"/>
      <c r="D327" s="12"/>
      <c r="E327" s="12"/>
      <c r="F327" s="7"/>
      <c r="G327" s="12"/>
      <c r="H327" s="12"/>
      <c r="I327" s="12"/>
      <c r="J327" s="57"/>
      <c r="K327" s="57"/>
      <c r="L327" s="57"/>
      <c r="M327" s="57"/>
      <c r="N327" s="57"/>
    </row>
    <row r="328" spans="1:14" ht="12.75" hidden="1">
      <c r="A328" s="12"/>
      <c r="B328" s="12"/>
      <c r="C328" s="12"/>
      <c r="D328" s="12"/>
      <c r="E328" s="12"/>
      <c r="F328" s="7"/>
      <c r="G328" s="12"/>
      <c r="H328" s="12"/>
      <c r="I328" s="12"/>
      <c r="J328" s="57"/>
      <c r="K328" s="57"/>
      <c r="L328" s="57"/>
      <c r="M328" s="57"/>
      <c r="N328" s="57"/>
    </row>
    <row r="329" spans="1:14" ht="12.75" hidden="1">
      <c r="A329" s="12"/>
      <c r="B329" s="12"/>
      <c r="C329" s="12"/>
      <c r="D329" s="12"/>
      <c r="E329" s="12"/>
      <c r="F329" s="12"/>
      <c r="G329" s="12"/>
      <c r="H329" s="12"/>
      <c r="I329" s="12"/>
      <c r="J329" s="57"/>
      <c r="K329" s="57"/>
      <c r="L329" s="57"/>
      <c r="M329" s="57"/>
      <c r="N329" s="57"/>
    </row>
    <row r="330" spans="1:14" ht="14.25">
      <c r="A330" s="7">
        <v>1</v>
      </c>
      <c r="B330" s="7"/>
      <c r="C330" s="7"/>
      <c r="D330" s="7"/>
      <c r="E330" s="8" t="s">
        <v>112</v>
      </c>
      <c r="F330" s="7"/>
      <c r="G330" s="7"/>
      <c r="H330" s="7"/>
      <c r="I330" s="7"/>
      <c r="J330" s="110">
        <f>J314+J267</f>
        <v>339570</v>
      </c>
      <c r="K330" s="110">
        <f>K314+K267</f>
        <v>450130</v>
      </c>
      <c r="L330" s="110">
        <f>L314+L267</f>
        <v>651112</v>
      </c>
      <c r="M330" s="110">
        <f>M314+M267</f>
        <v>652421</v>
      </c>
      <c r="N330" s="110">
        <f>N314+N267</f>
        <v>671803</v>
      </c>
    </row>
    <row r="331" spans="1:14" ht="13.5">
      <c r="A331" s="7"/>
      <c r="B331" s="118" t="s">
        <v>186</v>
      </c>
      <c r="C331" s="12"/>
      <c r="D331" s="12"/>
      <c r="E331" s="12"/>
      <c r="F331" s="526" t="s">
        <v>28</v>
      </c>
      <c r="G331" s="526"/>
      <c r="H331" s="526"/>
      <c r="I331" s="527"/>
      <c r="J331" s="222">
        <f>J332+J342+J348</f>
        <v>325922</v>
      </c>
      <c r="K331" s="222">
        <f>K332+K342+K348+K357</f>
        <v>435232</v>
      </c>
      <c r="L331" s="222">
        <f>L332+L342+L348+L357</f>
        <v>459934</v>
      </c>
      <c r="M331" s="222">
        <f>M332+M342+M348+M357</f>
        <v>460290</v>
      </c>
      <c r="N331" s="222">
        <f>N332+N342+N348+N357</f>
        <v>475267</v>
      </c>
    </row>
    <row r="332" spans="1:14" s="11" customFormat="1" ht="12.75" customHeight="1">
      <c r="A332" s="12"/>
      <c r="B332" s="12"/>
      <c r="C332" s="7">
        <v>1</v>
      </c>
      <c r="D332" s="7"/>
      <c r="E332" s="7"/>
      <c r="F332" s="7"/>
      <c r="G332" s="526" t="s">
        <v>210</v>
      </c>
      <c r="H332" s="526"/>
      <c r="I332" s="501"/>
      <c r="J332" s="188">
        <f>J333+J340</f>
        <v>273925</v>
      </c>
      <c r="K332" s="188">
        <f>K333+K340+K341</f>
        <v>276530</v>
      </c>
      <c r="L332" s="188">
        <f>L333+L340+L341</f>
        <v>301232</v>
      </c>
      <c r="M332" s="188">
        <f>M333+M340+M341</f>
        <v>301588</v>
      </c>
      <c r="N332" s="188">
        <f>N333+N340+N341</f>
        <v>303865</v>
      </c>
    </row>
    <row r="333" spans="1:14" ht="12.75" customHeight="1">
      <c r="A333" s="12"/>
      <c r="B333" s="12"/>
      <c r="C333" s="12"/>
      <c r="D333" s="202">
        <v>1</v>
      </c>
      <c r="E333" s="202"/>
      <c r="F333" s="202"/>
      <c r="G333" s="202"/>
      <c r="H333" s="545" t="s">
        <v>211</v>
      </c>
      <c r="I333" s="545"/>
      <c r="J333" s="206">
        <f>J334+J335+J336+J337+J338</f>
        <v>223463</v>
      </c>
      <c r="K333" s="206">
        <f>K334+K335+K336+K337+K338</f>
        <v>225170</v>
      </c>
      <c r="L333" s="206">
        <f>L334+L335+L336+L337+L338</f>
        <v>225502</v>
      </c>
      <c r="M333" s="206">
        <f>M334+M335+M336+M337+M338</f>
        <v>225858</v>
      </c>
      <c r="N333" s="206">
        <f>N334+N335+N336+N337+N338</f>
        <v>228135</v>
      </c>
    </row>
    <row r="334" spans="1:14" ht="12.75">
      <c r="A334" s="12"/>
      <c r="B334" s="12"/>
      <c r="C334" s="12"/>
      <c r="D334" s="12"/>
      <c r="E334" s="12">
        <v>1</v>
      </c>
      <c r="F334" s="12"/>
      <c r="G334" s="12"/>
      <c r="H334" s="12"/>
      <c r="I334" s="367" t="s">
        <v>256</v>
      </c>
      <c r="J334" s="57">
        <f>J239</f>
        <v>120501</v>
      </c>
      <c r="K334" s="57">
        <f aca="true" t="shared" si="4" ref="K334:M338">K239</f>
        <v>120501</v>
      </c>
      <c r="L334" s="57">
        <f t="shared" si="4"/>
        <v>120501</v>
      </c>
      <c r="M334" s="57">
        <f t="shared" si="4"/>
        <v>120501</v>
      </c>
      <c r="N334" s="57">
        <f>N239</f>
        <v>120501</v>
      </c>
    </row>
    <row r="335" spans="1:14" ht="25.5">
      <c r="A335" s="12"/>
      <c r="B335" s="12"/>
      <c r="C335" s="12"/>
      <c r="D335" s="12"/>
      <c r="E335" s="12">
        <v>2</v>
      </c>
      <c r="F335" s="12"/>
      <c r="G335" s="12"/>
      <c r="H335" s="12"/>
      <c r="I335" s="367" t="s">
        <v>212</v>
      </c>
      <c r="J335" s="57">
        <f>J240</f>
        <v>48927</v>
      </c>
      <c r="K335" s="57">
        <f t="shared" si="4"/>
        <v>48927</v>
      </c>
      <c r="L335" s="57">
        <f t="shared" si="4"/>
        <v>48927</v>
      </c>
      <c r="M335" s="57">
        <f t="shared" si="4"/>
        <v>48927</v>
      </c>
      <c r="N335" s="57">
        <f>N240</f>
        <v>48927</v>
      </c>
    </row>
    <row r="336" spans="1:14" ht="25.5">
      <c r="A336" s="12"/>
      <c r="B336" s="12"/>
      <c r="C336" s="12"/>
      <c r="D336" s="12"/>
      <c r="E336" s="12">
        <v>3</v>
      </c>
      <c r="F336" s="12"/>
      <c r="G336" s="12"/>
      <c r="H336" s="12"/>
      <c r="I336" s="367" t="s">
        <v>213</v>
      </c>
      <c r="J336" s="57">
        <f>J241</f>
        <v>50769</v>
      </c>
      <c r="K336" s="57">
        <f t="shared" si="4"/>
        <v>50800</v>
      </c>
      <c r="L336" s="57">
        <f t="shared" si="4"/>
        <v>51132</v>
      </c>
      <c r="M336" s="57">
        <f t="shared" si="4"/>
        <v>51132</v>
      </c>
      <c r="N336" s="57">
        <f>N241</f>
        <v>51310</v>
      </c>
    </row>
    <row r="337" spans="1:14" ht="12.75">
      <c r="A337" s="12"/>
      <c r="B337" s="12"/>
      <c r="C337" s="201"/>
      <c r="D337" s="12"/>
      <c r="E337" s="12">
        <v>4</v>
      </c>
      <c r="F337" s="12"/>
      <c r="G337" s="201"/>
      <c r="H337" s="201"/>
      <c r="I337" s="367" t="s">
        <v>214</v>
      </c>
      <c r="J337" s="181">
        <f>J242</f>
        <v>3266</v>
      </c>
      <c r="K337" s="181">
        <f t="shared" si="4"/>
        <v>3494</v>
      </c>
      <c r="L337" s="181">
        <f t="shared" si="4"/>
        <v>3494</v>
      </c>
      <c r="M337" s="181">
        <f t="shared" si="4"/>
        <v>3494</v>
      </c>
      <c r="N337" s="181">
        <f>N242</f>
        <v>3494</v>
      </c>
    </row>
    <row r="338" spans="1:14" ht="25.5">
      <c r="A338" s="12"/>
      <c r="B338" s="12"/>
      <c r="C338" s="201"/>
      <c r="D338" s="12"/>
      <c r="E338" s="12">
        <v>5</v>
      </c>
      <c r="F338" s="12"/>
      <c r="G338" s="201"/>
      <c r="H338" s="201"/>
      <c r="I338" s="379" t="s">
        <v>368</v>
      </c>
      <c r="J338" s="181">
        <f>J243</f>
        <v>0</v>
      </c>
      <c r="K338" s="181">
        <f t="shared" si="4"/>
        <v>1448</v>
      </c>
      <c r="L338" s="181">
        <f t="shared" si="4"/>
        <v>1448</v>
      </c>
      <c r="M338" s="181">
        <f t="shared" si="4"/>
        <v>1804</v>
      </c>
      <c r="N338" s="181">
        <f>N243</f>
        <v>3903</v>
      </c>
    </row>
    <row r="339" spans="1:14" ht="12.75" hidden="1">
      <c r="A339" s="12"/>
      <c r="B339" s="12"/>
      <c r="C339" s="201"/>
      <c r="D339" s="12"/>
      <c r="E339" s="12">
        <v>6</v>
      </c>
      <c r="F339" s="12"/>
      <c r="G339" s="201"/>
      <c r="H339" s="201"/>
      <c r="I339" s="379" t="s">
        <v>255</v>
      </c>
      <c r="J339" s="181">
        <v>0</v>
      </c>
      <c r="K339" s="181">
        <v>0</v>
      </c>
      <c r="L339" s="181">
        <v>0</v>
      </c>
      <c r="M339" s="181">
        <v>0</v>
      </c>
      <c r="N339" s="181">
        <v>0</v>
      </c>
    </row>
    <row r="340" spans="1:14" ht="12.75">
      <c r="A340" s="12"/>
      <c r="B340" s="12"/>
      <c r="C340" s="201"/>
      <c r="D340" s="202">
        <v>2</v>
      </c>
      <c r="E340" s="14"/>
      <c r="F340" s="368"/>
      <c r="G340" s="368"/>
      <c r="H340" s="516" t="s">
        <v>339</v>
      </c>
      <c r="I340" s="517"/>
      <c r="J340" s="206">
        <f>J245</f>
        <v>50462</v>
      </c>
      <c r="K340" s="206">
        <f aca="true" t="shared" si="5" ref="K340:M341">K245</f>
        <v>50462</v>
      </c>
      <c r="L340" s="206">
        <f t="shared" si="5"/>
        <v>74832</v>
      </c>
      <c r="M340" s="206">
        <f t="shared" si="5"/>
        <v>74832</v>
      </c>
      <c r="N340" s="206">
        <f>N245</f>
        <v>74832</v>
      </c>
    </row>
    <row r="341" spans="1:14" ht="24.75" customHeight="1">
      <c r="A341" s="12"/>
      <c r="B341" s="12"/>
      <c r="C341" s="201"/>
      <c r="D341" s="202">
        <v>3</v>
      </c>
      <c r="E341" s="14"/>
      <c r="F341" s="368"/>
      <c r="G341" s="502" t="s">
        <v>250</v>
      </c>
      <c r="H341" s="503"/>
      <c r="I341" s="504"/>
      <c r="J341" s="206">
        <v>0</v>
      </c>
      <c r="K341" s="206">
        <f t="shared" si="5"/>
        <v>898</v>
      </c>
      <c r="L341" s="206">
        <f t="shared" si="5"/>
        <v>898</v>
      </c>
      <c r="M341" s="206">
        <f t="shared" si="5"/>
        <v>898</v>
      </c>
      <c r="N341" s="206">
        <f>N246</f>
        <v>898</v>
      </c>
    </row>
    <row r="342" spans="1:14" ht="13.5">
      <c r="A342" s="7"/>
      <c r="B342" s="7"/>
      <c r="C342" s="187">
        <v>2</v>
      </c>
      <c r="D342" s="7"/>
      <c r="E342" s="7"/>
      <c r="F342" s="7"/>
      <c r="G342" s="526" t="s">
        <v>190</v>
      </c>
      <c r="H342" s="526"/>
      <c r="I342" s="501"/>
      <c r="J342" s="222">
        <f>J343+J344+J345+J346+J347</f>
        <v>38350</v>
      </c>
      <c r="K342" s="222">
        <f>K343+K344+K345+K346+K347</f>
        <v>38350</v>
      </c>
      <c r="L342" s="222">
        <f>L343+L344+L345+L346+L347</f>
        <v>38350</v>
      </c>
      <c r="M342" s="222">
        <f>M343+M344+M345+M346+M347</f>
        <v>38350</v>
      </c>
      <c r="N342" s="222">
        <f>N343+N344+N345+N346+N347</f>
        <v>51050</v>
      </c>
    </row>
    <row r="343" spans="1:14" ht="12.75">
      <c r="A343" s="12"/>
      <c r="B343" s="12"/>
      <c r="C343" s="12"/>
      <c r="D343" s="12"/>
      <c r="E343" s="12"/>
      <c r="F343" s="12"/>
      <c r="G343" s="12"/>
      <c r="H343" s="525" t="s">
        <v>10</v>
      </c>
      <c r="I343" s="527"/>
      <c r="J343" s="57">
        <f>J248</f>
        <v>3000</v>
      </c>
      <c r="K343" s="57">
        <f aca="true" t="shared" si="6" ref="K343:M347">K248</f>
        <v>3000</v>
      </c>
      <c r="L343" s="57">
        <f t="shared" si="6"/>
        <v>3000</v>
      </c>
      <c r="M343" s="57">
        <f t="shared" si="6"/>
        <v>3000</v>
      </c>
      <c r="N343" s="57">
        <f>N248</f>
        <v>3700</v>
      </c>
    </row>
    <row r="344" spans="1:14" s="11" customFormat="1" ht="12.75">
      <c r="A344" s="12"/>
      <c r="B344" s="12"/>
      <c r="C344" s="12"/>
      <c r="D344" s="12"/>
      <c r="E344" s="12"/>
      <c r="F344" s="12"/>
      <c r="G344" s="12"/>
      <c r="H344" s="525" t="s">
        <v>12</v>
      </c>
      <c r="I344" s="527"/>
      <c r="J344" s="57">
        <f>J249</f>
        <v>50</v>
      </c>
      <c r="K344" s="57">
        <f t="shared" si="6"/>
        <v>50</v>
      </c>
      <c r="L344" s="57">
        <f t="shared" si="6"/>
        <v>50</v>
      </c>
      <c r="M344" s="57">
        <f t="shared" si="6"/>
        <v>50</v>
      </c>
      <c r="N344" s="57">
        <f>N249</f>
        <v>50</v>
      </c>
    </row>
    <row r="345" spans="1:14" ht="12.75">
      <c r="A345" s="12"/>
      <c r="B345" s="12"/>
      <c r="C345" s="12"/>
      <c r="D345" s="12"/>
      <c r="E345" s="12"/>
      <c r="F345" s="12"/>
      <c r="G345" s="12"/>
      <c r="H345" s="225" t="s">
        <v>163</v>
      </c>
      <c r="I345" s="12"/>
      <c r="J345" s="57">
        <f>J250</f>
        <v>10000</v>
      </c>
      <c r="K345" s="57">
        <f t="shared" si="6"/>
        <v>10000</v>
      </c>
      <c r="L345" s="57">
        <f t="shared" si="6"/>
        <v>10000</v>
      </c>
      <c r="M345" s="57">
        <f t="shared" si="6"/>
        <v>10000</v>
      </c>
      <c r="N345" s="57">
        <f>N250</f>
        <v>10000</v>
      </c>
    </row>
    <row r="346" spans="1:14" ht="12.75" customHeight="1">
      <c r="A346" s="12"/>
      <c r="B346" s="12"/>
      <c r="C346" s="12"/>
      <c r="D346" s="12"/>
      <c r="E346" s="201"/>
      <c r="F346" s="12"/>
      <c r="G346" s="12"/>
      <c r="H346" s="525" t="s">
        <v>11</v>
      </c>
      <c r="I346" s="527"/>
      <c r="J346" s="57">
        <f>J251</f>
        <v>25000</v>
      </c>
      <c r="K346" s="57">
        <f t="shared" si="6"/>
        <v>25000</v>
      </c>
      <c r="L346" s="57">
        <f t="shared" si="6"/>
        <v>25000</v>
      </c>
      <c r="M346" s="57">
        <f t="shared" si="6"/>
        <v>25000</v>
      </c>
      <c r="N346" s="57">
        <f>N251</f>
        <v>37000</v>
      </c>
    </row>
    <row r="347" spans="1:14" ht="12.75">
      <c r="A347" s="12"/>
      <c r="B347" s="12"/>
      <c r="C347" s="12"/>
      <c r="D347" s="12"/>
      <c r="E347" s="201"/>
      <c r="F347" s="12"/>
      <c r="G347" s="12"/>
      <c r="H347" s="525" t="s">
        <v>340</v>
      </c>
      <c r="I347" s="527"/>
      <c r="J347" s="57">
        <f>J252</f>
        <v>300</v>
      </c>
      <c r="K347" s="57">
        <f t="shared" si="6"/>
        <v>300</v>
      </c>
      <c r="L347" s="57">
        <f t="shared" si="6"/>
        <v>300</v>
      </c>
      <c r="M347" s="57">
        <f t="shared" si="6"/>
        <v>300</v>
      </c>
      <c r="N347" s="57">
        <f>N252</f>
        <v>300</v>
      </c>
    </row>
    <row r="348" spans="1:14" ht="12.75" customHeight="1">
      <c r="A348" s="7"/>
      <c r="B348" s="7"/>
      <c r="C348" s="187">
        <v>3</v>
      </c>
      <c r="D348" s="187"/>
      <c r="E348" s="187"/>
      <c r="F348" s="187"/>
      <c r="G348" s="187" t="s">
        <v>168</v>
      </c>
      <c r="H348" s="187"/>
      <c r="I348" s="187"/>
      <c r="J348" s="222">
        <f>J349+J350+J351+J352+J353+J354</f>
        <v>13647</v>
      </c>
      <c r="K348" s="222">
        <f>K349+K350+K351+K352+K353+K354</f>
        <v>13647</v>
      </c>
      <c r="L348" s="222">
        <f>L349+L350+L351+L352+L353+L354</f>
        <v>13647</v>
      </c>
      <c r="M348" s="222">
        <f>M349+M350+M351+M352+M353+M354</f>
        <v>13647</v>
      </c>
      <c r="N348" s="222">
        <f>N349+N350+N351+N352+N353+N354</f>
        <v>13647</v>
      </c>
    </row>
    <row r="349" spans="1:14" ht="12.75" customHeight="1" hidden="1">
      <c r="A349" s="12"/>
      <c r="B349" s="12"/>
      <c r="C349" s="12"/>
      <c r="D349" s="12"/>
      <c r="E349" s="12">
        <v>1</v>
      </c>
      <c r="F349" s="7"/>
      <c r="G349" s="12"/>
      <c r="H349" s="518" t="s">
        <v>219</v>
      </c>
      <c r="I349" s="524"/>
      <c r="J349" s="57">
        <f aca="true" t="shared" si="7" ref="J349:J354">J254</f>
        <v>0</v>
      </c>
      <c r="K349" s="57">
        <f aca="true" t="shared" si="8" ref="K349:M354">K254</f>
        <v>0</v>
      </c>
      <c r="L349" s="57">
        <f t="shared" si="8"/>
        <v>0</v>
      </c>
      <c r="M349" s="57">
        <f t="shared" si="8"/>
        <v>0</v>
      </c>
      <c r="N349" s="57">
        <f aca="true" t="shared" si="9" ref="N349:N354">N254</f>
        <v>0</v>
      </c>
    </row>
    <row r="350" spans="1:14" ht="12.75" customHeight="1">
      <c r="A350" s="12"/>
      <c r="B350" s="12"/>
      <c r="C350" s="12"/>
      <c r="D350" s="12"/>
      <c r="E350" s="12">
        <v>2</v>
      </c>
      <c r="F350" s="12"/>
      <c r="G350" s="12"/>
      <c r="H350" s="361" t="s">
        <v>216</v>
      </c>
      <c r="I350" s="120"/>
      <c r="J350" s="57">
        <f t="shared" si="7"/>
        <v>12454</v>
      </c>
      <c r="K350" s="57">
        <f t="shared" si="8"/>
        <v>12454</v>
      </c>
      <c r="L350" s="57">
        <f t="shared" si="8"/>
        <v>12454</v>
      </c>
      <c r="M350" s="57">
        <f t="shared" si="8"/>
        <v>12454</v>
      </c>
      <c r="N350" s="57">
        <f t="shared" si="9"/>
        <v>12454</v>
      </c>
    </row>
    <row r="351" spans="1:14" ht="12.75" customHeight="1">
      <c r="A351" s="12"/>
      <c r="B351" s="12"/>
      <c r="C351" s="7"/>
      <c r="D351" s="7"/>
      <c r="E351" s="12">
        <v>3</v>
      </c>
      <c r="F351" s="187"/>
      <c r="G351" s="12"/>
      <c r="H351" s="361" t="s">
        <v>218</v>
      </c>
      <c r="I351" s="12"/>
      <c r="J351" s="57">
        <f t="shared" si="7"/>
        <v>68</v>
      </c>
      <c r="K351" s="57">
        <f t="shared" si="8"/>
        <v>68</v>
      </c>
      <c r="L351" s="57">
        <f t="shared" si="8"/>
        <v>68</v>
      </c>
      <c r="M351" s="57">
        <f t="shared" si="8"/>
        <v>68</v>
      </c>
      <c r="N351" s="57">
        <f t="shared" si="9"/>
        <v>68</v>
      </c>
    </row>
    <row r="352" spans="1:14" ht="12.75" customHeight="1">
      <c r="A352" s="7"/>
      <c r="B352" s="7"/>
      <c r="C352" s="12"/>
      <c r="D352" s="12"/>
      <c r="E352" s="12">
        <v>6</v>
      </c>
      <c r="F352" s="12"/>
      <c r="G352" s="12"/>
      <c r="H352" s="361" t="s">
        <v>217</v>
      </c>
      <c r="I352" s="12"/>
      <c r="J352" s="181">
        <f t="shared" si="7"/>
        <v>333</v>
      </c>
      <c r="K352" s="181">
        <f t="shared" si="8"/>
        <v>333</v>
      </c>
      <c r="L352" s="181">
        <f t="shared" si="8"/>
        <v>333</v>
      </c>
      <c r="M352" s="181">
        <f t="shared" si="8"/>
        <v>333</v>
      </c>
      <c r="N352" s="181">
        <f t="shared" si="9"/>
        <v>333</v>
      </c>
    </row>
    <row r="353" spans="1:14" ht="12.75" customHeight="1">
      <c r="A353" s="12"/>
      <c r="B353" s="12"/>
      <c r="C353" s="12"/>
      <c r="D353" s="7"/>
      <c r="E353" s="201">
        <v>8</v>
      </c>
      <c r="F353" s="201"/>
      <c r="G353" s="201"/>
      <c r="H353" s="518" t="s">
        <v>220</v>
      </c>
      <c r="I353" s="524"/>
      <c r="J353" s="57">
        <f t="shared" si="7"/>
        <v>750</v>
      </c>
      <c r="K353" s="57">
        <f t="shared" si="8"/>
        <v>750</v>
      </c>
      <c r="L353" s="57">
        <f t="shared" si="8"/>
        <v>750</v>
      </c>
      <c r="M353" s="57">
        <f t="shared" si="8"/>
        <v>750</v>
      </c>
      <c r="N353" s="57">
        <f t="shared" si="9"/>
        <v>750</v>
      </c>
    </row>
    <row r="354" spans="1:14" ht="12.75" customHeight="1">
      <c r="A354" s="12"/>
      <c r="B354" s="12"/>
      <c r="C354" s="12"/>
      <c r="D354" s="7"/>
      <c r="E354" s="201">
        <v>9</v>
      </c>
      <c r="F354" s="201"/>
      <c r="G354" s="201"/>
      <c r="H354" s="361" t="s">
        <v>329</v>
      </c>
      <c r="I354" s="120"/>
      <c r="J354" s="57">
        <f t="shared" si="7"/>
        <v>42</v>
      </c>
      <c r="K354" s="57">
        <f t="shared" si="8"/>
        <v>42</v>
      </c>
      <c r="L354" s="57">
        <f t="shared" si="8"/>
        <v>42</v>
      </c>
      <c r="M354" s="57">
        <f t="shared" si="8"/>
        <v>42</v>
      </c>
      <c r="N354" s="57">
        <f t="shared" si="9"/>
        <v>42</v>
      </c>
    </row>
    <row r="355" spans="1:14" ht="12.75" customHeight="1" hidden="1">
      <c r="A355" s="12"/>
      <c r="B355" s="12"/>
      <c r="C355" s="187">
        <v>4</v>
      </c>
      <c r="D355" s="7"/>
      <c r="E355" s="201"/>
      <c r="F355" s="201"/>
      <c r="G355" s="187" t="s">
        <v>371</v>
      </c>
      <c r="H355" s="361"/>
      <c r="I355" s="120"/>
      <c r="J355" s="57">
        <v>0</v>
      </c>
      <c r="K355" s="57">
        <v>0</v>
      </c>
      <c r="L355" s="57">
        <v>0</v>
      </c>
      <c r="M355" s="57">
        <v>0</v>
      </c>
      <c r="N355" s="57">
        <v>0</v>
      </c>
    </row>
    <row r="356" spans="1:14" ht="12.75" customHeight="1" hidden="1">
      <c r="A356" s="12"/>
      <c r="B356" s="12"/>
      <c r="C356" s="187">
        <v>5</v>
      </c>
      <c r="D356" s="7"/>
      <c r="E356" s="201"/>
      <c r="F356" s="201"/>
      <c r="G356" s="187" t="s">
        <v>305</v>
      </c>
      <c r="H356" s="361"/>
      <c r="I356" s="120"/>
      <c r="J356" s="188">
        <f>J261</f>
        <v>0</v>
      </c>
      <c r="K356" s="188">
        <f>K261</f>
        <v>0</v>
      </c>
      <c r="L356" s="188">
        <f>L261</f>
        <v>0</v>
      </c>
      <c r="M356" s="188">
        <f>M261</f>
        <v>0</v>
      </c>
      <c r="N356" s="188">
        <f>N261</f>
        <v>0</v>
      </c>
    </row>
    <row r="357" spans="1:14" ht="12.75" customHeight="1">
      <c r="A357" s="12"/>
      <c r="B357" s="12"/>
      <c r="C357" s="187">
        <v>6</v>
      </c>
      <c r="D357" s="7"/>
      <c r="E357" s="201"/>
      <c r="F357" s="201"/>
      <c r="G357" s="381" t="s">
        <v>224</v>
      </c>
      <c r="H357" s="361"/>
      <c r="I357" s="120"/>
      <c r="J357" s="57">
        <v>0</v>
      </c>
      <c r="K357" s="57">
        <f>K358</f>
        <v>106705</v>
      </c>
      <c r="L357" s="57">
        <f>L358</f>
        <v>106705</v>
      </c>
      <c r="M357" s="57">
        <f>M358</f>
        <v>106705</v>
      </c>
      <c r="N357" s="57">
        <f>N358</f>
        <v>106705</v>
      </c>
    </row>
    <row r="358" spans="1:14" ht="12.75" customHeight="1">
      <c r="A358" s="12"/>
      <c r="B358" s="12"/>
      <c r="C358" s="12"/>
      <c r="D358" s="7"/>
      <c r="E358" s="201">
        <v>3</v>
      </c>
      <c r="F358" s="201"/>
      <c r="G358" s="381"/>
      <c r="H358" s="361" t="s">
        <v>259</v>
      </c>
      <c r="I358" s="120"/>
      <c r="J358" s="57">
        <v>0</v>
      </c>
      <c r="K358" s="57">
        <f>K308</f>
        <v>106705</v>
      </c>
      <c r="L358" s="57">
        <f>L308</f>
        <v>106705</v>
      </c>
      <c r="M358" s="57">
        <f>M308</f>
        <v>106705</v>
      </c>
      <c r="N358" s="57">
        <f>N308</f>
        <v>106705</v>
      </c>
    </row>
    <row r="359" spans="1:14" ht="12.75" customHeight="1">
      <c r="A359" s="12"/>
      <c r="B359" s="118">
        <v>2</v>
      </c>
      <c r="C359" s="12"/>
      <c r="D359" s="12"/>
      <c r="E359" s="12"/>
      <c r="F359" s="526" t="s">
        <v>227</v>
      </c>
      <c r="G359" s="526"/>
      <c r="H359" s="526"/>
      <c r="I359" s="527"/>
      <c r="J359" s="222">
        <f>J362+J360+J361+J366</f>
        <v>13648</v>
      </c>
      <c r="K359" s="222">
        <f>K362+K360+K361+K366</f>
        <v>14898</v>
      </c>
      <c r="L359" s="222">
        <f>L362+L360+L361+L366</f>
        <v>191178</v>
      </c>
      <c r="M359" s="222">
        <f>M362+M360+M361+M366</f>
        <v>192131</v>
      </c>
      <c r="N359" s="222">
        <f>N362+N360+N361+N366</f>
        <v>196536</v>
      </c>
    </row>
    <row r="360" spans="1:14" ht="12.75" customHeight="1">
      <c r="A360" s="12"/>
      <c r="B360" s="118"/>
      <c r="C360" s="201">
        <v>1</v>
      </c>
      <c r="D360" s="201"/>
      <c r="E360" s="201"/>
      <c r="F360" s="201"/>
      <c r="G360" s="201" t="s">
        <v>258</v>
      </c>
      <c r="H360" s="201"/>
      <c r="I360" s="201"/>
      <c r="J360" s="181">
        <f>J263</f>
        <v>0</v>
      </c>
      <c r="K360" s="181">
        <f aca="true" t="shared" si="10" ref="K360:M361">K263</f>
        <v>250</v>
      </c>
      <c r="L360" s="181">
        <f t="shared" si="10"/>
        <v>250</v>
      </c>
      <c r="M360" s="181">
        <f t="shared" si="10"/>
        <v>1203</v>
      </c>
      <c r="N360" s="181">
        <f>N263</f>
        <v>2322</v>
      </c>
    </row>
    <row r="361" spans="1:14" ht="12.75" customHeight="1">
      <c r="A361" s="12"/>
      <c r="B361" s="118"/>
      <c r="C361" s="201">
        <v>2</v>
      </c>
      <c r="D361" s="201"/>
      <c r="E361" s="201"/>
      <c r="F361" s="201"/>
      <c r="G361" s="201" t="s">
        <v>308</v>
      </c>
      <c r="H361" s="201"/>
      <c r="I361" s="201"/>
      <c r="J361" s="222">
        <v>0</v>
      </c>
      <c r="K361" s="181">
        <f t="shared" si="10"/>
        <v>1000</v>
      </c>
      <c r="L361" s="181">
        <f t="shared" si="10"/>
        <v>1000</v>
      </c>
      <c r="M361" s="181">
        <f t="shared" si="10"/>
        <v>1000</v>
      </c>
      <c r="N361" s="181">
        <f>N264</f>
        <v>1000</v>
      </c>
    </row>
    <row r="362" spans="1:14" ht="12.75" customHeight="1" hidden="1">
      <c r="A362" s="7"/>
      <c r="B362" s="299"/>
      <c r="C362" s="383">
        <v>4</v>
      </c>
      <c r="D362" s="299"/>
      <c r="E362" s="299"/>
      <c r="F362" s="299"/>
      <c r="G362" s="511" t="s">
        <v>224</v>
      </c>
      <c r="H362" s="511"/>
      <c r="I362" s="527"/>
      <c r="J362" s="57">
        <f>J363</f>
        <v>0</v>
      </c>
      <c r="K362" s="57">
        <f>K363</f>
        <v>0</v>
      </c>
      <c r="L362" s="57">
        <f>L363</f>
        <v>0</v>
      </c>
      <c r="M362" s="57">
        <f>M363</f>
        <v>0</v>
      </c>
      <c r="N362" s="57">
        <f>N363</f>
        <v>0</v>
      </c>
    </row>
    <row r="363" spans="1:14" ht="12.75" customHeight="1" hidden="1">
      <c r="A363" s="12"/>
      <c r="B363" s="299"/>
      <c r="C363" s="299"/>
      <c r="D363" s="299"/>
      <c r="E363" s="299">
        <v>1</v>
      </c>
      <c r="F363" s="299"/>
      <c r="G363" s="299"/>
      <c r="H363" s="511" t="s">
        <v>228</v>
      </c>
      <c r="I363" s="527"/>
      <c r="J363" s="181">
        <f>J312</f>
        <v>0</v>
      </c>
      <c r="K363" s="181">
        <f>K312</f>
        <v>0</v>
      </c>
      <c r="L363" s="181">
        <f>L312</f>
        <v>0</v>
      </c>
      <c r="M363" s="181">
        <f>M312</f>
        <v>0</v>
      </c>
      <c r="N363" s="181">
        <f>N312</f>
        <v>0</v>
      </c>
    </row>
    <row r="364" spans="1:14" ht="12.75" customHeight="1" hidden="1">
      <c r="A364" s="12"/>
      <c r="B364" s="299"/>
      <c r="C364" s="299"/>
      <c r="D364" s="299"/>
      <c r="E364" s="299">
        <v>3</v>
      </c>
      <c r="F364" s="299"/>
      <c r="G364" s="299"/>
      <c r="H364" s="382" t="s">
        <v>259</v>
      </c>
      <c r="I364" s="452"/>
      <c r="J364" s="181">
        <v>0</v>
      </c>
      <c r="K364" s="181">
        <v>0</v>
      </c>
      <c r="L364" s="181">
        <v>0</v>
      </c>
      <c r="M364" s="181">
        <v>0</v>
      </c>
      <c r="N364" s="181">
        <v>0</v>
      </c>
    </row>
    <row r="365" spans="1:14" ht="12.75" customHeight="1" hidden="1">
      <c r="A365" s="12"/>
      <c r="B365" s="299"/>
      <c r="C365" s="12">
        <v>5</v>
      </c>
      <c r="D365" s="201"/>
      <c r="E365" s="201"/>
      <c r="F365" s="201"/>
      <c r="G365" s="425" t="s">
        <v>302</v>
      </c>
      <c r="H365" s="361"/>
      <c r="I365" s="452"/>
      <c r="J365" s="181">
        <v>0</v>
      </c>
      <c r="K365" s="181">
        <v>0</v>
      </c>
      <c r="L365" s="181">
        <v>0</v>
      </c>
      <c r="M365" s="181">
        <v>0</v>
      </c>
      <c r="N365" s="181">
        <v>0</v>
      </c>
    </row>
    <row r="366" spans="1:14" ht="12.75" customHeight="1">
      <c r="A366" s="12"/>
      <c r="B366" s="299"/>
      <c r="C366" s="201">
        <v>6</v>
      </c>
      <c r="D366" s="201"/>
      <c r="E366" s="201"/>
      <c r="F366" s="201"/>
      <c r="G366" s="201" t="s">
        <v>407</v>
      </c>
      <c r="H366" s="361"/>
      <c r="I366" s="452"/>
      <c r="J366" s="181">
        <f>J266</f>
        <v>13648</v>
      </c>
      <c r="K366" s="181">
        <f>K266</f>
        <v>13648</v>
      </c>
      <c r="L366" s="181">
        <f>L266</f>
        <v>189928</v>
      </c>
      <c r="M366" s="181">
        <f>M266</f>
        <v>189928</v>
      </c>
      <c r="N366" s="181">
        <f>N266</f>
        <v>193214</v>
      </c>
    </row>
    <row r="367" spans="1:14" ht="12.75" customHeight="1">
      <c r="A367" s="7">
        <v>1</v>
      </c>
      <c r="B367" s="7"/>
      <c r="C367" s="12"/>
      <c r="D367" s="12"/>
      <c r="E367" s="8" t="s">
        <v>112</v>
      </c>
      <c r="F367" s="12"/>
      <c r="G367" s="12"/>
      <c r="H367" s="12"/>
      <c r="I367" s="12"/>
      <c r="J367" s="188">
        <f>J359+J331</f>
        <v>339570</v>
      </c>
      <c r="K367" s="188">
        <f>K359+K331</f>
        <v>450130</v>
      </c>
      <c r="L367" s="188">
        <f>L359+L331</f>
        <v>651112</v>
      </c>
      <c r="M367" s="188">
        <f>M359+M331</f>
        <v>652421</v>
      </c>
      <c r="N367" s="188">
        <f>N359+N331</f>
        <v>671803</v>
      </c>
    </row>
    <row r="368" spans="1:14" ht="12.75" customHeight="1">
      <c r="A368" s="12"/>
      <c r="B368" s="12"/>
      <c r="C368" s="12"/>
      <c r="D368" s="7"/>
      <c r="E368" s="201"/>
      <c r="F368" s="201"/>
      <c r="G368" s="201"/>
      <c r="H368" s="518"/>
      <c r="I368" s="524"/>
      <c r="J368" s="57"/>
      <c r="K368" s="57"/>
      <c r="L368" s="57"/>
      <c r="M368" s="57"/>
      <c r="N368" s="57"/>
    </row>
    <row r="369" spans="1:14" ht="12.75" customHeight="1" hidden="1">
      <c r="A369" s="12"/>
      <c r="B369" s="12"/>
      <c r="C369" s="7"/>
      <c r="D369" s="7"/>
      <c r="E369" s="7"/>
      <c r="F369" s="7"/>
      <c r="G369" s="187"/>
      <c r="H369" s="7"/>
      <c r="I369" s="7"/>
      <c r="J369" s="188"/>
      <c r="K369" s="188"/>
      <c r="L369" s="188"/>
      <c r="M369" s="188"/>
      <c r="N369" s="188"/>
    </row>
    <row r="370" spans="1:14" ht="12.75" customHeight="1" hidden="1">
      <c r="A370" s="12"/>
      <c r="B370" s="12"/>
      <c r="C370" s="12"/>
      <c r="D370" s="12"/>
      <c r="E370" s="12"/>
      <c r="F370" s="12"/>
      <c r="G370" s="12"/>
      <c r="H370" s="12"/>
      <c r="I370" s="12"/>
      <c r="J370" s="57"/>
      <c r="K370" s="57"/>
      <c r="L370" s="57"/>
      <c r="M370" s="57"/>
      <c r="N370" s="57"/>
    </row>
    <row r="371" spans="1:14" ht="12.75" hidden="1">
      <c r="A371" s="12"/>
      <c r="B371" s="12"/>
      <c r="C371" s="12"/>
      <c r="D371" s="12"/>
      <c r="E371" s="12"/>
      <c r="F371" s="12"/>
      <c r="G371" s="12"/>
      <c r="H371" s="201"/>
      <c r="I371" s="12"/>
      <c r="J371" s="57"/>
      <c r="K371" s="57"/>
      <c r="L371" s="57"/>
      <c r="M371" s="57"/>
      <c r="N371" s="57"/>
    </row>
    <row r="372" spans="1:14" ht="12.75" hidden="1">
      <c r="A372" s="12"/>
      <c r="B372" s="12"/>
      <c r="C372" s="12"/>
      <c r="D372" s="12"/>
      <c r="E372" s="12"/>
      <c r="F372" s="12"/>
      <c r="G372" s="12"/>
      <c r="H372" s="201"/>
      <c r="I372" s="12"/>
      <c r="J372" s="57"/>
      <c r="K372" s="57"/>
      <c r="L372" s="57"/>
      <c r="M372" s="57"/>
      <c r="N372" s="57"/>
    </row>
    <row r="373" spans="1:14" ht="24" customHeight="1" hidden="1">
      <c r="A373" s="12"/>
      <c r="B373" s="12"/>
      <c r="C373" s="12"/>
      <c r="D373" s="12"/>
      <c r="E373" s="12"/>
      <c r="F373" s="12"/>
      <c r="G373" s="12"/>
      <c r="H373" s="509"/>
      <c r="I373" s="524"/>
      <c r="J373" s="57"/>
      <c r="K373" s="57"/>
      <c r="L373" s="57"/>
      <c r="M373" s="57"/>
      <c r="N373" s="57"/>
    </row>
    <row r="374" spans="1:14" ht="12.75" hidden="1">
      <c r="A374" s="12"/>
      <c r="B374" s="12"/>
      <c r="C374" s="12"/>
      <c r="D374" s="12"/>
      <c r="E374" s="12"/>
      <c r="F374" s="12"/>
      <c r="G374" s="12"/>
      <c r="H374" s="12"/>
      <c r="I374" s="202"/>
      <c r="J374" s="57"/>
      <c r="K374" s="57"/>
      <c r="L374" s="57"/>
      <c r="M374" s="57"/>
      <c r="N374" s="57"/>
    </row>
    <row r="375" spans="1:14" ht="12.75" hidden="1">
      <c r="A375" s="12"/>
      <c r="B375" s="12"/>
      <c r="C375" s="12"/>
      <c r="D375" s="12"/>
      <c r="E375" s="12"/>
      <c r="F375" s="12"/>
      <c r="G375" s="12"/>
      <c r="H375" s="12"/>
      <c r="I375" s="202"/>
      <c r="J375" s="57"/>
      <c r="K375" s="57"/>
      <c r="L375" s="57"/>
      <c r="M375" s="57"/>
      <c r="N375" s="57"/>
    </row>
    <row r="376" spans="1:14" ht="12.75" hidden="1">
      <c r="A376" s="12"/>
      <c r="B376" s="12"/>
      <c r="C376" s="12"/>
      <c r="D376" s="12"/>
      <c r="E376" s="12"/>
      <c r="F376" s="12"/>
      <c r="G376" s="12"/>
      <c r="H376" s="201"/>
      <c r="I376" s="202"/>
      <c r="J376" s="57"/>
      <c r="K376" s="57"/>
      <c r="L376" s="57"/>
      <c r="M376" s="57"/>
      <c r="N376" s="57"/>
    </row>
    <row r="377" spans="1:14" ht="12.75" hidden="1">
      <c r="A377" s="12"/>
      <c r="B377" s="12"/>
      <c r="C377" s="12"/>
      <c r="D377" s="12"/>
      <c r="E377" s="12"/>
      <c r="F377" s="12"/>
      <c r="G377" s="12"/>
      <c r="H377" s="201"/>
      <c r="I377" s="202"/>
      <c r="J377" s="57"/>
      <c r="K377" s="57"/>
      <c r="L377" s="57"/>
      <c r="M377" s="57"/>
      <c r="N377" s="57"/>
    </row>
    <row r="378" spans="1:14" ht="12.75" hidden="1">
      <c r="A378" s="12"/>
      <c r="B378" s="12"/>
      <c r="C378" s="12"/>
      <c r="D378" s="12"/>
      <c r="E378" s="12"/>
      <c r="F378" s="12"/>
      <c r="G378" s="12"/>
      <c r="H378" s="508"/>
      <c r="I378" s="524"/>
      <c r="J378" s="57"/>
      <c r="K378" s="57"/>
      <c r="L378" s="57"/>
      <c r="M378" s="57"/>
      <c r="N378" s="57"/>
    </row>
    <row r="379" spans="1:14" ht="12.75" hidden="1">
      <c r="A379" s="12"/>
      <c r="B379" s="12"/>
      <c r="C379" s="187"/>
      <c r="D379" s="12"/>
      <c r="E379" s="12"/>
      <c r="F379" s="12"/>
      <c r="G379" s="187"/>
      <c r="H379" s="12"/>
      <c r="I379" s="12"/>
      <c r="J379" s="188"/>
      <c r="K379" s="188"/>
      <c r="L379" s="188"/>
      <c r="M379" s="188"/>
      <c r="N379" s="188"/>
    </row>
    <row r="380" spans="1:14" ht="12.75" customHeight="1" hidden="1">
      <c r="A380" s="12"/>
      <c r="B380" s="12"/>
      <c r="C380" s="12"/>
      <c r="D380" s="12"/>
      <c r="E380" s="12"/>
      <c r="F380" s="12"/>
      <c r="G380" s="12"/>
      <c r="H380" s="119"/>
      <c r="I380" s="12"/>
      <c r="J380" s="57"/>
      <c r="K380" s="57"/>
      <c r="L380" s="57"/>
      <c r="M380" s="57"/>
      <c r="N380" s="57"/>
    </row>
    <row r="381" spans="1:14" s="11" customFormat="1" ht="12.75" hidden="1">
      <c r="A381" s="12"/>
      <c r="B381" s="12"/>
      <c r="C381" s="12"/>
      <c r="D381" s="12"/>
      <c r="E381" s="12"/>
      <c r="F381" s="12"/>
      <c r="G381" s="12"/>
      <c r="H381" s="12"/>
      <c r="I381" s="12"/>
      <c r="J381" s="57"/>
      <c r="K381" s="57"/>
      <c r="L381" s="57"/>
      <c r="M381" s="57"/>
      <c r="N381" s="57"/>
    </row>
    <row r="382" spans="1:14" s="11" customFormat="1" ht="12.75" hidden="1">
      <c r="A382" s="12"/>
      <c r="B382" s="12"/>
      <c r="C382" s="7"/>
      <c r="D382" s="7"/>
      <c r="E382" s="7"/>
      <c r="F382" s="7"/>
      <c r="G382" s="7"/>
      <c r="H382" s="7"/>
      <c r="I382" s="7"/>
      <c r="J382" s="188"/>
      <c r="K382" s="188"/>
      <c r="L382" s="188"/>
      <c r="M382" s="188"/>
      <c r="N382" s="188"/>
    </row>
    <row r="383" spans="1:14" ht="12.75" hidden="1">
      <c r="A383" s="12"/>
      <c r="B383" s="12"/>
      <c r="C383" s="187"/>
      <c r="D383" s="12"/>
      <c r="E383" s="12"/>
      <c r="F383" s="12"/>
      <c r="G383" s="7"/>
      <c r="H383" s="12"/>
      <c r="I383" s="12"/>
      <c r="J383" s="188"/>
      <c r="K383" s="188"/>
      <c r="L383" s="188"/>
      <c r="M383" s="188"/>
      <c r="N383" s="188"/>
    </row>
    <row r="384" spans="1:14" ht="12.75" customHeight="1" hidden="1">
      <c r="A384" s="12"/>
      <c r="B384" s="12"/>
      <c r="C384" s="12"/>
      <c r="D384" s="12"/>
      <c r="E384" s="12"/>
      <c r="F384" s="12"/>
      <c r="G384" s="12"/>
      <c r="H384" s="12"/>
      <c r="I384" s="12"/>
      <c r="J384" s="110"/>
      <c r="K384" s="110"/>
      <c r="L384" s="110"/>
      <c r="M384" s="110"/>
      <c r="N384" s="110"/>
    </row>
    <row r="385" spans="1:14" ht="12.75" customHeight="1" hidden="1">
      <c r="A385" s="7"/>
      <c r="B385" s="7"/>
      <c r="C385" s="12"/>
      <c r="D385" s="12"/>
      <c r="E385" s="12"/>
      <c r="F385" s="12"/>
      <c r="G385" s="12"/>
      <c r="H385" s="12"/>
      <c r="I385" s="12"/>
      <c r="J385" s="57"/>
      <c r="K385" s="57"/>
      <c r="L385" s="57"/>
      <c r="M385" s="57"/>
      <c r="N385" s="57"/>
    </row>
    <row r="386" spans="1:14" s="11" customFormat="1" ht="12.75" hidden="1">
      <c r="A386" s="12"/>
      <c r="B386" s="12"/>
      <c r="C386" s="12"/>
      <c r="D386" s="12"/>
      <c r="E386" s="12"/>
      <c r="F386" s="12"/>
      <c r="G386" s="12"/>
      <c r="H386" s="12"/>
      <c r="I386" s="12"/>
      <c r="J386" s="57"/>
      <c r="K386" s="57"/>
      <c r="L386" s="57"/>
      <c r="M386" s="57"/>
      <c r="N386" s="57"/>
    </row>
    <row r="387" spans="1:14" ht="14.25">
      <c r="A387" s="7">
        <v>2</v>
      </c>
      <c r="B387" s="7"/>
      <c r="C387" s="7"/>
      <c r="D387" s="7"/>
      <c r="E387" s="8" t="s">
        <v>113</v>
      </c>
      <c r="F387" s="7"/>
      <c r="G387" s="7"/>
      <c r="H387" s="7"/>
      <c r="I387" s="7"/>
      <c r="J387" s="110"/>
      <c r="K387" s="110"/>
      <c r="L387" s="110"/>
      <c r="M387" s="110"/>
      <c r="N387" s="110"/>
    </row>
    <row r="388" spans="1:14" ht="14.25">
      <c r="A388" s="510" t="s">
        <v>350</v>
      </c>
      <c r="B388" s="524"/>
      <c r="C388" s="524"/>
      <c r="D388" s="524"/>
      <c r="E388" s="524"/>
      <c r="F388" s="524"/>
      <c r="G388" s="524"/>
      <c r="H388" s="524"/>
      <c r="I388" s="7"/>
      <c r="J388" s="110"/>
      <c r="K388" s="110"/>
      <c r="L388" s="110"/>
      <c r="M388" s="110"/>
      <c r="N388" s="110"/>
    </row>
    <row r="389" spans="1:14" ht="27.75" customHeight="1">
      <c r="A389" s="7"/>
      <c r="B389" s="187">
        <v>1</v>
      </c>
      <c r="C389" s="187"/>
      <c r="D389" s="187"/>
      <c r="E389" s="187"/>
      <c r="F389" s="505" t="s">
        <v>456</v>
      </c>
      <c r="G389" s="506"/>
      <c r="H389" s="506"/>
      <c r="I389" s="507"/>
      <c r="J389" s="110"/>
      <c r="K389" s="110"/>
      <c r="L389" s="110"/>
      <c r="M389" s="110"/>
      <c r="N389" s="110"/>
    </row>
    <row r="390" spans="1:14" ht="12.75" customHeight="1">
      <c r="A390" s="7"/>
      <c r="B390" s="118" t="s">
        <v>186</v>
      </c>
      <c r="C390" s="12"/>
      <c r="D390" s="12"/>
      <c r="E390" s="12"/>
      <c r="F390" s="526" t="s">
        <v>28</v>
      </c>
      <c r="G390" s="526"/>
      <c r="H390" s="526"/>
      <c r="I390" s="527"/>
      <c r="J390" s="110"/>
      <c r="K390" s="110"/>
      <c r="L390" s="110"/>
      <c r="M390" s="110"/>
      <c r="N390" s="110"/>
    </row>
    <row r="391" spans="1:14" ht="12.75">
      <c r="A391" s="12"/>
      <c r="B391" s="201"/>
      <c r="C391" s="7">
        <v>3</v>
      </c>
      <c r="D391" s="7"/>
      <c r="E391" s="7"/>
      <c r="F391" s="7"/>
      <c r="G391" s="7" t="s">
        <v>168</v>
      </c>
      <c r="H391" s="7"/>
      <c r="I391" s="7"/>
      <c r="J391" s="188">
        <f>J393+J394+J395+J392</f>
        <v>3674</v>
      </c>
      <c r="K391" s="188">
        <f>K393+K394+K395+K392</f>
        <v>3674</v>
      </c>
      <c r="L391" s="188">
        <f>L393+L394+L395+L392</f>
        <v>3674</v>
      </c>
      <c r="M391" s="188">
        <f>M393+M394+M395+M392</f>
        <v>3674</v>
      </c>
      <c r="N391" s="188">
        <f>N393+N394+N395+N392</f>
        <v>3674</v>
      </c>
    </row>
    <row r="392" spans="1:14" ht="12.75">
      <c r="A392" s="12"/>
      <c r="B392" s="201"/>
      <c r="C392" s="201"/>
      <c r="D392" s="201"/>
      <c r="E392" s="1">
        <v>2</v>
      </c>
      <c r="H392" s="361" t="s">
        <v>330</v>
      </c>
      <c r="J392" s="57">
        <v>175</v>
      </c>
      <c r="K392" s="57">
        <v>175</v>
      </c>
      <c r="L392" s="57">
        <v>175</v>
      </c>
      <c r="M392" s="57">
        <v>175</v>
      </c>
      <c r="N392" s="57">
        <v>175</v>
      </c>
    </row>
    <row r="393" spans="1:14" ht="12.75" customHeight="1">
      <c r="A393" s="7"/>
      <c r="B393" s="201"/>
      <c r="C393" s="201"/>
      <c r="D393" s="201"/>
      <c r="E393" s="12">
        <v>3</v>
      </c>
      <c r="F393" s="187"/>
      <c r="G393" s="12"/>
      <c r="H393" s="361" t="s">
        <v>218</v>
      </c>
      <c r="I393" s="12"/>
      <c r="J393" s="57">
        <v>2763</v>
      </c>
      <c r="K393" s="57">
        <v>2763</v>
      </c>
      <c r="L393" s="57">
        <v>2763</v>
      </c>
      <c r="M393" s="57">
        <v>2763</v>
      </c>
      <c r="N393" s="57">
        <v>2763</v>
      </c>
    </row>
    <row r="394" spans="1:14" ht="12.75" customHeight="1">
      <c r="A394" s="12"/>
      <c r="B394" s="201"/>
      <c r="C394" s="201"/>
      <c r="D394" s="201"/>
      <c r="E394" s="12">
        <v>6</v>
      </c>
      <c r="F394" s="12"/>
      <c r="G394" s="12"/>
      <c r="H394" s="361" t="s">
        <v>217</v>
      </c>
      <c r="I394" s="12"/>
      <c r="J394" s="57">
        <v>732</v>
      </c>
      <c r="K394" s="57">
        <v>732</v>
      </c>
      <c r="L394" s="57">
        <v>732</v>
      </c>
      <c r="M394" s="57">
        <v>732</v>
      </c>
      <c r="N394" s="57">
        <v>732</v>
      </c>
    </row>
    <row r="395" spans="1:14" ht="12.75" customHeight="1">
      <c r="A395" s="12"/>
      <c r="B395" s="201"/>
      <c r="C395" s="187"/>
      <c r="D395" s="187"/>
      <c r="E395" s="201">
        <v>8</v>
      </c>
      <c r="F395" s="201"/>
      <c r="G395" s="201"/>
      <c r="H395" s="518" t="s">
        <v>220</v>
      </c>
      <c r="I395" s="524"/>
      <c r="J395" s="181">
        <v>4</v>
      </c>
      <c r="K395" s="181">
        <v>4</v>
      </c>
      <c r="L395" s="181">
        <v>4</v>
      </c>
      <c r="M395" s="181">
        <v>4</v>
      </c>
      <c r="N395" s="181">
        <v>4</v>
      </c>
    </row>
    <row r="396" spans="1:14" ht="12.75" customHeight="1" hidden="1">
      <c r="A396" s="12"/>
      <c r="B396" s="201"/>
      <c r="C396" s="201"/>
      <c r="D396" s="201"/>
      <c r="E396" s="202"/>
      <c r="F396" s="202"/>
      <c r="G396" s="202"/>
      <c r="H396" s="201"/>
      <c r="I396" s="202"/>
      <c r="J396" s="55"/>
      <c r="K396" s="55"/>
      <c r="L396" s="55"/>
      <c r="M396" s="55"/>
      <c r="N396" s="55"/>
    </row>
    <row r="397" spans="1:14" ht="12.75" customHeight="1" hidden="1">
      <c r="A397" s="12"/>
      <c r="B397" s="201"/>
      <c r="C397" s="201"/>
      <c r="D397" s="201"/>
      <c r="E397" s="201"/>
      <c r="F397" s="201"/>
      <c r="G397" s="201"/>
      <c r="H397" s="201"/>
      <c r="I397" s="303"/>
      <c r="J397" s="57"/>
      <c r="K397" s="57"/>
      <c r="L397" s="57"/>
      <c r="M397" s="57"/>
      <c r="N397" s="57"/>
    </row>
    <row r="398" spans="1:14" s="11" customFormat="1" ht="12.75" hidden="1">
      <c r="A398" s="12"/>
      <c r="B398" s="201"/>
      <c r="C398" s="201"/>
      <c r="D398" s="201"/>
      <c r="E398" s="201"/>
      <c r="F398" s="201"/>
      <c r="G398" s="201"/>
      <c r="H398" s="201"/>
      <c r="I398" s="296"/>
      <c r="J398" s="57"/>
      <c r="K398" s="57"/>
      <c r="L398" s="57"/>
      <c r="M398" s="57"/>
      <c r="N398" s="57"/>
    </row>
    <row r="399" spans="1:14" s="11" customFormat="1" ht="12.75" hidden="1">
      <c r="A399" s="12"/>
      <c r="B399" s="201"/>
      <c r="C399" s="201"/>
      <c r="D399" s="201"/>
      <c r="E399" s="201"/>
      <c r="F399" s="201"/>
      <c r="G399" s="201"/>
      <c r="H399" s="201"/>
      <c r="I399" s="296"/>
      <c r="J399" s="57"/>
      <c r="K399" s="57"/>
      <c r="L399" s="57"/>
      <c r="M399" s="57"/>
      <c r="N399" s="57"/>
    </row>
    <row r="400" spans="1:14" s="11" customFormat="1" ht="12.75" hidden="1">
      <c r="A400" s="12"/>
      <c r="B400" s="201"/>
      <c r="C400" s="187"/>
      <c r="D400" s="187"/>
      <c r="E400" s="187"/>
      <c r="F400" s="187"/>
      <c r="G400" s="187"/>
      <c r="H400" s="187"/>
      <c r="I400" s="300"/>
      <c r="J400" s="188"/>
      <c r="K400" s="188"/>
      <c r="L400" s="188"/>
      <c r="M400" s="188"/>
      <c r="N400" s="188"/>
    </row>
    <row r="401" spans="1:14" s="11" customFormat="1" ht="12.75" hidden="1">
      <c r="A401" s="12"/>
      <c r="B401" s="201"/>
      <c r="C401" s="201"/>
      <c r="D401" s="201"/>
      <c r="E401" s="201"/>
      <c r="F401" s="201"/>
      <c r="G401" s="201"/>
      <c r="H401" s="201"/>
      <c r="I401" s="296"/>
      <c r="J401" s="57"/>
      <c r="K401" s="57"/>
      <c r="L401" s="57"/>
      <c r="M401" s="57"/>
      <c r="N401" s="57"/>
    </row>
    <row r="402" spans="1:14" s="11" customFormat="1" ht="17.25" customHeight="1" hidden="1">
      <c r="A402" s="12"/>
      <c r="B402" s="201"/>
      <c r="C402" s="201"/>
      <c r="D402" s="201"/>
      <c r="E402" s="201"/>
      <c r="F402" s="201"/>
      <c r="G402" s="201"/>
      <c r="H402" s="201"/>
      <c r="I402" s="296"/>
      <c r="J402" s="57"/>
      <c r="K402" s="57"/>
      <c r="L402" s="57"/>
      <c r="M402" s="57"/>
      <c r="N402" s="57"/>
    </row>
    <row r="403" spans="1:14" s="11" customFormat="1" ht="12.75" hidden="1">
      <c r="A403" s="12"/>
      <c r="B403" s="201"/>
      <c r="C403" s="201"/>
      <c r="D403" s="201"/>
      <c r="E403" s="201"/>
      <c r="F403" s="201"/>
      <c r="G403" s="201"/>
      <c r="H403" s="201"/>
      <c r="I403" s="296"/>
      <c r="J403" s="57"/>
      <c r="K403" s="57"/>
      <c r="L403" s="57"/>
      <c r="M403" s="57"/>
      <c r="N403" s="57"/>
    </row>
    <row r="404" spans="1:14" s="11" customFormat="1" ht="17.25" customHeight="1">
      <c r="A404" s="7"/>
      <c r="B404" s="187"/>
      <c r="C404" s="187"/>
      <c r="D404" s="187"/>
      <c r="E404" s="187"/>
      <c r="F404" s="187" t="s">
        <v>18</v>
      </c>
      <c r="G404" s="187"/>
      <c r="H404" s="187"/>
      <c r="I404" s="187"/>
      <c r="J404" s="110">
        <f>J393+J392+J394+J395</f>
        <v>3674</v>
      </c>
      <c r="K404" s="110">
        <f>K393+K392+K394+K395</f>
        <v>3674</v>
      </c>
      <c r="L404" s="110">
        <f>L393+L392+L394+L395</f>
        <v>3674</v>
      </c>
      <c r="M404" s="110">
        <f>M393+M392+M394+M395</f>
        <v>3674</v>
      </c>
      <c r="N404" s="110">
        <f>N393+N392+N394+N395</f>
        <v>3674</v>
      </c>
    </row>
    <row r="405" spans="1:14" s="11" customFormat="1" ht="14.25" customHeight="1">
      <c r="A405" s="7"/>
      <c r="B405" s="187"/>
      <c r="C405" s="187"/>
      <c r="D405" s="187"/>
      <c r="E405" s="187"/>
      <c r="F405" s="187"/>
      <c r="G405" s="187"/>
      <c r="H405" s="187"/>
      <c r="I405" s="187"/>
      <c r="J405" s="110"/>
      <c r="K405" s="110"/>
      <c r="L405" s="110"/>
      <c r="M405" s="110"/>
      <c r="N405" s="110"/>
    </row>
    <row r="406" spans="1:14" s="11" customFormat="1" ht="17.25" customHeight="1">
      <c r="A406" s="7"/>
      <c r="B406" s="187">
        <v>2</v>
      </c>
      <c r="C406" s="187"/>
      <c r="D406" s="187"/>
      <c r="E406" s="187"/>
      <c r="F406" s="495" t="s">
        <v>569</v>
      </c>
      <c r="G406" s="187"/>
      <c r="H406" s="187"/>
      <c r="I406" s="187"/>
      <c r="J406" s="110"/>
      <c r="K406" s="110"/>
      <c r="L406" s="110"/>
      <c r="M406" s="110"/>
      <c r="N406" s="110"/>
    </row>
    <row r="407" spans="1:14" s="11" customFormat="1" ht="13.5" customHeight="1">
      <c r="A407" s="7"/>
      <c r="B407" s="118" t="s">
        <v>186</v>
      </c>
      <c r="C407" s="12"/>
      <c r="D407" s="12"/>
      <c r="E407" s="12"/>
      <c r="F407" s="526" t="s">
        <v>28</v>
      </c>
      <c r="G407" s="526"/>
      <c r="H407" s="526"/>
      <c r="I407" s="527"/>
      <c r="J407" s="110"/>
      <c r="K407" s="110"/>
      <c r="L407" s="110"/>
      <c r="M407" s="110"/>
      <c r="N407" s="110"/>
    </row>
    <row r="408" spans="1:14" s="11" customFormat="1" ht="15" customHeight="1">
      <c r="A408" s="7"/>
      <c r="B408" s="118"/>
      <c r="C408" s="7">
        <v>1</v>
      </c>
      <c r="D408" s="7"/>
      <c r="E408" s="7"/>
      <c r="F408" s="7"/>
      <c r="G408" s="526" t="s">
        <v>210</v>
      </c>
      <c r="H408" s="526"/>
      <c r="I408" s="527"/>
      <c r="J408" s="110">
        <v>0</v>
      </c>
      <c r="K408" s="110">
        <v>0</v>
      </c>
      <c r="L408" s="110">
        <v>0</v>
      </c>
      <c r="M408" s="110">
        <v>0</v>
      </c>
      <c r="N408" s="110">
        <v>461</v>
      </c>
    </row>
    <row r="409" spans="1:14" s="11" customFormat="1" ht="12" customHeight="1">
      <c r="A409" s="7"/>
      <c r="B409" s="118"/>
      <c r="C409" s="12"/>
      <c r="D409" s="187">
        <v>2</v>
      </c>
      <c r="E409" s="12"/>
      <c r="F409" s="365"/>
      <c r="G409" s="365"/>
      <c r="H409" s="523" t="s">
        <v>339</v>
      </c>
      <c r="I409" s="524"/>
      <c r="J409" s="110">
        <v>0</v>
      </c>
      <c r="K409" s="110">
        <v>0</v>
      </c>
      <c r="L409" s="110">
        <v>0</v>
      </c>
      <c r="M409" s="110">
        <v>0</v>
      </c>
      <c r="N409" s="110">
        <v>461</v>
      </c>
    </row>
    <row r="410" spans="1:14" s="11" customFormat="1" ht="12" customHeight="1">
      <c r="A410" s="7"/>
      <c r="B410" s="118"/>
      <c r="C410" s="12"/>
      <c r="D410" s="187"/>
      <c r="E410" s="12"/>
      <c r="F410" s="365"/>
      <c r="G410" s="365"/>
      <c r="H410" s="12" t="s">
        <v>16</v>
      </c>
      <c r="I410" s="12" t="s">
        <v>570</v>
      </c>
      <c r="J410" s="110">
        <v>0</v>
      </c>
      <c r="K410" s="110">
        <v>0</v>
      </c>
      <c r="L410" s="110">
        <v>0</v>
      </c>
      <c r="M410" s="110">
        <v>0</v>
      </c>
      <c r="N410" s="181">
        <v>461</v>
      </c>
    </row>
    <row r="411" spans="1:14" s="11" customFormat="1" ht="17.25" customHeight="1">
      <c r="A411" s="7"/>
      <c r="B411" s="187"/>
      <c r="C411" s="187"/>
      <c r="D411" s="187"/>
      <c r="E411" s="187"/>
      <c r="F411" s="187" t="s">
        <v>18</v>
      </c>
      <c r="G411" s="187"/>
      <c r="H411" s="187"/>
      <c r="I411" s="187"/>
      <c r="J411" s="110">
        <v>0</v>
      </c>
      <c r="K411" s="110">
        <v>0</v>
      </c>
      <c r="L411" s="110">
        <v>0</v>
      </c>
      <c r="M411" s="110">
        <v>0</v>
      </c>
      <c r="N411" s="110">
        <v>461</v>
      </c>
    </row>
    <row r="412" spans="1:14" s="11" customFormat="1" ht="17.25" customHeight="1">
      <c r="A412" s="7"/>
      <c r="B412" s="187"/>
      <c r="C412" s="187"/>
      <c r="D412" s="187"/>
      <c r="E412" s="187"/>
      <c r="F412" s="187"/>
      <c r="G412" s="187"/>
      <c r="H412" s="187"/>
      <c r="I412" s="187"/>
      <c r="J412" s="110"/>
      <c r="K412" s="110"/>
      <c r="L412" s="110"/>
      <c r="M412" s="110"/>
      <c r="N412" s="110"/>
    </row>
    <row r="413" spans="1:14" s="11" customFormat="1" ht="17.25" customHeight="1">
      <c r="A413" s="541" t="s">
        <v>185</v>
      </c>
      <c r="B413" s="542"/>
      <c r="C413" s="542"/>
      <c r="D413" s="542"/>
      <c r="E413" s="542"/>
      <c r="F413" s="542"/>
      <c r="G413" s="542"/>
      <c r="H413" s="542"/>
      <c r="I413" s="524"/>
      <c r="J413" s="110"/>
      <c r="K413" s="110"/>
      <c r="L413" s="110"/>
      <c r="M413" s="110"/>
      <c r="N413" s="110"/>
    </row>
    <row r="414" spans="1:14" s="11" customFormat="1" ht="13.5" customHeight="1">
      <c r="A414" s="298"/>
      <c r="B414" s="118" t="s">
        <v>186</v>
      </c>
      <c r="C414" s="12"/>
      <c r="D414" s="12"/>
      <c r="E414" s="12"/>
      <c r="F414" s="526" t="s">
        <v>28</v>
      </c>
      <c r="G414" s="526"/>
      <c r="H414" s="526"/>
      <c r="I414" s="527"/>
      <c r="J414" s="110"/>
      <c r="K414" s="110"/>
      <c r="L414" s="110"/>
      <c r="M414" s="110"/>
      <c r="N414" s="110"/>
    </row>
    <row r="415" spans="1:14" s="11" customFormat="1" ht="12.75" customHeight="1">
      <c r="A415" s="7"/>
      <c r="B415" s="187"/>
      <c r="C415" s="187">
        <v>5</v>
      </c>
      <c r="D415" s="187"/>
      <c r="E415" s="187"/>
      <c r="F415" s="7"/>
      <c r="G415" s="365" t="s">
        <v>224</v>
      </c>
      <c r="H415" s="452"/>
      <c r="I415" s="452"/>
      <c r="J415" s="110">
        <f>J417</f>
        <v>64369</v>
      </c>
      <c r="K415" s="110">
        <f>K417+K416</f>
        <v>58698</v>
      </c>
      <c r="L415" s="110">
        <f>L417+L416</f>
        <v>58698</v>
      </c>
      <c r="M415" s="110">
        <f>M417+M416</f>
        <v>60307</v>
      </c>
      <c r="N415" s="110">
        <f>N417+N416</f>
        <v>61140</v>
      </c>
    </row>
    <row r="416" spans="1:14" s="11" customFormat="1" ht="12.75" customHeight="1">
      <c r="A416" s="7"/>
      <c r="B416" s="187"/>
      <c r="C416" s="187"/>
      <c r="D416" s="187"/>
      <c r="E416" s="187">
        <v>3</v>
      </c>
      <c r="F416" s="7"/>
      <c r="G416" s="365"/>
      <c r="H416" s="452" t="s">
        <v>259</v>
      </c>
      <c r="I416" s="386"/>
      <c r="J416" s="110">
        <v>0</v>
      </c>
      <c r="K416" s="181">
        <v>3477</v>
      </c>
      <c r="L416" s="181">
        <v>3477</v>
      </c>
      <c r="M416" s="181">
        <v>3477</v>
      </c>
      <c r="N416" s="181">
        <v>3477</v>
      </c>
    </row>
    <row r="417" spans="1:14" s="11" customFormat="1" ht="13.5" customHeight="1">
      <c r="A417" s="7"/>
      <c r="B417" s="187"/>
      <c r="C417" s="201"/>
      <c r="D417" s="201"/>
      <c r="E417" s="201">
        <v>4</v>
      </c>
      <c r="F417" s="201"/>
      <c r="G417" s="7"/>
      <c r="H417" s="361" t="s">
        <v>225</v>
      </c>
      <c r="I417" s="120"/>
      <c r="J417" s="181">
        <v>64369</v>
      </c>
      <c r="K417" s="181">
        <v>55221</v>
      </c>
      <c r="L417" s="181">
        <v>55221</v>
      </c>
      <c r="M417" s="181">
        <v>56830</v>
      </c>
      <c r="N417" s="181">
        <v>57663</v>
      </c>
    </row>
    <row r="418" spans="1:14" s="11" customFormat="1" ht="11.25" customHeight="1" hidden="1">
      <c r="A418" s="7"/>
      <c r="B418" s="118">
        <v>2</v>
      </c>
      <c r="C418" s="12"/>
      <c r="D418" s="12"/>
      <c r="E418" s="12"/>
      <c r="F418" s="526" t="s">
        <v>227</v>
      </c>
      <c r="G418" s="526"/>
      <c r="H418" s="526"/>
      <c r="I418" s="527"/>
      <c r="J418" s="181"/>
      <c r="K418" s="181"/>
      <c r="L418" s="181"/>
      <c r="M418" s="181"/>
      <c r="N418" s="181"/>
    </row>
    <row r="419" spans="1:14" s="11" customFormat="1" ht="12" customHeight="1" hidden="1">
      <c r="A419" s="7"/>
      <c r="B419" s="187"/>
      <c r="C419" s="187">
        <v>4</v>
      </c>
      <c r="D419" s="187"/>
      <c r="E419" s="187"/>
      <c r="F419" s="7"/>
      <c r="G419" s="365" t="s">
        <v>224</v>
      </c>
      <c r="H419" s="452"/>
      <c r="I419" s="452"/>
      <c r="J419" s="188">
        <f>J420</f>
        <v>0</v>
      </c>
      <c r="K419" s="188">
        <f>K420</f>
        <v>0</v>
      </c>
      <c r="L419" s="188">
        <f>L420</f>
        <v>0</v>
      </c>
      <c r="M419" s="188">
        <f>M420</f>
        <v>0</v>
      </c>
      <c r="N419" s="188">
        <f>N420</f>
        <v>0</v>
      </c>
    </row>
    <row r="420" spans="1:14" s="11" customFormat="1" ht="12.75" customHeight="1" hidden="1">
      <c r="A420" s="7"/>
      <c r="B420" s="187"/>
      <c r="C420" s="201"/>
      <c r="D420" s="201"/>
      <c r="E420" s="201"/>
      <c r="F420" s="201"/>
      <c r="G420" s="7"/>
      <c r="H420" s="361"/>
      <c r="I420" s="120"/>
      <c r="J420" s="181"/>
      <c r="K420" s="181"/>
      <c r="L420" s="181"/>
      <c r="M420" s="181"/>
      <c r="N420" s="181"/>
    </row>
    <row r="421" spans="1:14" s="11" customFormat="1" ht="12" customHeight="1" hidden="1">
      <c r="A421" s="7"/>
      <c r="B421" s="187"/>
      <c r="C421" s="187"/>
      <c r="D421" s="187"/>
      <c r="E421" s="187"/>
      <c r="F421" s="187"/>
      <c r="G421" s="187"/>
      <c r="H421" s="187"/>
      <c r="I421" s="187"/>
      <c r="J421" s="110"/>
      <c r="K421" s="110"/>
      <c r="L421" s="110"/>
      <c r="M421" s="110"/>
      <c r="N421" s="110"/>
    </row>
    <row r="422" spans="1:14" s="11" customFormat="1" ht="12.75" customHeight="1" hidden="1">
      <c r="A422" s="7"/>
      <c r="B422" s="187"/>
      <c r="C422" s="187"/>
      <c r="D422" s="187"/>
      <c r="E422" s="187"/>
      <c r="F422" s="187"/>
      <c r="G422" s="187"/>
      <c r="H422" s="187"/>
      <c r="I422" s="187"/>
      <c r="J422" s="110"/>
      <c r="K422" s="110"/>
      <c r="L422" s="110"/>
      <c r="M422" s="110"/>
      <c r="N422" s="110"/>
    </row>
    <row r="423" spans="1:14" s="11" customFormat="1" ht="13.5" customHeight="1" hidden="1">
      <c r="A423" s="7"/>
      <c r="B423" s="187"/>
      <c r="C423" s="187"/>
      <c r="D423" s="187"/>
      <c r="E423" s="187"/>
      <c r="F423" s="187"/>
      <c r="G423" s="187"/>
      <c r="H423" s="187"/>
      <c r="I423" s="187"/>
      <c r="J423" s="110"/>
      <c r="K423" s="110"/>
      <c r="L423" s="110"/>
      <c r="M423" s="110"/>
      <c r="N423" s="110"/>
    </row>
    <row r="424" spans="1:14" s="11" customFormat="1" ht="13.5" customHeight="1">
      <c r="A424" s="7"/>
      <c r="B424" s="187"/>
      <c r="C424" s="187"/>
      <c r="D424" s="187"/>
      <c r="E424" s="187"/>
      <c r="F424" s="187" t="s">
        <v>18</v>
      </c>
      <c r="G424" s="187"/>
      <c r="H424" s="187"/>
      <c r="I424" s="187"/>
      <c r="J424" s="110">
        <f>J415+J419</f>
        <v>64369</v>
      </c>
      <c r="K424" s="110">
        <f>K415</f>
        <v>58698</v>
      </c>
      <c r="L424" s="110">
        <f>L415</f>
        <v>58698</v>
      </c>
      <c r="M424" s="110">
        <f>M415</f>
        <v>60307</v>
      </c>
      <c r="N424" s="110">
        <f>N415</f>
        <v>61140</v>
      </c>
    </row>
    <row r="425" spans="1:14" s="11" customFormat="1" ht="12.75">
      <c r="A425" s="7"/>
      <c r="B425" s="7"/>
      <c r="C425" s="7"/>
      <c r="D425" s="7"/>
      <c r="E425" s="7"/>
      <c r="F425" s="7"/>
      <c r="G425" s="7"/>
      <c r="H425" s="7"/>
      <c r="I425" s="7"/>
      <c r="J425" s="110"/>
      <c r="K425" s="110"/>
      <c r="L425" s="110"/>
      <c r="M425" s="110"/>
      <c r="N425" s="110"/>
    </row>
    <row r="426" spans="1:14" ht="12.75" customHeight="1">
      <c r="A426" s="12"/>
      <c r="B426" s="12"/>
      <c r="C426" s="12"/>
      <c r="D426" s="12"/>
      <c r="E426" s="510" t="s">
        <v>342</v>
      </c>
      <c r="F426" s="524"/>
      <c r="G426" s="524"/>
      <c r="H426" s="524"/>
      <c r="I426" s="524"/>
      <c r="J426" s="188">
        <f>J424+J404</f>
        <v>68043</v>
      </c>
      <c r="K426" s="188">
        <f>K424+K404</f>
        <v>62372</v>
      </c>
      <c r="L426" s="188">
        <f>L424+L404</f>
        <v>62372</v>
      </c>
      <c r="M426" s="188">
        <f>M424+M404</f>
        <v>63981</v>
      </c>
      <c r="N426" s="188">
        <f>N424+N404+N411</f>
        <v>65275</v>
      </c>
    </row>
    <row r="427" spans="1:14" ht="13.5">
      <c r="A427" s="12"/>
      <c r="B427" s="118" t="s">
        <v>186</v>
      </c>
      <c r="C427" s="12"/>
      <c r="D427" s="12"/>
      <c r="E427" s="12"/>
      <c r="F427" s="526" t="s">
        <v>28</v>
      </c>
      <c r="G427" s="526"/>
      <c r="H427" s="526"/>
      <c r="I427" s="527"/>
      <c r="J427" s="222">
        <f>J430+J436</f>
        <v>68043</v>
      </c>
      <c r="K427" s="222">
        <f>K430+K436</f>
        <v>62372</v>
      </c>
      <c r="L427" s="222">
        <f>L430+L436</f>
        <v>62372</v>
      </c>
      <c r="M427" s="222">
        <f>M430+M436</f>
        <v>63981</v>
      </c>
      <c r="N427" s="222">
        <f>N430+N436+N428</f>
        <v>65275</v>
      </c>
    </row>
    <row r="428" spans="1:14" ht="13.5">
      <c r="A428" s="12"/>
      <c r="B428" s="118"/>
      <c r="C428" s="7">
        <v>1</v>
      </c>
      <c r="D428" s="7"/>
      <c r="E428" s="7"/>
      <c r="F428" s="7"/>
      <c r="G428" s="526" t="s">
        <v>210</v>
      </c>
      <c r="H428" s="526"/>
      <c r="I428" s="527"/>
      <c r="J428" s="222">
        <v>0</v>
      </c>
      <c r="K428" s="222">
        <v>0</v>
      </c>
      <c r="L428" s="222">
        <v>0</v>
      </c>
      <c r="M428" s="222">
        <v>0</v>
      </c>
      <c r="N428" s="188">
        <f>N429</f>
        <v>461</v>
      </c>
    </row>
    <row r="429" spans="1:14" ht="13.5">
      <c r="A429" s="12"/>
      <c r="B429" s="118"/>
      <c r="C429" s="7"/>
      <c r="D429" s="202">
        <v>2</v>
      </c>
      <c r="E429" s="14"/>
      <c r="F429" s="368"/>
      <c r="G429" s="368"/>
      <c r="H429" s="516" t="s">
        <v>226</v>
      </c>
      <c r="I429" s="517"/>
      <c r="J429" s="222">
        <v>0</v>
      </c>
      <c r="K429" s="222">
        <v>0</v>
      </c>
      <c r="L429" s="222">
        <v>0</v>
      </c>
      <c r="M429" s="222">
        <v>0</v>
      </c>
      <c r="N429" s="222">
        <f>N409</f>
        <v>461</v>
      </c>
    </row>
    <row r="430" spans="1:14" ht="12.75">
      <c r="A430" s="12"/>
      <c r="B430" s="201"/>
      <c r="C430" s="7">
        <v>3</v>
      </c>
      <c r="D430" s="7"/>
      <c r="E430" s="7"/>
      <c r="F430" s="7"/>
      <c r="G430" s="7" t="s">
        <v>168</v>
      </c>
      <c r="H430" s="7"/>
      <c r="I430" s="7"/>
      <c r="J430" s="188">
        <f>J432+J431+J434+J435</f>
        <v>3674</v>
      </c>
      <c r="K430" s="188">
        <f>K432+K431+K434+K435</f>
        <v>3674</v>
      </c>
      <c r="L430" s="188">
        <f>L432+L431+L434+L435</f>
        <v>3674</v>
      </c>
      <c r="M430" s="188">
        <f>M432+M431+M434+M435</f>
        <v>3674</v>
      </c>
      <c r="N430" s="188">
        <f>N432+N431+N434+N435</f>
        <v>3674</v>
      </c>
    </row>
    <row r="431" spans="1:14" ht="12.75">
      <c r="A431" s="12"/>
      <c r="B431" s="201"/>
      <c r="C431" s="7"/>
      <c r="D431" s="7"/>
      <c r="E431" s="1">
        <v>2</v>
      </c>
      <c r="H431" s="361" t="s">
        <v>330</v>
      </c>
      <c r="J431" s="181">
        <f aca="true" t="shared" si="11" ref="J431:N432">J392</f>
        <v>175</v>
      </c>
      <c r="K431" s="181">
        <f t="shared" si="11"/>
        <v>175</v>
      </c>
      <c r="L431" s="181">
        <f t="shared" si="11"/>
        <v>175</v>
      </c>
      <c r="M431" s="181">
        <f t="shared" si="11"/>
        <v>175</v>
      </c>
      <c r="N431" s="181">
        <f t="shared" si="11"/>
        <v>175</v>
      </c>
    </row>
    <row r="432" spans="1:14" s="11" customFormat="1" ht="12.75">
      <c r="A432" s="7"/>
      <c r="B432" s="201"/>
      <c r="C432" s="201"/>
      <c r="D432" s="201"/>
      <c r="E432" s="12">
        <v>3</v>
      </c>
      <c r="F432" s="187"/>
      <c r="G432" s="12"/>
      <c r="H432" s="361" t="s">
        <v>218</v>
      </c>
      <c r="I432" s="12"/>
      <c r="J432" s="181">
        <f t="shared" si="11"/>
        <v>2763</v>
      </c>
      <c r="K432" s="181">
        <f t="shared" si="11"/>
        <v>2763</v>
      </c>
      <c r="L432" s="181">
        <f t="shared" si="11"/>
        <v>2763</v>
      </c>
      <c r="M432" s="181">
        <f t="shared" si="11"/>
        <v>2763</v>
      </c>
      <c r="N432" s="181">
        <f t="shared" si="11"/>
        <v>2763</v>
      </c>
    </row>
    <row r="433" spans="1:14" ht="12.75" hidden="1">
      <c r="A433" s="12"/>
      <c r="B433" s="201"/>
      <c r="C433" s="201"/>
      <c r="D433" s="201"/>
      <c r="E433" s="12">
        <v>4</v>
      </c>
      <c r="F433" s="187"/>
      <c r="G433" s="12"/>
      <c r="H433" s="361"/>
      <c r="I433" s="12"/>
      <c r="J433" s="57"/>
      <c r="K433" s="57"/>
      <c r="L433" s="57"/>
      <c r="M433" s="57"/>
      <c r="N433" s="57"/>
    </row>
    <row r="434" spans="1:14" ht="12.75">
      <c r="A434" s="12"/>
      <c r="B434" s="201"/>
      <c r="C434" s="201"/>
      <c r="D434" s="201"/>
      <c r="E434" s="12">
        <v>6</v>
      </c>
      <c r="F434" s="12"/>
      <c r="G434" s="12"/>
      <c r="H434" s="361" t="s">
        <v>217</v>
      </c>
      <c r="I434" s="12"/>
      <c r="J434" s="57">
        <f aca="true" t="shared" si="12" ref="J434:N435">J394</f>
        <v>732</v>
      </c>
      <c r="K434" s="57">
        <f t="shared" si="12"/>
        <v>732</v>
      </c>
      <c r="L434" s="57">
        <f t="shared" si="12"/>
        <v>732</v>
      </c>
      <c r="M434" s="57">
        <f t="shared" si="12"/>
        <v>732</v>
      </c>
      <c r="N434" s="57">
        <f t="shared" si="12"/>
        <v>732</v>
      </c>
    </row>
    <row r="435" spans="1:14" ht="12.75">
      <c r="A435" s="12"/>
      <c r="B435" s="201"/>
      <c r="C435" s="187"/>
      <c r="D435" s="187"/>
      <c r="E435" s="201">
        <v>8</v>
      </c>
      <c r="F435" s="201"/>
      <c r="G435" s="201"/>
      <c r="H435" s="518" t="s">
        <v>220</v>
      </c>
      <c r="I435" s="524"/>
      <c r="J435" s="57">
        <f t="shared" si="12"/>
        <v>4</v>
      </c>
      <c r="K435" s="57">
        <f t="shared" si="12"/>
        <v>4</v>
      </c>
      <c r="L435" s="57">
        <f t="shared" si="12"/>
        <v>4</v>
      </c>
      <c r="M435" s="57">
        <f t="shared" si="12"/>
        <v>4</v>
      </c>
      <c r="N435" s="57">
        <f t="shared" si="12"/>
        <v>4</v>
      </c>
    </row>
    <row r="436" spans="1:14" ht="12.75">
      <c r="A436" s="12"/>
      <c r="B436" s="12"/>
      <c r="C436" s="187">
        <v>5</v>
      </c>
      <c r="D436" s="187"/>
      <c r="E436" s="187"/>
      <c r="F436" s="12"/>
      <c r="G436" s="365" t="s">
        <v>224</v>
      </c>
      <c r="H436" s="452"/>
      <c r="I436" s="452"/>
      <c r="J436" s="188">
        <f>J438</f>
        <v>64369</v>
      </c>
      <c r="K436" s="188">
        <f>K438+K437</f>
        <v>58698</v>
      </c>
      <c r="L436" s="188">
        <f>L438+L437</f>
        <v>58698</v>
      </c>
      <c r="M436" s="188">
        <f>M438+M437</f>
        <v>60307</v>
      </c>
      <c r="N436" s="188">
        <f>N438+N437</f>
        <v>61140</v>
      </c>
    </row>
    <row r="437" spans="1:14" ht="12.75">
      <c r="A437" s="12"/>
      <c r="B437" s="12"/>
      <c r="C437" s="187"/>
      <c r="D437" s="187"/>
      <c r="E437" s="187">
        <v>3</v>
      </c>
      <c r="F437" s="7"/>
      <c r="G437" s="365"/>
      <c r="H437" s="452" t="s">
        <v>259</v>
      </c>
      <c r="I437" s="386"/>
      <c r="J437" s="57">
        <v>0</v>
      </c>
      <c r="K437" s="57">
        <f aca="true" t="shared" si="13" ref="K437:N438">K416</f>
        <v>3477</v>
      </c>
      <c r="L437" s="57">
        <f t="shared" si="13"/>
        <v>3477</v>
      </c>
      <c r="M437" s="57">
        <f t="shared" si="13"/>
        <v>3477</v>
      </c>
      <c r="N437" s="57">
        <f t="shared" si="13"/>
        <v>3477</v>
      </c>
    </row>
    <row r="438" spans="1:14" ht="12.75">
      <c r="A438" s="12"/>
      <c r="B438" s="12"/>
      <c r="C438" s="201"/>
      <c r="D438" s="201"/>
      <c r="E438" s="201">
        <v>4</v>
      </c>
      <c r="F438" s="201"/>
      <c r="G438" s="12"/>
      <c r="H438" s="361" t="s">
        <v>225</v>
      </c>
      <c r="I438" s="120"/>
      <c r="J438" s="57">
        <f>J417</f>
        <v>64369</v>
      </c>
      <c r="K438" s="57">
        <f t="shared" si="13"/>
        <v>55221</v>
      </c>
      <c r="L438" s="57">
        <f t="shared" si="13"/>
        <v>55221</v>
      </c>
      <c r="M438" s="57">
        <f t="shared" si="13"/>
        <v>56830</v>
      </c>
      <c r="N438" s="57">
        <f t="shared" si="13"/>
        <v>57663</v>
      </c>
    </row>
    <row r="439" spans="1:14" ht="13.5" hidden="1">
      <c r="A439" s="12"/>
      <c r="B439" s="118">
        <v>2</v>
      </c>
      <c r="C439" s="12"/>
      <c r="D439" s="12"/>
      <c r="E439" s="12"/>
      <c r="F439" s="526" t="s">
        <v>227</v>
      </c>
      <c r="G439" s="526"/>
      <c r="H439" s="526"/>
      <c r="I439" s="527"/>
      <c r="J439" s="222">
        <f>J440</f>
        <v>0</v>
      </c>
      <c r="K439" s="222">
        <f aca="true" t="shared" si="14" ref="K439:N440">K440</f>
        <v>0</v>
      </c>
      <c r="L439" s="222">
        <f t="shared" si="14"/>
        <v>0</v>
      </c>
      <c r="M439" s="222">
        <f t="shared" si="14"/>
        <v>0</v>
      </c>
      <c r="N439" s="222">
        <f t="shared" si="14"/>
        <v>0</v>
      </c>
    </row>
    <row r="440" spans="1:14" ht="12.75" hidden="1">
      <c r="A440" s="12"/>
      <c r="B440" s="187"/>
      <c r="C440" s="187">
        <v>4</v>
      </c>
      <c r="D440" s="187"/>
      <c r="E440" s="187"/>
      <c r="F440" s="12"/>
      <c r="G440" s="365" t="s">
        <v>224</v>
      </c>
      <c r="H440" s="452"/>
      <c r="I440" s="452"/>
      <c r="J440" s="181">
        <f>J441</f>
        <v>0</v>
      </c>
      <c r="K440" s="181">
        <f t="shared" si="14"/>
        <v>0</v>
      </c>
      <c r="L440" s="181">
        <f t="shared" si="14"/>
        <v>0</v>
      </c>
      <c r="M440" s="181">
        <f t="shared" si="14"/>
        <v>0</v>
      </c>
      <c r="N440" s="181">
        <f t="shared" si="14"/>
        <v>0</v>
      </c>
    </row>
    <row r="441" spans="1:14" ht="12.75" hidden="1">
      <c r="A441" s="12"/>
      <c r="B441" s="187"/>
      <c r="C441" s="201"/>
      <c r="D441" s="201"/>
      <c r="E441" s="201"/>
      <c r="F441" s="201"/>
      <c r="G441" s="12"/>
      <c r="H441" s="361"/>
      <c r="I441" s="120"/>
      <c r="J441" s="188"/>
      <c r="K441" s="188"/>
      <c r="L441" s="188"/>
      <c r="M441" s="188"/>
      <c r="N441" s="188"/>
    </row>
    <row r="442" spans="1:14" ht="14.25">
      <c r="A442" s="12"/>
      <c r="B442" s="12"/>
      <c r="C442" s="12"/>
      <c r="D442" s="12"/>
      <c r="E442" s="510" t="s">
        <v>342</v>
      </c>
      <c r="F442" s="524"/>
      <c r="G442" s="524"/>
      <c r="H442" s="524"/>
      <c r="I442" s="524"/>
      <c r="J442" s="188">
        <f>J427+J439</f>
        <v>68043</v>
      </c>
      <c r="K442" s="188">
        <f>K427+K439</f>
        <v>62372</v>
      </c>
      <c r="L442" s="188">
        <f>L427+L439</f>
        <v>62372</v>
      </c>
      <c r="M442" s="188">
        <f>M427+M439</f>
        <v>63981</v>
      </c>
      <c r="N442" s="188">
        <f>N427+N439</f>
        <v>65275</v>
      </c>
    </row>
    <row r="443" spans="1:14" s="11" customFormat="1" ht="12.75" hidden="1">
      <c r="A443" s="7"/>
      <c r="B443" s="7"/>
      <c r="C443" s="7"/>
      <c r="D443" s="7"/>
      <c r="E443" s="7"/>
      <c r="F443" s="7"/>
      <c r="G443" s="7"/>
      <c r="H443" s="7"/>
      <c r="I443" s="7"/>
      <c r="J443" s="110"/>
      <c r="K443" s="110"/>
      <c r="L443" s="110"/>
      <c r="M443" s="110"/>
      <c r="N443" s="110"/>
    </row>
    <row r="444" spans="1:14" s="11" customFormat="1" ht="12.75" hidden="1">
      <c r="A444" s="7"/>
      <c r="B444" s="118"/>
      <c r="C444" s="118"/>
      <c r="D444" s="118"/>
      <c r="E444" s="118"/>
      <c r="F444" s="118"/>
      <c r="G444" s="118"/>
      <c r="H444" s="118"/>
      <c r="I444" s="118"/>
      <c r="J444" s="110"/>
      <c r="K444" s="110"/>
      <c r="L444" s="110"/>
      <c r="M444" s="110"/>
      <c r="N444" s="110"/>
    </row>
    <row r="445" spans="1:14" s="11" customFormat="1" ht="14.25" hidden="1">
      <c r="A445" s="7">
        <v>3</v>
      </c>
      <c r="B445" s="7"/>
      <c r="C445" s="7"/>
      <c r="D445" s="7"/>
      <c r="E445" s="8" t="s">
        <v>25</v>
      </c>
      <c r="F445" s="7"/>
      <c r="G445" s="7"/>
      <c r="H445" s="7"/>
      <c r="I445" s="7"/>
      <c r="J445" s="110"/>
      <c r="K445" s="110"/>
      <c r="L445" s="110"/>
      <c r="M445" s="110"/>
      <c r="N445" s="110"/>
    </row>
    <row r="446" spans="1:14" s="11" customFormat="1" ht="12.75" hidden="1">
      <c r="A446" s="7"/>
      <c r="B446" s="7"/>
      <c r="C446" s="7">
        <v>1</v>
      </c>
      <c r="D446" s="7"/>
      <c r="E446" s="7"/>
      <c r="F446" s="7"/>
      <c r="G446" s="7" t="s">
        <v>9</v>
      </c>
      <c r="H446" s="7"/>
      <c r="I446" s="7"/>
      <c r="J446" s="110"/>
      <c r="K446" s="110"/>
      <c r="L446" s="110"/>
      <c r="M446" s="110"/>
      <c r="N446" s="110"/>
    </row>
    <row r="447" spans="1:14" ht="12.75" customHeight="1" hidden="1">
      <c r="A447" s="12"/>
      <c r="B447" s="12"/>
      <c r="C447" s="12"/>
      <c r="D447" s="12">
        <v>2</v>
      </c>
      <c r="E447" s="12"/>
      <c r="F447" s="12"/>
      <c r="G447" s="12"/>
      <c r="H447" s="519" t="s">
        <v>21</v>
      </c>
      <c r="I447" s="519"/>
      <c r="J447" s="57"/>
      <c r="K447" s="57"/>
      <c r="L447" s="57"/>
      <c r="M447" s="57"/>
      <c r="N447" s="57"/>
    </row>
    <row r="448" spans="1:14" ht="12.75" hidden="1">
      <c r="A448" s="12"/>
      <c r="B448" s="12"/>
      <c r="C448" s="12"/>
      <c r="D448" s="12">
        <v>5</v>
      </c>
      <c r="E448" s="12"/>
      <c r="F448" s="12"/>
      <c r="G448" s="12"/>
      <c r="H448" s="12" t="s">
        <v>26</v>
      </c>
      <c r="I448" s="12"/>
      <c r="J448" s="57"/>
      <c r="K448" s="57"/>
      <c r="L448" s="57"/>
      <c r="M448" s="57"/>
      <c r="N448" s="57"/>
    </row>
    <row r="449" spans="1:14" s="11" customFormat="1" ht="12.75" hidden="1">
      <c r="A449" s="12"/>
      <c r="B449" s="12"/>
      <c r="C449" s="12"/>
      <c r="D449" s="12">
        <v>3</v>
      </c>
      <c r="E449" s="12"/>
      <c r="F449" s="12"/>
      <c r="G449" s="12"/>
      <c r="H449" s="12" t="s">
        <v>22</v>
      </c>
      <c r="I449" s="12"/>
      <c r="J449" s="57"/>
      <c r="K449" s="57"/>
      <c r="L449" s="57"/>
      <c r="M449" s="57"/>
      <c r="N449" s="57"/>
    </row>
    <row r="450" spans="1:14" s="11" customFormat="1" ht="12.75" hidden="1">
      <c r="A450" s="12"/>
      <c r="B450" s="12"/>
      <c r="C450" s="7"/>
      <c r="D450" s="7"/>
      <c r="E450" s="7"/>
      <c r="F450" s="7"/>
      <c r="G450" s="7"/>
      <c r="H450" s="7"/>
      <c r="I450" s="7"/>
      <c r="J450" s="57"/>
      <c r="K450" s="57"/>
      <c r="L450" s="57"/>
      <c r="M450" s="57"/>
      <c r="N450" s="57"/>
    </row>
    <row r="451" spans="1:14" s="11" customFormat="1" ht="12.75" hidden="1">
      <c r="A451" s="12"/>
      <c r="B451" s="12"/>
      <c r="C451" s="7">
        <v>9</v>
      </c>
      <c r="D451" s="7"/>
      <c r="E451" s="7"/>
      <c r="F451" s="7"/>
      <c r="G451" s="7" t="s">
        <v>115</v>
      </c>
      <c r="H451" s="7"/>
      <c r="I451" s="7"/>
      <c r="J451" s="57"/>
      <c r="K451" s="57"/>
      <c r="L451" s="57"/>
      <c r="M451" s="57"/>
      <c r="N451" s="57"/>
    </row>
    <row r="452" spans="1:14" s="11" customFormat="1" ht="12.75" hidden="1">
      <c r="A452" s="12"/>
      <c r="B452" s="12"/>
      <c r="C452" s="12"/>
      <c r="D452" s="12"/>
      <c r="E452" s="12"/>
      <c r="F452" s="12"/>
      <c r="G452" s="12"/>
      <c r="H452" s="12" t="s">
        <v>14</v>
      </c>
      <c r="I452" s="12" t="s">
        <v>149</v>
      </c>
      <c r="J452" s="57"/>
      <c r="K452" s="57"/>
      <c r="L452" s="57"/>
      <c r="M452" s="57"/>
      <c r="N452" s="57"/>
    </row>
    <row r="453" spans="1:14" s="11" customFormat="1" ht="12.75" hidden="1">
      <c r="A453" s="12"/>
      <c r="B453" s="12"/>
      <c r="C453" s="187">
        <v>11</v>
      </c>
      <c r="D453" s="187"/>
      <c r="E453" s="187"/>
      <c r="F453" s="187"/>
      <c r="G453" s="187" t="s">
        <v>144</v>
      </c>
      <c r="H453" s="187"/>
      <c r="I453" s="187"/>
      <c r="J453" s="188"/>
      <c r="K453" s="188"/>
      <c r="L453" s="188"/>
      <c r="M453" s="188"/>
      <c r="N453" s="188"/>
    </row>
    <row r="454" spans="1:14" s="11" customFormat="1" ht="12.75" hidden="1">
      <c r="A454" s="7"/>
      <c r="B454" s="7"/>
      <c r="C454" s="7"/>
      <c r="D454" s="7"/>
      <c r="E454" s="7"/>
      <c r="F454" s="7" t="s">
        <v>18</v>
      </c>
      <c r="G454" s="7"/>
      <c r="H454" s="7"/>
      <c r="I454" s="7"/>
      <c r="J454" s="110"/>
      <c r="K454" s="110"/>
      <c r="L454" s="110"/>
      <c r="M454" s="110"/>
      <c r="N454" s="110"/>
    </row>
    <row r="455" spans="1:14" s="11" customFormat="1" ht="12.75" customHeight="1" hidden="1">
      <c r="A455" s="7"/>
      <c r="B455" s="7">
        <v>6</v>
      </c>
      <c r="C455" s="7"/>
      <c r="D455" s="7"/>
      <c r="E455" s="7"/>
      <c r="F455" s="536" t="s">
        <v>24</v>
      </c>
      <c r="G455" s="536"/>
      <c r="H455" s="536"/>
      <c r="I455" s="536"/>
      <c r="J455" s="110"/>
      <c r="K455" s="110"/>
      <c r="L455" s="110"/>
      <c r="M455" s="110"/>
      <c r="N455" s="110"/>
    </row>
    <row r="456" spans="1:14" s="11" customFormat="1" ht="12.75" hidden="1">
      <c r="A456" s="7"/>
      <c r="B456" s="7"/>
      <c r="C456" s="7">
        <v>1</v>
      </c>
      <c r="D456" s="7"/>
      <c r="E456" s="7"/>
      <c r="F456" s="7"/>
      <c r="G456" s="7" t="s">
        <v>9</v>
      </c>
      <c r="H456" s="7"/>
      <c r="I456" s="7"/>
      <c r="J456" s="122"/>
      <c r="K456" s="122"/>
      <c r="L456" s="122"/>
      <c r="M456" s="122"/>
      <c r="N456" s="122"/>
    </row>
    <row r="457" spans="1:14" ht="12.75" customHeight="1" hidden="1">
      <c r="A457" s="12"/>
      <c r="B457" s="12"/>
      <c r="C457" s="12"/>
      <c r="D457" s="12">
        <v>2</v>
      </c>
      <c r="E457" s="12"/>
      <c r="F457" s="12"/>
      <c r="G457" s="12"/>
      <c r="H457" s="519" t="s">
        <v>21</v>
      </c>
      <c r="I457" s="519"/>
      <c r="J457" s="57"/>
      <c r="K457" s="57"/>
      <c r="L457" s="57"/>
      <c r="M457" s="57"/>
      <c r="N457" s="57"/>
    </row>
    <row r="458" spans="1:14" ht="12.75" hidden="1">
      <c r="A458" s="12"/>
      <c r="B458" s="12"/>
      <c r="C458" s="12"/>
      <c r="D458" s="12">
        <v>3</v>
      </c>
      <c r="E458" s="12"/>
      <c r="F458" s="12"/>
      <c r="G458" s="12"/>
      <c r="H458" s="12" t="s">
        <v>22</v>
      </c>
      <c r="I458" s="12"/>
      <c r="J458" s="57"/>
      <c r="K458" s="57"/>
      <c r="L458" s="57"/>
      <c r="M458" s="57"/>
      <c r="N458" s="57"/>
    </row>
    <row r="459" spans="1:14" s="11" customFormat="1" ht="12.75" hidden="1">
      <c r="A459" s="7"/>
      <c r="B459" s="7"/>
      <c r="C459" s="7"/>
      <c r="D459" s="7"/>
      <c r="E459" s="7"/>
      <c r="F459" s="7" t="s">
        <v>18</v>
      </c>
      <c r="G459" s="7"/>
      <c r="H459" s="7"/>
      <c r="I459" s="7"/>
      <c r="J459" s="110"/>
      <c r="K459" s="110"/>
      <c r="L459" s="110"/>
      <c r="M459" s="110"/>
      <c r="N459" s="110"/>
    </row>
    <row r="460" spans="1:14" s="11" customFormat="1" ht="13.5" customHeight="1" hidden="1">
      <c r="A460" s="7"/>
      <c r="B460" s="118"/>
      <c r="C460" s="118"/>
      <c r="D460" s="118"/>
      <c r="E460" s="118"/>
      <c r="F460" s="118"/>
      <c r="G460" s="118"/>
      <c r="H460" s="118"/>
      <c r="I460" s="118"/>
      <c r="J460" s="110"/>
      <c r="K460" s="110"/>
      <c r="L460" s="110"/>
      <c r="M460" s="110"/>
      <c r="N460" s="110"/>
    </row>
    <row r="461" spans="1:14" s="11" customFormat="1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s="11" customFormat="1" ht="14.25">
      <c r="A462" s="7">
        <v>3</v>
      </c>
      <c r="B462" s="7"/>
      <c r="C462" s="7"/>
      <c r="D462" s="7"/>
      <c r="E462" s="8" t="s">
        <v>136</v>
      </c>
      <c r="F462" s="7"/>
      <c r="G462" s="7"/>
      <c r="H462" s="7"/>
      <c r="I462" s="7"/>
      <c r="J462" s="110"/>
      <c r="K462" s="110"/>
      <c r="L462" s="110"/>
      <c r="M462" s="110"/>
      <c r="N462" s="110"/>
    </row>
    <row r="463" spans="1:14" s="11" customFormat="1" ht="14.25">
      <c r="A463" s="510" t="s">
        <v>350</v>
      </c>
      <c r="B463" s="524"/>
      <c r="C463" s="524"/>
      <c r="D463" s="524"/>
      <c r="E463" s="524"/>
      <c r="F463" s="524"/>
      <c r="G463" s="524"/>
      <c r="H463" s="524"/>
      <c r="I463" s="7"/>
      <c r="J463" s="110"/>
      <c r="K463" s="110"/>
      <c r="L463" s="110"/>
      <c r="M463" s="110"/>
      <c r="N463" s="110"/>
    </row>
    <row r="464" spans="1:14" s="11" customFormat="1" ht="14.25">
      <c r="A464" s="7"/>
      <c r="B464" s="7">
        <v>1</v>
      </c>
      <c r="C464" s="7"/>
      <c r="D464" s="7"/>
      <c r="E464" s="8"/>
      <c r="F464" s="7" t="s">
        <v>221</v>
      </c>
      <c r="G464" s="7"/>
      <c r="H464" s="7"/>
      <c r="I464" s="7"/>
      <c r="J464" s="110"/>
      <c r="K464" s="110"/>
      <c r="L464" s="110"/>
      <c r="M464" s="110"/>
      <c r="N464" s="110"/>
    </row>
    <row r="465" spans="1:14" s="11" customFormat="1" ht="12.75">
      <c r="A465" s="7"/>
      <c r="B465" s="118" t="s">
        <v>186</v>
      </c>
      <c r="C465" s="12"/>
      <c r="D465" s="12"/>
      <c r="E465" s="12"/>
      <c r="F465" s="526" t="s">
        <v>28</v>
      </c>
      <c r="G465" s="526"/>
      <c r="H465" s="526"/>
      <c r="I465" s="527"/>
      <c r="J465" s="110"/>
      <c r="K465" s="110"/>
      <c r="L465" s="110"/>
      <c r="M465" s="110"/>
      <c r="N465" s="110"/>
    </row>
    <row r="466" spans="1:14" ht="12.75" customHeight="1">
      <c r="A466" s="7"/>
      <c r="B466" s="201"/>
      <c r="C466" s="7">
        <v>3</v>
      </c>
      <c r="D466" s="7"/>
      <c r="E466" s="7"/>
      <c r="F466" s="7"/>
      <c r="G466" s="7" t="s">
        <v>168</v>
      </c>
      <c r="H466" s="7"/>
      <c r="I466" s="7"/>
      <c r="J466" s="110">
        <f>J468+J471</f>
        <v>8653</v>
      </c>
      <c r="K466" s="110">
        <f>K468+K471</f>
        <v>8653</v>
      </c>
      <c r="L466" s="110">
        <f>L468+L471</f>
        <v>8653</v>
      </c>
      <c r="M466" s="110">
        <f>M468+M471</f>
        <v>8653</v>
      </c>
      <c r="N466" s="110">
        <f>N468+N471</f>
        <v>8653</v>
      </c>
    </row>
    <row r="467" spans="1:14" ht="12.75" customHeight="1" hidden="1">
      <c r="A467" s="12"/>
      <c r="B467" s="201"/>
      <c r="C467" s="7">
        <v>3</v>
      </c>
      <c r="D467" s="7"/>
      <c r="E467" s="7"/>
      <c r="F467" s="7"/>
      <c r="G467" s="7" t="s">
        <v>168</v>
      </c>
      <c r="H467" s="7"/>
      <c r="I467" s="7"/>
      <c r="J467" s="57"/>
      <c r="K467" s="57"/>
      <c r="L467" s="57"/>
      <c r="M467" s="57"/>
      <c r="N467" s="57"/>
    </row>
    <row r="468" spans="1:14" ht="12.75">
      <c r="A468" s="12"/>
      <c r="B468" s="12"/>
      <c r="C468" s="12"/>
      <c r="D468" s="12"/>
      <c r="E468" s="12">
        <v>5</v>
      </c>
      <c r="F468" s="12"/>
      <c r="G468" s="12"/>
      <c r="H468" s="519" t="s">
        <v>222</v>
      </c>
      <c r="I468" s="519"/>
      <c r="J468" s="57">
        <v>6813</v>
      </c>
      <c r="K468" s="57">
        <v>6813</v>
      </c>
      <c r="L468" s="57">
        <v>6813</v>
      </c>
      <c r="M468" s="57">
        <v>6813</v>
      </c>
      <c r="N468" s="57">
        <v>6813</v>
      </c>
    </row>
    <row r="469" spans="1:14" ht="12.75" hidden="1">
      <c r="A469" s="12"/>
      <c r="B469" s="12"/>
      <c r="C469" s="12"/>
      <c r="D469" s="12"/>
      <c r="E469" s="12"/>
      <c r="F469" s="12"/>
      <c r="G469" s="12"/>
      <c r="H469" s="12"/>
      <c r="I469" s="12"/>
      <c r="J469" s="57"/>
      <c r="K469" s="57"/>
      <c r="L469" s="57"/>
      <c r="M469" s="57"/>
      <c r="N469" s="57"/>
    </row>
    <row r="470" spans="1:14" ht="12.75" hidden="1">
      <c r="A470" s="12"/>
      <c r="B470" s="12"/>
      <c r="C470" s="12"/>
      <c r="D470" s="12"/>
      <c r="E470" s="12"/>
      <c r="F470" s="12"/>
      <c r="G470" s="12"/>
      <c r="H470" s="12"/>
      <c r="I470" s="12"/>
      <c r="J470" s="57"/>
      <c r="K470" s="57"/>
      <c r="L470" s="57"/>
      <c r="M470" s="57"/>
      <c r="N470" s="57"/>
    </row>
    <row r="471" spans="1:14" s="11" customFormat="1" ht="12.75">
      <c r="A471" s="12"/>
      <c r="B471" s="12"/>
      <c r="C471" s="12"/>
      <c r="D471" s="12"/>
      <c r="E471" s="12">
        <v>6</v>
      </c>
      <c r="F471" s="12"/>
      <c r="G471" s="12"/>
      <c r="H471" s="361" t="s">
        <v>217</v>
      </c>
      <c r="I471" s="12"/>
      <c r="J471" s="57">
        <v>1840</v>
      </c>
      <c r="K471" s="57">
        <v>1840</v>
      </c>
      <c r="L471" s="57">
        <v>1840</v>
      </c>
      <c r="M471" s="57">
        <v>1840</v>
      </c>
      <c r="N471" s="57">
        <v>1840</v>
      </c>
    </row>
    <row r="472" spans="1:14" ht="12.75" hidden="1">
      <c r="A472" s="12"/>
      <c r="B472" s="12"/>
      <c r="C472" s="12"/>
      <c r="D472" s="12"/>
      <c r="E472" s="12">
        <v>7</v>
      </c>
      <c r="F472" s="12"/>
      <c r="G472" s="12"/>
      <c r="H472" s="12" t="s">
        <v>399</v>
      </c>
      <c r="I472" s="12"/>
      <c r="J472" s="57"/>
      <c r="K472" s="57"/>
      <c r="L472" s="57"/>
      <c r="M472" s="57"/>
      <c r="N472" s="57"/>
    </row>
    <row r="473" spans="1:14" ht="12.75" hidden="1">
      <c r="A473" s="12"/>
      <c r="B473" s="12"/>
      <c r="C473" s="187"/>
      <c r="D473" s="187"/>
      <c r="E473" s="187"/>
      <c r="F473" s="187"/>
      <c r="G473" s="187"/>
      <c r="H473" s="187"/>
      <c r="I473" s="187"/>
      <c r="J473" s="188"/>
      <c r="K473" s="188"/>
      <c r="L473" s="188"/>
      <c r="M473" s="188"/>
      <c r="N473" s="188"/>
    </row>
    <row r="474" spans="1:14" ht="12.75">
      <c r="A474" s="7"/>
      <c r="B474" s="7"/>
      <c r="C474" s="7"/>
      <c r="D474" s="7"/>
      <c r="E474" s="7"/>
      <c r="F474" s="187" t="s">
        <v>18</v>
      </c>
      <c r="G474" s="7"/>
      <c r="H474" s="7"/>
      <c r="I474" s="7"/>
      <c r="J474" s="110">
        <f>J466</f>
        <v>8653</v>
      </c>
      <c r="K474" s="110">
        <f>K466</f>
        <v>8653</v>
      </c>
      <c r="L474" s="110">
        <f>L466</f>
        <v>8653</v>
      </c>
      <c r="M474" s="110">
        <f>M466</f>
        <v>8653</v>
      </c>
      <c r="N474" s="110">
        <f>N466</f>
        <v>8653</v>
      </c>
    </row>
    <row r="475" spans="1:14" ht="12.75">
      <c r="A475" s="7"/>
      <c r="B475" s="7"/>
      <c r="C475" s="7"/>
      <c r="D475" s="7"/>
      <c r="E475" s="7"/>
      <c r="F475" s="7"/>
      <c r="G475" s="7"/>
      <c r="H475" s="7"/>
      <c r="I475" s="7"/>
      <c r="J475" s="110"/>
      <c r="K475" s="110"/>
      <c r="L475" s="110"/>
      <c r="M475" s="110"/>
      <c r="N475" s="110"/>
    </row>
    <row r="476" spans="1:14" ht="14.25">
      <c r="A476" s="295" t="s">
        <v>352</v>
      </c>
      <c r="B476" s="120"/>
      <c r="C476" s="120"/>
      <c r="D476" s="120"/>
      <c r="E476" s="120"/>
      <c r="F476" s="120"/>
      <c r="G476" s="120"/>
      <c r="H476" s="120"/>
      <c r="I476" s="12"/>
      <c r="J476" s="110"/>
      <c r="K476" s="110"/>
      <c r="L476" s="110"/>
      <c r="M476" s="110"/>
      <c r="N476" s="110"/>
    </row>
    <row r="477" spans="1:14" ht="12.75">
      <c r="A477" s="7"/>
      <c r="B477" s="7">
        <v>1</v>
      </c>
      <c r="C477" s="7"/>
      <c r="D477" s="7"/>
      <c r="E477" s="7" t="s">
        <v>223</v>
      </c>
      <c r="F477" s="7"/>
      <c r="G477" s="7"/>
      <c r="H477" s="7"/>
      <c r="I477" s="452"/>
      <c r="J477" s="110"/>
      <c r="K477" s="110"/>
      <c r="L477" s="110"/>
      <c r="M477" s="110"/>
      <c r="N477" s="110"/>
    </row>
    <row r="478" spans="1:14" ht="12.75">
      <c r="A478" s="7"/>
      <c r="B478" s="118" t="s">
        <v>186</v>
      </c>
      <c r="C478" s="12"/>
      <c r="D478" s="12"/>
      <c r="E478" s="12"/>
      <c r="F478" s="526" t="s">
        <v>28</v>
      </c>
      <c r="G478" s="526"/>
      <c r="H478" s="526"/>
      <c r="I478" s="527"/>
      <c r="J478" s="110"/>
      <c r="K478" s="110"/>
      <c r="L478" s="110"/>
      <c r="M478" s="110"/>
      <c r="N478" s="110"/>
    </row>
    <row r="479" spans="1:14" ht="12.75" hidden="1">
      <c r="A479" s="7"/>
      <c r="B479" s="12"/>
      <c r="C479" s="12"/>
      <c r="D479" s="12"/>
      <c r="E479" s="12"/>
      <c r="F479" s="12"/>
      <c r="G479" s="12"/>
      <c r="H479" s="519"/>
      <c r="I479" s="519"/>
      <c r="J479" s="57"/>
      <c r="K479" s="57"/>
      <c r="L479" s="57"/>
      <c r="M479" s="57"/>
      <c r="N479" s="57"/>
    </row>
    <row r="480" spans="1:14" ht="12.75">
      <c r="A480" s="7"/>
      <c r="B480" s="12"/>
      <c r="C480" s="7">
        <v>3</v>
      </c>
      <c r="D480" s="7"/>
      <c r="E480" s="7"/>
      <c r="F480" s="7"/>
      <c r="G480" s="7" t="s">
        <v>168</v>
      </c>
      <c r="H480" s="7"/>
      <c r="I480" s="7"/>
      <c r="J480" s="188">
        <f>J481+J482</f>
        <v>2486</v>
      </c>
      <c r="K480" s="188">
        <f>K481+K482</f>
        <v>2486</v>
      </c>
      <c r="L480" s="188">
        <f>L481+L482</f>
        <v>2486</v>
      </c>
      <c r="M480" s="188">
        <f>M481+M482</f>
        <v>2486</v>
      </c>
      <c r="N480" s="188">
        <f>N481+N482</f>
        <v>2486</v>
      </c>
    </row>
    <row r="481" spans="1:14" ht="12.75">
      <c r="A481" s="7"/>
      <c r="B481" s="12"/>
      <c r="C481" s="12"/>
      <c r="D481" s="12"/>
      <c r="E481" s="12">
        <v>2</v>
      </c>
      <c r="F481" s="12"/>
      <c r="G481" s="12"/>
      <c r="H481" s="361" t="s">
        <v>216</v>
      </c>
      <c r="I481" s="120"/>
      <c r="J481" s="57">
        <v>1957</v>
      </c>
      <c r="K481" s="57">
        <v>1957</v>
      </c>
      <c r="L481" s="57">
        <v>1957</v>
      </c>
      <c r="M481" s="57">
        <v>1957</v>
      </c>
      <c r="N481" s="57">
        <v>1957</v>
      </c>
    </row>
    <row r="482" spans="1:14" ht="12.75">
      <c r="A482" s="7"/>
      <c r="B482" s="12"/>
      <c r="C482" s="12"/>
      <c r="D482" s="12"/>
      <c r="E482" s="12">
        <v>6</v>
      </c>
      <c r="F482" s="12"/>
      <c r="G482" s="12"/>
      <c r="H482" s="361" t="s">
        <v>217</v>
      </c>
      <c r="I482" s="12"/>
      <c r="J482" s="57">
        <v>529</v>
      </c>
      <c r="K482" s="57">
        <v>529</v>
      </c>
      <c r="L482" s="57">
        <v>529</v>
      </c>
      <c r="M482" s="57">
        <v>529</v>
      </c>
      <c r="N482" s="57">
        <v>529</v>
      </c>
    </row>
    <row r="483" spans="1:14" ht="12.75">
      <c r="A483" s="7"/>
      <c r="B483" s="12"/>
      <c r="C483" s="12"/>
      <c r="D483" s="12"/>
      <c r="E483" s="12"/>
      <c r="F483" s="187" t="s">
        <v>18</v>
      </c>
      <c r="G483" s="12"/>
      <c r="H483" s="12"/>
      <c r="I483" s="12"/>
      <c r="J483" s="188">
        <f>J480</f>
        <v>2486</v>
      </c>
      <c r="K483" s="188">
        <f>K480</f>
        <v>2486</v>
      </c>
      <c r="L483" s="188">
        <f>L480</f>
        <v>2486</v>
      </c>
      <c r="M483" s="188">
        <f>M480</f>
        <v>2486</v>
      </c>
      <c r="N483" s="188">
        <f>N480</f>
        <v>2486</v>
      </c>
    </row>
    <row r="484" spans="1:14" ht="12.75">
      <c r="A484" s="7"/>
      <c r="B484" s="12"/>
      <c r="C484" s="12"/>
      <c r="D484" s="12"/>
      <c r="E484" s="12"/>
      <c r="F484" s="12"/>
      <c r="G484" s="12"/>
      <c r="H484" s="12"/>
      <c r="I484" s="12"/>
      <c r="J484" s="57"/>
      <c r="K484" s="57"/>
      <c r="L484" s="57"/>
      <c r="M484" s="57"/>
      <c r="N484" s="57"/>
    </row>
    <row r="485" spans="1:14" ht="14.25">
      <c r="A485" s="541" t="s">
        <v>185</v>
      </c>
      <c r="B485" s="542"/>
      <c r="C485" s="542"/>
      <c r="D485" s="542"/>
      <c r="E485" s="542"/>
      <c r="F485" s="542"/>
      <c r="G485" s="542"/>
      <c r="H485" s="542"/>
      <c r="I485" s="524"/>
      <c r="J485" s="188"/>
      <c r="K485" s="188"/>
      <c r="L485" s="188"/>
      <c r="M485" s="188"/>
      <c r="N485" s="188"/>
    </row>
    <row r="486" spans="1:14" ht="14.25">
      <c r="A486" s="298"/>
      <c r="B486" s="118" t="s">
        <v>186</v>
      </c>
      <c r="C486" s="12"/>
      <c r="D486" s="12"/>
      <c r="E486" s="12"/>
      <c r="F486" s="526" t="s">
        <v>28</v>
      </c>
      <c r="G486" s="526"/>
      <c r="H486" s="526"/>
      <c r="I486" s="527"/>
      <c r="J486" s="188"/>
      <c r="K486" s="188"/>
      <c r="L486" s="188"/>
      <c r="M486" s="188"/>
      <c r="N486" s="188"/>
    </row>
    <row r="487" spans="1:14" ht="12.75">
      <c r="A487" s="7"/>
      <c r="B487" s="187"/>
      <c r="C487" s="187">
        <v>5</v>
      </c>
      <c r="D487" s="187"/>
      <c r="E487" s="187"/>
      <c r="F487" s="12"/>
      <c r="G487" s="365" t="s">
        <v>224</v>
      </c>
      <c r="H487" s="452"/>
      <c r="I487" s="452"/>
      <c r="J487" s="110">
        <f>J489</f>
        <v>91860</v>
      </c>
      <c r="K487" s="110">
        <f>K489+K488</f>
        <v>92181</v>
      </c>
      <c r="L487" s="110">
        <f>L489+L488</f>
        <v>92513</v>
      </c>
      <c r="M487" s="110">
        <f>M489+M488</f>
        <v>95680</v>
      </c>
      <c r="N487" s="110">
        <f>N489+N488</f>
        <v>97280</v>
      </c>
    </row>
    <row r="488" spans="1:14" ht="12.75">
      <c r="A488" s="7"/>
      <c r="B488" s="187"/>
      <c r="C488" s="187"/>
      <c r="D488" s="187"/>
      <c r="E488" s="187">
        <v>3</v>
      </c>
      <c r="F488" s="7"/>
      <c r="G488" s="365"/>
      <c r="H488" s="452" t="s">
        <v>259</v>
      </c>
      <c r="I488" s="386"/>
      <c r="J488" s="110"/>
      <c r="K488" s="181">
        <v>2424</v>
      </c>
      <c r="L488" s="181">
        <v>2424</v>
      </c>
      <c r="M488" s="181">
        <v>2424</v>
      </c>
      <c r="N488" s="181">
        <v>2424</v>
      </c>
    </row>
    <row r="489" spans="1:14" ht="12.75">
      <c r="A489" s="7"/>
      <c r="B489" s="187"/>
      <c r="C489" s="201"/>
      <c r="D489" s="201"/>
      <c r="E489" s="201">
        <v>4</v>
      </c>
      <c r="F489" s="201"/>
      <c r="G489" s="12"/>
      <c r="H489" s="361" t="s">
        <v>225</v>
      </c>
      <c r="I489" s="120"/>
      <c r="J489" s="181">
        <v>91860</v>
      </c>
      <c r="K489" s="181">
        <v>89757</v>
      </c>
      <c r="L489" s="181">
        <v>90089</v>
      </c>
      <c r="M489" s="181">
        <v>93256</v>
      </c>
      <c r="N489" s="181">
        <v>94856</v>
      </c>
    </row>
    <row r="490" spans="1:14" ht="12.75" hidden="1">
      <c r="A490" s="7"/>
      <c r="B490" s="118">
        <v>2</v>
      </c>
      <c r="C490" s="12"/>
      <c r="D490" s="12"/>
      <c r="E490" s="12"/>
      <c r="F490" s="526" t="s">
        <v>227</v>
      </c>
      <c r="G490" s="526"/>
      <c r="H490" s="526"/>
      <c r="I490" s="527"/>
      <c r="J490" s="110"/>
      <c r="K490" s="110"/>
      <c r="L490" s="110"/>
      <c r="M490" s="110"/>
      <c r="N490" s="110"/>
    </row>
    <row r="491" spans="1:14" ht="12.75" hidden="1">
      <c r="A491" s="7"/>
      <c r="B491" s="187"/>
      <c r="C491" s="187">
        <v>4</v>
      </c>
      <c r="D491" s="187"/>
      <c r="E491" s="187"/>
      <c r="F491" s="12"/>
      <c r="G491" s="365" t="s">
        <v>224</v>
      </c>
      <c r="H491" s="452"/>
      <c r="I491" s="452"/>
      <c r="J491" s="110">
        <f>J492</f>
        <v>0</v>
      </c>
      <c r="K491" s="110">
        <f>K492</f>
        <v>0</v>
      </c>
      <c r="L491" s="110">
        <f>L492</f>
        <v>0</v>
      </c>
      <c r="M491" s="110">
        <f>M492</f>
        <v>0</v>
      </c>
      <c r="N491" s="110">
        <f>N492</f>
        <v>0</v>
      </c>
    </row>
    <row r="492" spans="1:14" ht="12.75" hidden="1">
      <c r="A492" s="7"/>
      <c r="B492" s="187"/>
      <c r="C492" s="201"/>
      <c r="D492" s="201"/>
      <c r="E492" s="201"/>
      <c r="F492" s="201"/>
      <c r="G492" s="12"/>
      <c r="H492" s="361"/>
      <c r="I492" s="120"/>
      <c r="J492" s="181"/>
      <c r="K492" s="181"/>
      <c r="L492" s="181"/>
      <c r="M492" s="181"/>
      <c r="N492" s="181"/>
    </row>
    <row r="493" spans="1:14" ht="12.75">
      <c r="A493" s="7"/>
      <c r="B493" s="187"/>
      <c r="C493" s="187"/>
      <c r="D493" s="187"/>
      <c r="E493" s="187"/>
      <c r="F493" s="187" t="s">
        <v>18</v>
      </c>
      <c r="G493" s="187"/>
      <c r="H493" s="187"/>
      <c r="I493" s="187"/>
      <c r="J493" s="110">
        <f>J487+J491</f>
        <v>91860</v>
      </c>
      <c r="K493" s="110">
        <f>K487+K491</f>
        <v>92181</v>
      </c>
      <c r="L493" s="110">
        <f>L487+L491</f>
        <v>92513</v>
      </c>
      <c r="M493" s="110">
        <f>M487+M491</f>
        <v>95680</v>
      </c>
      <c r="N493" s="110">
        <f>N487+N491</f>
        <v>97280</v>
      </c>
    </row>
    <row r="494" spans="1:14" ht="12.75">
      <c r="A494" s="7"/>
      <c r="B494" s="7"/>
      <c r="C494" s="7"/>
      <c r="D494" s="7"/>
      <c r="E494" s="7"/>
      <c r="F494" s="7"/>
      <c r="G494" s="7"/>
      <c r="H494" s="7"/>
      <c r="I494" s="7"/>
      <c r="J494" s="110"/>
      <c r="K494" s="110"/>
      <c r="L494" s="110"/>
      <c r="M494" s="110"/>
      <c r="N494" s="110"/>
    </row>
    <row r="495" spans="1:14" ht="14.25">
      <c r="A495" s="7"/>
      <c r="B495" s="7"/>
      <c r="C495" s="7"/>
      <c r="D495" s="12"/>
      <c r="E495" s="510" t="s">
        <v>169</v>
      </c>
      <c r="F495" s="524"/>
      <c r="G495" s="524"/>
      <c r="H495" s="524"/>
      <c r="I495" s="524"/>
      <c r="J495" s="188">
        <f>J493+J483+J474</f>
        <v>102999</v>
      </c>
      <c r="K495" s="188">
        <f>K493+K483+K474</f>
        <v>103320</v>
      </c>
      <c r="L495" s="188">
        <f>L493+L483+L474</f>
        <v>103652</v>
      </c>
      <c r="M495" s="188">
        <f>M493+M483+M474</f>
        <v>106819</v>
      </c>
      <c r="N495" s="188">
        <f>N493+N483+N474</f>
        <v>108419</v>
      </c>
    </row>
    <row r="496" spans="1:14" ht="13.5">
      <c r="A496" s="7"/>
      <c r="B496" s="118" t="s">
        <v>186</v>
      </c>
      <c r="C496" s="12"/>
      <c r="D496" s="12"/>
      <c r="E496" s="12"/>
      <c r="F496" s="526" t="s">
        <v>28</v>
      </c>
      <c r="G496" s="526"/>
      <c r="H496" s="526"/>
      <c r="I496" s="527"/>
      <c r="J496" s="222">
        <f>J497+J504</f>
        <v>102999</v>
      </c>
      <c r="K496" s="222">
        <f>K497+K502</f>
        <v>103320</v>
      </c>
      <c r="L496" s="222">
        <f>L497+L502</f>
        <v>103652</v>
      </c>
      <c r="M496" s="222">
        <f>M497+M502</f>
        <v>106819</v>
      </c>
      <c r="N496" s="222">
        <f>N497+N502</f>
        <v>108419</v>
      </c>
    </row>
    <row r="497" spans="1:14" ht="12.75">
      <c r="A497" s="7"/>
      <c r="B497" s="201"/>
      <c r="C497" s="7">
        <v>3</v>
      </c>
      <c r="D497" s="7"/>
      <c r="E497" s="7"/>
      <c r="F497" s="7"/>
      <c r="G497" s="7" t="s">
        <v>168</v>
      </c>
      <c r="H497" s="7"/>
      <c r="I497" s="7"/>
      <c r="J497" s="110">
        <f>J498+J499+J500</f>
        <v>11139</v>
      </c>
      <c r="K497" s="110">
        <f>K498+K499+K500</f>
        <v>11139</v>
      </c>
      <c r="L497" s="110">
        <f>L498+L499+L500</f>
        <v>11139</v>
      </c>
      <c r="M497" s="110">
        <f>M498+M499+M500</f>
        <v>11139</v>
      </c>
      <c r="N497" s="110">
        <f>N498+N499+N500</f>
        <v>11139</v>
      </c>
    </row>
    <row r="498" spans="1:14" ht="12.75">
      <c r="A498" s="7"/>
      <c r="B498" s="7"/>
      <c r="C498" s="7"/>
      <c r="D498" s="7"/>
      <c r="E498" s="12">
        <v>2</v>
      </c>
      <c r="F498" s="12"/>
      <c r="G498" s="12"/>
      <c r="H498" s="361" t="s">
        <v>216</v>
      </c>
      <c r="I498" s="120"/>
      <c r="J498" s="181">
        <f>J481</f>
        <v>1957</v>
      </c>
      <c r="K498" s="181">
        <f>K481</f>
        <v>1957</v>
      </c>
      <c r="L498" s="181">
        <f>L481</f>
        <v>1957</v>
      </c>
      <c r="M498" s="181">
        <f>M481</f>
        <v>1957</v>
      </c>
      <c r="N498" s="181">
        <f>N481</f>
        <v>1957</v>
      </c>
    </row>
    <row r="499" spans="1:14" ht="14.25">
      <c r="A499" s="295"/>
      <c r="B499" s="120"/>
      <c r="C499" s="120"/>
      <c r="D499" s="120"/>
      <c r="E499" s="12">
        <v>5</v>
      </c>
      <c r="F499" s="12"/>
      <c r="G499" s="12"/>
      <c r="H499" s="519" t="s">
        <v>222</v>
      </c>
      <c r="I499" s="519"/>
      <c r="J499" s="181">
        <f>J468</f>
        <v>6813</v>
      </c>
      <c r="K499" s="181">
        <f>K468</f>
        <v>6813</v>
      </c>
      <c r="L499" s="181">
        <f>L468</f>
        <v>6813</v>
      </c>
      <c r="M499" s="181">
        <f>M468</f>
        <v>6813</v>
      </c>
      <c r="N499" s="181">
        <f>N468</f>
        <v>6813</v>
      </c>
    </row>
    <row r="500" spans="1:14" ht="12.75">
      <c r="A500" s="7"/>
      <c r="B500" s="7"/>
      <c r="C500" s="7"/>
      <c r="D500" s="7"/>
      <c r="E500" s="12">
        <v>6</v>
      </c>
      <c r="F500" s="12"/>
      <c r="G500" s="12"/>
      <c r="H500" s="361" t="s">
        <v>217</v>
      </c>
      <c r="I500" s="12"/>
      <c r="J500" s="181">
        <f>J471+J482</f>
        <v>2369</v>
      </c>
      <c r="K500" s="181">
        <f>K471+K482</f>
        <v>2369</v>
      </c>
      <c r="L500" s="181">
        <f>L471+L482</f>
        <v>2369</v>
      </c>
      <c r="M500" s="181">
        <f>M471+M482</f>
        <v>2369</v>
      </c>
      <c r="N500" s="181">
        <f>N471+N482</f>
        <v>2369</v>
      </c>
    </row>
    <row r="501" spans="1:14" ht="12.75">
      <c r="A501" s="7"/>
      <c r="B501" s="7"/>
      <c r="C501" s="7"/>
      <c r="D501" s="7"/>
      <c r="E501" s="12">
        <v>7</v>
      </c>
      <c r="F501" s="12"/>
      <c r="G501" s="12"/>
      <c r="H501" s="12" t="s">
        <v>399</v>
      </c>
      <c r="I501" s="12"/>
      <c r="J501" s="181">
        <v>0</v>
      </c>
      <c r="K501" s="181">
        <v>0</v>
      </c>
      <c r="L501" s="181">
        <v>0</v>
      </c>
      <c r="M501" s="181">
        <v>0</v>
      </c>
      <c r="N501" s="181">
        <v>0</v>
      </c>
    </row>
    <row r="502" spans="1:14" ht="12.75">
      <c r="A502" s="7"/>
      <c r="B502" s="7"/>
      <c r="C502" s="187">
        <v>5</v>
      </c>
      <c r="D502" s="187"/>
      <c r="E502" s="187"/>
      <c r="F502" s="526" t="s">
        <v>224</v>
      </c>
      <c r="G502" s="526"/>
      <c r="H502" s="527"/>
      <c r="I502" s="527"/>
      <c r="J502" s="188">
        <f>J504</f>
        <v>91860</v>
      </c>
      <c r="K502" s="188">
        <f>K504+K503</f>
        <v>92181</v>
      </c>
      <c r="L502" s="188">
        <f>L504+L503</f>
        <v>92513</v>
      </c>
      <c r="M502" s="188">
        <f>M504+M503</f>
        <v>95680</v>
      </c>
      <c r="N502" s="188">
        <f>N504+N503</f>
        <v>97280</v>
      </c>
    </row>
    <row r="503" spans="1:14" ht="12.75">
      <c r="A503" s="7"/>
      <c r="B503" s="7"/>
      <c r="C503" s="187"/>
      <c r="D503" s="187"/>
      <c r="E503" s="187">
        <v>3</v>
      </c>
      <c r="F503" s="7"/>
      <c r="G503" s="365"/>
      <c r="H503" s="452" t="s">
        <v>259</v>
      </c>
      <c r="I503" s="386"/>
      <c r="J503" s="181">
        <v>0</v>
      </c>
      <c r="K503" s="181">
        <f aca="true" t="shared" si="15" ref="K503:M504">K488</f>
        <v>2424</v>
      </c>
      <c r="L503" s="181">
        <f t="shared" si="15"/>
        <v>2424</v>
      </c>
      <c r="M503" s="181">
        <f t="shared" si="15"/>
        <v>2424</v>
      </c>
      <c r="N503" s="181">
        <f>N488</f>
        <v>2424</v>
      </c>
    </row>
    <row r="504" spans="1:14" ht="12.75">
      <c r="A504" s="7"/>
      <c r="B504" s="7"/>
      <c r="C504" s="201"/>
      <c r="D504" s="201"/>
      <c r="E504" s="201">
        <v>4</v>
      </c>
      <c r="F504" s="201"/>
      <c r="G504" s="518" t="s">
        <v>225</v>
      </c>
      <c r="H504" s="524"/>
      <c r="I504" s="524"/>
      <c r="J504" s="181">
        <f>J489</f>
        <v>91860</v>
      </c>
      <c r="K504" s="181">
        <f t="shared" si="15"/>
        <v>89757</v>
      </c>
      <c r="L504" s="181">
        <f t="shared" si="15"/>
        <v>90089</v>
      </c>
      <c r="M504" s="181">
        <f t="shared" si="15"/>
        <v>93256</v>
      </c>
      <c r="N504" s="181">
        <f>N489</f>
        <v>94856</v>
      </c>
    </row>
    <row r="505" spans="1:14" ht="13.5" hidden="1">
      <c r="A505" s="7"/>
      <c r="B505" s="118">
        <v>2</v>
      </c>
      <c r="C505" s="12"/>
      <c r="D505" s="12"/>
      <c r="E505" s="12"/>
      <c r="F505" s="526" t="s">
        <v>227</v>
      </c>
      <c r="G505" s="526"/>
      <c r="H505" s="526"/>
      <c r="I505" s="527"/>
      <c r="J505" s="222">
        <f>J506</f>
        <v>0</v>
      </c>
      <c r="K505" s="222">
        <f aca="true" t="shared" si="16" ref="K505:N506">K506</f>
        <v>0</v>
      </c>
      <c r="L505" s="222">
        <f t="shared" si="16"/>
        <v>0</v>
      </c>
      <c r="M505" s="222">
        <f t="shared" si="16"/>
        <v>0</v>
      </c>
      <c r="N505" s="222">
        <f t="shared" si="16"/>
        <v>0</v>
      </c>
    </row>
    <row r="506" spans="1:14" ht="12.75" hidden="1">
      <c r="A506" s="7"/>
      <c r="B506" s="187"/>
      <c r="C506" s="187">
        <v>4</v>
      </c>
      <c r="D506" s="187"/>
      <c r="E506" s="187"/>
      <c r="F506" s="12"/>
      <c r="G506" s="365" t="s">
        <v>224</v>
      </c>
      <c r="H506" s="452"/>
      <c r="I506" s="452"/>
      <c r="J506" s="110">
        <f>J507</f>
        <v>0</v>
      </c>
      <c r="K506" s="110">
        <f t="shared" si="16"/>
        <v>0</v>
      </c>
      <c r="L506" s="110">
        <f t="shared" si="16"/>
        <v>0</v>
      </c>
      <c r="M506" s="110">
        <f t="shared" si="16"/>
        <v>0</v>
      </c>
      <c r="N506" s="110">
        <f t="shared" si="16"/>
        <v>0</v>
      </c>
    </row>
    <row r="507" spans="1:14" ht="12.75" hidden="1">
      <c r="A507" s="12"/>
      <c r="B507" s="187"/>
      <c r="C507" s="201"/>
      <c r="D507" s="201"/>
      <c r="E507" s="201"/>
      <c r="F507" s="201"/>
      <c r="G507" s="12"/>
      <c r="H507" s="361"/>
      <c r="I507" s="120"/>
      <c r="J507" s="181"/>
      <c r="K507" s="181"/>
      <c r="L507" s="181"/>
      <c r="M507" s="181"/>
      <c r="N507" s="181"/>
    </row>
    <row r="508" spans="1:14" ht="14.25">
      <c r="A508" s="295"/>
      <c r="B508" s="7"/>
      <c r="C508" s="7"/>
      <c r="D508" s="7"/>
      <c r="E508" s="520" t="s">
        <v>169</v>
      </c>
      <c r="F508" s="521"/>
      <c r="G508" s="521"/>
      <c r="H508" s="521"/>
      <c r="I508" s="522"/>
      <c r="J508" s="110">
        <f>J496+J505</f>
        <v>102999</v>
      </c>
      <c r="K508" s="110">
        <f>K496+K505</f>
        <v>103320</v>
      </c>
      <c r="L508" s="110">
        <f>L496+L505</f>
        <v>103652</v>
      </c>
      <c r="M508" s="110">
        <f>M496+M505</f>
        <v>106819</v>
      </c>
      <c r="N508" s="110">
        <f>N496+N505</f>
        <v>108419</v>
      </c>
    </row>
    <row r="509" spans="1:14" ht="14.25">
      <c r="A509" s="295"/>
      <c r="B509" s="7"/>
      <c r="C509" s="7"/>
      <c r="D509" s="7"/>
      <c r="E509" s="7"/>
      <c r="F509" s="7"/>
      <c r="G509" s="7"/>
      <c r="H509" s="7"/>
      <c r="I509" s="7"/>
      <c r="J509" s="110"/>
      <c r="K509" s="110"/>
      <c r="L509" s="110"/>
      <c r="M509" s="110"/>
      <c r="N509" s="110"/>
    </row>
    <row r="510" spans="1:14" ht="14.25" hidden="1">
      <c r="A510" s="295"/>
      <c r="B510" s="7"/>
      <c r="C510" s="7"/>
      <c r="D510" s="12"/>
      <c r="E510" s="12"/>
      <c r="F510" s="12"/>
      <c r="G510" s="12"/>
      <c r="H510" s="519"/>
      <c r="I510" s="519"/>
      <c r="J510" s="181"/>
      <c r="K510" s="181"/>
      <c r="L510" s="181"/>
      <c r="M510" s="181"/>
      <c r="N510" s="181"/>
    </row>
    <row r="511" spans="1:14" ht="12.75" hidden="1">
      <c r="A511" s="7"/>
      <c r="B511" s="7"/>
      <c r="C511" s="7"/>
      <c r="D511" s="12"/>
      <c r="E511" s="12"/>
      <c r="F511" s="12"/>
      <c r="G511" s="12"/>
      <c r="H511" s="12"/>
      <c r="I511" s="12"/>
      <c r="J511" s="181"/>
      <c r="K511" s="181"/>
      <c r="L511" s="181"/>
      <c r="M511" s="181"/>
      <c r="N511" s="181"/>
    </row>
    <row r="512" spans="1:14" ht="12.75" hidden="1">
      <c r="A512" s="7"/>
      <c r="B512" s="7"/>
      <c r="C512" s="7"/>
      <c r="D512" s="7"/>
      <c r="E512" s="7"/>
      <c r="F512" s="7"/>
      <c r="G512" s="7"/>
      <c r="H512" s="7"/>
      <c r="I512" s="7"/>
      <c r="J512" s="110"/>
      <c r="K512" s="110"/>
      <c r="L512" s="110"/>
      <c r="M512" s="110"/>
      <c r="N512" s="110"/>
    </row>
    <row r="513" spans="1:14" ht="12.75" hidden="1">
      <c r="A513" s="7"/>
      <c r="B513" s="7"/>
      <c r="C513" s="7"/>
      <c r="D513" s="7"/>
      <c r="E513" s="7"/>
      <c r="F513" s="7"/>
      <c r="G513" s="7"/>
      <c r="H513" s="7"/>
      <c r="I513" s="7"/>
      <c r="J513" s="110"/>
      <c r="K513" s="110"/>
      <c r="L513" s="110"/>
      <c r="M513" s="110"/>
      <c r="N513" s="110"/>
    </row>
    <row r="514" spans="1:14" ht="12.75" hidden="1">
      <c r="A514" s="7"/>
      <c r="B514" s="7"/>
      <c r="C514" s="7"/>
      <c r="D514" s="7"/>
      <c r="E514" s="7"/>
      <c r="F514" s="7"/>
      <c r="G514" s="7"/>
      <c r="H514" s="7"/>
      <c r="I514" s="7"/>
      <c r="J514" s="110"/>
      <c r="K514" s="110"/>
      <c r="L514" s="110"/>
      <c r="M514" s="110"/>
      <c r="N514" s="110"/>
    </row>
    <row r="515" spans="1:14" ht="12.75" hidden="1">
      <c r="A515" s="7"/>
      <c r="B515" s="7"/>
      <c r="C515" s="7"/>
      <c r="D515" s="7"/>
      <c r="E515" s="7"/>
      <c r="F515" s="7"/>
      <c r="G515" s="7"/>
      <c r="H515" s="7"/>
      <c r="I515" s="7"/>
      <c r="J515" s="188"/>
      <c r="K515" s="188"/>
      <c r="L515" s="188"/>
      <c r="M515" s="188"/>
      <c r="N515" s="188"/>
    </row>
    <row r="516" spans="1:14" ht="12.75" customHeight="1" hidden="1">
      <c r="A516" s="7"/>
      <c r="B516" s="7"/>
      <c r="C516" s="7"/>
      <c r="D516" s="12"/>
      <c r="E516" s="12"/>
      <c r="F516" s="12"/>
      <c r="G516" s="12"/>
      <c r="H516" s="519"/>
      <c r="I516" s="519"/>
      <c r="J516" s="181"/>
      <c r="K516" s="181"/>
      <c r="L516" s="181"/>
      <c r="M516" s="181"/>
      <c r="N516" s="181"/>
    </row>
    <row r="517" spans="1:14" ht="12.75" hidden="1">
      <c r="A517" s="7"/>
      <c r="B517" s="7"/>
      <c r="C517" s="7"/>
      <c r="D517" s="12"/>
      <c r="E517" s="12"/>
      <c r="F517" s="12"/>
      <c r="G517" s="12"/>
      <c r="H517" s="12"/>
      <c r="I517" s="12"/>
      <c r="J517" s="181"/>
      <c r="K517" s="181"/>
      <c r="L517" s="181"/>
      <c r="M517" s="181"/>
      <c r="N517" s="181"/>
    </row>
    <row r="518" spans="1:14" ht="12.75" hidden="1">
      <c r="A518" s="7"/>
      <c r="B518" s="7"/>
      <c r="C518" s="7"/>
      <c r="D518" s="7"/>
      <c r="E518" s="7"/>
      <c r="F518" s="7"/>
      <c r="G518" s="7"/>
      <c r="H518" s="7"/>
      <c r="I518" s="7"/>
      <c r="J518" s="110"/>
      <c r="K518" s="110"/>
      <c r="L518" s="110"/>
      <c r="M518" s="110"/>
      <c r="N518" s="110"/>
    </row>
    <row r="519" spans="1:14" ht="12.75" hidden="1">
      <c r="A519" s="7"/>
      <c r="B519" s="7"/>
      <c r="C519" s="7"/>
      <c r="D519" s="7"/>
      <c r="E519" s="7"/>
      <c r="F519" s="7"/>
      <c r="G519" s="7"/>
      <c r="H519" s="7"/>
      <c r="I519" s="7"/>
      <c r="J519" s="110"/>
      <c r="K519" s="110"/>
      <c r="L519" s="110"/>
      <c r="M519" s="110"/>
      <c r="N519" s="110"/>
    </row>
    <row r="520" spans="1:14" ht="12.75" hidden="1">
      <c r="A520" s="7"/>
      <c r="B520" s="7"/>
      <c r="C520" s="7"/>
      <c r="D520" s="7"/>
      <c r="E520" s="7"/>
      <c r="F520" s="7"/>
      <c r="G520" s="7"/>
      <c r="H520" s="7"/>
      <c r="I520" s="7"/>
      <c r="J520" s="110"/>
      <c r="K520" s="110"/>
      <c r="L520" s="110"/>
      <c r="M520" s="110"/>
      <c r="N520" s="110"/>
    </row>
    <row r="521" spans="1:14" ht="12.75" hidden="1">
      <c r="A521" s="7"/>
      <c r="B521" s="7"/>
      <c r="C521" s="7"/>
      <c r="D521" s="7"/>
      <c r="E521" s="7"/>
      <c r="F521" s="7"/>
      <c r="G521" s="7"/>
      <c r="H521" s="7"/>
      <c r="I521" s="7"/>
      <c r="J521" s="110"/>
      <c r="K521" s="110"/>
      <c r="L521" s="110"/>
      <c r="M521" s="110"/>
      <c r="N521" s="110"/>
    </row>
    <row r="522" spans="1:14" ht="12.75" hidden="1">
      <c r="A522" s="7"/>
      <c r="B522" s="7"/>
      <c r="C522" s="7"/>
      <c r="D522" s="12"/>
      <c r="E522" s="12"/>
      <c r="F522" s="12"/>
      <c r="G522" s="12"/>
      <c r="H522" s="519"/>
      <c r="I522" s="519"/>
      <c r="J522" s="181"/>
      <c r="K522" s="181"/>
      <c r="L522" s="181"/>
      <c r="M522" s="181"/>
      <c r="N522" s="181"/>
    </row>
    <row r="523" spans="1:14" ht="12.75" hidden="1">
      <c r="A523" s="7"/>
      <c r="B523" s="7"/>
      <c r="C523" s="7"/>
      <c r="D523" s="12"/>
      <c r="E523" s="12"/>
      <c r="F523" s="12"/>
      <c r="G523" s="12"/>
      <c r="H523" s="12"/>
      <c r="I523" s="12"/>
      <c r="J523" s="181"/>
      <c r="K523" s="181"/>
      <c r="L523" s="181"/>
      <c r="M523" s="181"/>
      <c r="N523" s="181"/>
    </row>
    <row r="524" spans="1:14" ht="12.75" hidden="1">
      <c r="A524" s="7"/>
      <c r="B524" s="7"/>
      <c r="C524" s="7"/>
      <c r="D524" s="7"/>
      <c r="E524" s="7"/>
      <c r="F524" s="7"/>
      <c r="G524" s="7"/>
      <c r="H524" s="7"/>
      <c r="I524" s="7"/>
      <c r="J524" s="110"/>
      <c r="K524" s="110"/>
      <c r="L524" s="110"/>
      <c r="M524" s="110"/>
      <c r="N524" s="110"/>
    </row>
    <row r="525" spans="1:14" ht="12.75" hidden="1">
      <c r="A525" s="7"/>
      <c r="B525" s="7"/>
      <c r="C525" s="7"/>
      <c r="D525" s="7"/>
      <c r="E525" s="7"/>
      <c r="F525" s="7"/>
      <c r="G525" s="7"/>
      <c r="H525" s="7"/>
      <c r="I525" s="7"/>
      <c r="J525" s="110"/>
      <c r="K525" s="110"/>
      <c r="L525" s="110"/>
      <c r="M525" s="110"/>
      <c r="N525" s="110"/>
    </row>
    <row r="526" spans="1:14" ht="12.75" hidden="1">
      <c r="A526" s="7"/>
      <c r="B526" s="7"/>
      <c r="C526" s="7"/>
      <c r="D526" s="7"/>
      <c r="E526" s="7"/>
      <c r="F526" s="7"/>
      <c r="G526" s="7"/>
      <c r="H526" s="7"/>
      <c r="I526" s="7"/>
      <c r="J526" s="110"/>
      <c r="K526" s="110"/>
      <c r="L526" s="110"/>
      <c r="M526" s="110"/>
      <c r="N526" s="110"/>
    </row>
    <row r="527" spans="1:14" ht="12.75" hidden="1">
      <c r="A527" s="7"/>
      <c r="B527" s="7"/>
      <c r="C527" s="7"/>
      <c r="D527" s="7"/>
      <c r="E527" s="7"/>
      <c r="F527" s="7"/>
      <c r="G527" s="7"/>
      <c r="H527" s="7"/>
      <c r="I527" s="7"/>
      <c r="J527" s="110"/>
      <c r="K527" s="110"/>
      <c r="L527" s="110"/>
      <c r="M527" s="110"/>
      <c r="N527" s="110"/>
    </row>
    <row r="528" spans="1:14" ht="14.25" hidden="1">
      <c r="A528" s="295"/>
      <c r="B528" s="7"/>
      <c r="C528" s="7"/>
      <c r="D528" s="7"/>
      <c r="E528" s="7"/>
      <c r="F528" s="7"/>
      <c r="G528" s="7"/>
      <c r="H528" s="7"/>
      <c r="I528" s="7"/>
      <c r="J528" s="110"/>
      <c r="K528" s="110"/>
      <c r="L528" s="110"/>
      <c r="M528" s="110"/>
      <c r="N528" s="110"/>
    </row>
    <row r="529" spans="1:14" ht="12.75" hidden="1">
      <c r="A529" s="7"/>
      <c r="B529" s="7"/>
      <c r="C529" s="7"/>
      <c r="D529" s="7"/>
      <c r="E529" s="7"/>
      <c r="F529" s="7"/>
      <c r="G529" s="7"/>
      <c r="H529" s="7"/>
      <c r="I529" s="7"/>
      <c r="J529" s="110"/>
      <c r="K529" s="110"/>
      <c r="L529" s="110"/>
      <c r="M529" s="110"/>
      <c r="N529" s="110"/>
    </row>
    <row r="530" spans="1:14" ht="12.75" hidden="1">
      <c r="A530" s="7"/>
      <c r="B530" s="7"/>
      <c r="C530" s="7"/>
      <c r="D530" s="12"/>
      <c r="E530" s="12"/>
      <c r="F530" s="12"/>
      <c r="G530" s="12"/>
      <c r="H530" s="519"/>
      <c r="I530" s="519"/>
      <c r="J530" s="181"/>
      <c r="K530" s="181"/>
      <c r="L530" s="181"/>
      <c r="M530" s="181"/>
      <c r="N530" s="181"/>
    </row>
    <row r="531" spans="1:14" ht="12.75" hidden="1">
      <c r="A531" s="7"/>
      <c r="B531" s="7"/>
      <c r="C531" s="7"/>
      <c r="D531" s="12"/>
      <c r="E531" s="12"/>
      <c r="F531" s="12"/>
      <c r="G531" s="12"/>
      <c r="H531" s="12"/>
      <c r="I531" s="12"/>
      <c r="J531" s="181"/>
      <c r="K531" s="181"/>
      <c r="L531" s="181"/>
      <c r="M531" s="181"/>
      <c r="N531" s="181"/>
    </row>
    <row r="532" spans="1:14" ht="12.75" hidden="1">
      <c r="A532" s="7"/>
      <c r="B532" s="7"/>
      <c r="C532" s="7"/>
      <c r="D532" s="7"/>
      <c r="E532" s="7"/>
      <c r="F532" s="7"/>
      <c r="G532" s="7"/>
      <c r="H532" s="7"/>
      <c r="I532" s="7"/>
      <c r="J532" s="110"/>
      <c r="K532" s="110"/>
      <c r="L532" s="110"/>
      <c r="M532" s="110"/>
      <c r="N532" s="110"/>
    </row>
    <row r="533" spans="1:14" ht="12.75" hidden="1">
      <c r="A533" s="7"/>
      <c r="B533" s="7"/>
      <c r="C533" s="7"/>
      <c r="D533" s="7"/>
      <c r="E533" s="7"/>
      <c r="F533" s="7"/>
      <c r="G533" s="7"/>
      <c r="H533" s="7"/>
      <c r="I533" s="7"/>
      <c r="J533" s="110"/>
      <c r="K533" s="110"/>
      <c r="L533" s="110"/>
      <c r="M533" s="110"/>
      <c r="N533" s="110"/>
    </row>
    <row r="534" spans="1:14" ht="13.5" customHeight="1" hidden="1">
      <c r="A534" s="513"/>
      <c r="B534" s="514"/>
      <c r="C534" s="514"/>
      <c r="D534" s="514"/>
      <c r="E534" s="514"/>
      <c r="F534" s="514"/>
      <c r="G534" s="514"/>
      <c r="H534" s="514"/>
      <c r="I534" s="496"/>
      <c r="J534" s="110"/>
      <c r="K534" s="110"/>
      <c r="L534" s="110"/>
      <c r="M534" s="110"/>
      <c r="N534" s="110"/>
    </row>
    <row r="535" spans="1:14" ht="12.75" hidden="1">
      <c r="A535" s="7"/>
      <c r="B535" s="12"/>
      <c r="C535" s="12"/>
      <c r="D535" s="12"/>
      <c r="E535" s="12"/>
      <c r="F535" s="12"/>
      <c r="G535" s="12"/>
      <c r="H535" s="12"/>
      <c r="I535" s="12"/>
      <c r="J535" s="110"/>
      <c r="K535" s="110"/>
      <c r="L535" s="110"/>
      <c r="M535" s="110"/>
      <c r="N535" s="110"/>
    </row>
    <row r="536" spans="1:14" ht="12.75" hidden="1">
      <c r="A536" s="7"/>
      <c r="B536" s="12"/>
      <c r="C536" s="12"/>
      <c r="D536" s="12"/>
      <c r="E536" s="12"/>
      <c r="F536" s="12"/>
      <c r="G536" s="12"/>
      <c r="H536" s="12"/>
      <c r="I536" s="12"/>
      <c r="J536" s="181"/>
      <c r="K536" s="181"/>
      <c r="L536" s="181"/>
      <c r="M536" s="181"/>
      <c r="N536" s="181"/>
    </row>
    <row r="537" spans="1:14" ht="12.75" hidden="1">
      <c r="A537" s="7"/>
      <c r="B537" s="12"/>
      <c r="C537" s="12"/>
      <c r="D537" s="12"/>
      <c r="E537" s="12"/>
      <c r="F537" s="12"/>
      <c r="G537" s="12"/>
      <c r="H537" s="12"/>
      <c r="I537" s="12"/>
      <c r="J537" s="110"/>
      <c r="K537" s="110"/>
      <c r="L537" s="110"/>
      <c r="M537" s="110"/>
      <c r="N537" s="110"/>
    </row>
    <row r="538" spans="1:14" ht="12.75" hidden="1">
      <c r="A538" s="7"/>
      <c r="B538" s="7"/>
      <c r="C538" s="7"/>
      <c r="D538" s="7"/>
      <c r="E538" s="7"/>
      <c r="F538" s="7"/>
      <c r="G538" s="7"/>
      <c r="H538" s="7"/>
      <c r="I538" s="7"/>
      <c r="J538" s="110"/>
      <c r="K538" s="110"/>
      <c r="L538" s="110"/>
      <c r="M538" s="110"/>
      <c r="N538" s="110"/>
    </row>
    <row r="539" spans="1:14" ht="12.75" hidden="1">
      <c r="A539" s="12"/>
      <c r="B539" s="7"/>
      <c r="C539" s="7"/>
      <c r="D539" s="7"/>
      <c r="E539" s="12"/>
      <c r="F539" s="7"/>
      <c r="G539" s="7"/>
      <c r="H539" s="7"/>
      <c r="I539" s="7"/>
      <c r="J539" s="181"/>
      <c r="K539" s="181"/>
      <c r="L539" s="181"/>
      <c r="M539" s="181"/>
      <c r="N539" s="181"/>
    </row>
    <row r="540" spans="1:14" ht="12.75" hidden="1">
      <c r="A540" s="7"/>
      <c r="B540" s="7"/>
      <c r="C540" s="7"/>
      <c r="D540" s="7"/>
      <c r="E540" s="7"/>
      <c r="F540" s="7"/>
      <c r="G540" s="7"/>
      <c r="H540" s="7"/>
      <c r="I540" s="7"/>
      <c r="J540" s="110"/>
      <c r="K540" s="110"/>
      <c r="L540" s="110"/>
      <c r="M540" s="110"/>
      <c r="N540" s="110"/>
    </row>
    <row r="541" spans="1:14" ht="12.75" hidden="1">
      <c r="A541" s="7"/>
      <c r="B541" s="7"/>
      <c r="C541" s="7"/>
      <c r="D541" s="12"/>
      <c r="E541" s="12"/>
      <c r="F541" s="12"/>
      <c r="G541" s="12"/>
      <c r="H541" s="519"/>
      <c r="I541" s="519"/>
      <c r="J541" s="181"/>
      <c r="K541" s="181"/>
      <c r="L541" s="181"/>
      <c r="M541" s="181"/>
      <c r="N541" s="181"/>
    </row>
    <row r="542" spans="1:14" ht="12.75" hidden="1">
      <c r="A542" s="7"/>
      <c r="B542" s="7"/>
      <c r="C542" s="7"/>
      <c r="D542" s="12"/>
      <c r="E542" s="12"/>
      <c r="F542" s="12"/>
      <c r="G542" s="12"/>
      <c r="H542" s="12"/>
      <c r="I542" s="12"/>
      <c r="J542" s="181"/>
      <c r="K542" s="181"/>
      <c r="L542" s="181"/>
      <c r="M542" s="181"/>
      <c r="N542" s="181"/>
    </row>
    <row r="543" spans="1:14" ht="12.75" hidden="1">
      <c r="A543" s="7"/>
      <c r="B543" s="7"/>
      <c r="C543" s="7"/>
      <c r="D543" s="12"/>
      <c r="E543" s="12"/>
      <c r="F543" s="12"/>
      <c r="G543" s="187"/>
      <c r="H543" s="12"/>
      <c r="I543" s="12"/>
      <c r="J543" s="188"/>
      <c r="K543" s="188"/>
      <c r="L543" s="188"/>
      <c r="M543" s="188"/>
      <c r="N543" s="188"/>
    </row>
    <row r="544" spans="1:14" ht="12.75" hidden="1">
      <c r="A544" s="7"/>
      <c r="B544" s="7"/>
      <c r="C544" s="7"/>
      <c r="D544" s="7"/>
      <c r="E544" s="7"/>
      <c r="F544" s="7"/>
      <c r="G544" s="7"/>
      <c r="H544" s="7"/>
      <c r="I544" s="7"/>
      <c r="J544" s="110"/>
      <c r="K544" s="110"/>
      <c r="L544" s="110"/>
      <c r="M544" s="110"/>
      <c r="N544" s="110"/>
    </row>
    <row r="545" spans="1:14" ht="12.75" hidden="1">
      <c r="A545" s="7"/>
      <c r="B545" s="7"/>
      <c r="C545" s="7"/>
      <c r="D545" s="7"/>
      <c r="E545" s="7"/>
      <c r="F545" s="7"/>
      <c r="G545" s="7"/>
      <c r="H545" s="7"/>
      <c r="I545" s="7"/>
      <c r="J545" s="110"/>
      <c r="K545" s="110"/>
      <c r="L545" s="110"/>
      <c r="M545" s="110"/>
      <c r="N545" s="110"/>
    </row>
    <row r="546" spans="1:14" ht="12.75" hidden="1">
      <c r="A546" s="7"/>
      <c r="B546" s="7"/>
      <c r="C546" s="7"/>
      <c r="D546" s="7"/>
      <c r="E546" s="7"/>
      <c r="F546" s="7"/>
      <c r="G546" s="7"/>
      <c r="H546" s="7"/>
      <c r="I546" s="7"/>
      <c r="J546" s="110"/>
      <c r="K546" s="110"/>
      <c r="L546" s="110"/>
      <c r="M546" s="110"/>
      <c r="N546" s="110"/>
    </row>
    <row r="547" spans="1:14" ht="12.75" hidden="1">
      <c r="A547" s="7"/>
      <c r="B547" s="7"/>
      <c r="C547" s="7"/>
      <c r="D547" s="7"/>
      <c r="E547" s="7"/>
      <c r="F547" s="7"/>
      <c r="G547" s="7"/>
      <c r="H547" s="7"/>
      <c r="I547" s="7"/>
      <c r="J547" s="110"/>
      <c r="K547" s="110"/>
      <c r="L547" s="110"/>
      <c r="M547" s="110"/>
      <c r="N547" s="110"/>
    </row>
    <row r="548" spans="1:14" ht="12.75" hidden="1">
      <c r="A548" s="7"/>
      <c r="B548" s="7"/>
      <c r="C548" s="7"/>
      <c r="D548" s="7"/>
      <c r="E548" s="7"/>
      <c r="F548" s="7"/>
      <c r="G548" s="7"/>
      <c r="H548" s="7"/>
      <c r="I548" s="7"/>
      <c r="J548" s="110"/>
      <c r="K548" s="110"/>
      <c r="L548" s="110"/>
      <c r="M548" s="110"/>
      <c r="N548" s="110"/>
    </row>
    <row r="549" spans="1:14" ht="12.75" customHeight="1" hidden="1">
      <c r="A549" s="12"/>
      <c r="B549" s="12"/>
      <c r="C549" s="12"/>
      <c r="D549" s="12"/>
      <c r="E549" s="12"/>
      <c r="F549" s="12"/>
      <c r="G549" s="12"/>
      <c r="H549" s="12"/>
      <c r="I549" s="12"/>
      <c r="J549" s="57"/>
      <c r="K549" s="57"/>
      <c r="L549" s="57"/>
      <c r="M549" s="57"/>
      <c r="N549" s="57"/>
    </row>
    <row r="550" spans="1:14" ht="12.75" hidden="1">
      <c r="A550" s="12"/>
      <c r="B550" s="12"/>
      <c r="C550" s="12"/>
      <c r="D550" s="12"/>
      <c r="E550" s="12"/>
      <c r="F550" s="12"/>
      <c r="G550" s="12"/>
      <c r="H550" s="12"/>
      <c r="I550" s="12"/>
      <c r="J550" s="57"/>
      <c r="K550" s="57"/>
      <c r="L550" s="57"/>
      <c r="M550" s="57"/>
      <c r="N550" s="57"/>
    </row>
    <row r="551" spans="1:14" ht="14.25">
      <c r="A551" s="7">
        <v>4</v>
      </c>
      <c r="B551" s="7"/>
      <c r="C551" s="7"/>
      <c r="D551" s="7"/>
      <c r="E551" s="8" t="s">
        <v>27</v>
      </c>
      <c r="F551" s="7"/>
      <c r="G551" s="7"/>
      <c r="H551" s="7"/>
      <c r="I551" s="7"/>
      <c r="J551" s="110"/>
      <c r="K551" s="110"/>
      <c r="L551" s="110"/>
      <c r="M551" s="110"/>
      <c r="N551" s="110"/>
    </row>
    <row r="552" spans="1:14" ht="14.25">
      <c r="A552" s="520" t="s">
        <v>350</v>
      </c>
      <c r="B552" s="521"/>
      <c r="C552" s="521"/>
      <c r="D552" s="521"/>
      <c r="E552" s="521"/>
      <c r="F552" s="521"/>
      <c r="G552" s="521"/>
      <c r="H552" s="522"/>
      <c r="I552" s="7"/>
      <c r="J552" s="110"/>
      <c r="K552" s="110"/>
      <c r="L552" s="110"/>
      <c r="M552" s="110"/>
      <c r="N552" s="110"/>
    </row>
    <row r="553" spans="1:14" ht="14.25">
      <c r="A553" s="295"/>
      <c r="B553" s="120">
        <v>1</v>
      </c>
      <c r="C553" s="120"/>
      <c r="D553" s="120"/>
      <c r="E553" s="120"/>
      <c r="F553" s="7" t="s">
        <v>170</v>
      </c>
      <c r="G553" s="120"/>
      <c r="H553" s="120"/>
      <c r="I553" s="7"/>
      <c r="J553" s="110"/>
      <c r="K553" s="110"/>
      <c r="L553" s="110"/>
      <c r="M553" s="110"/>
      <c r="N553" s="110"/>
    </row>
    <row r="554" spans="1:14" ht="12.75">
      <c r="A554" s="7"/>
      <c r="B554" s="118" t="s">
        <v>186</v>
      </c>
      <c r="C554" s="12"/>
      <c r="D554" s="12"/>
      <c r="E554" s="12"/>
      <c r="F554" s="526" t="s">
        <v>28</v>
      </c>
      <c r="G554" s="526"/>
      <c r="H554" s="526"/>
      <c r="I554" s="527"/>
      <c r="J554" s="110"/>
      <c r="K554" s="110"/>
      <c r="L554" s="110"/>
      <c r="M554" s="110"/>
      <c r="N554" s="110"/>
    </row>
    <row r="555" spans="1:14" ht="12.75">
      <c r="A555" s="7"/>
      <c r="B555" s="118"/>
      <c r="C555" s="7">
        <v>1</v>
      </c>
      <c r="D555" s="7"/>
      <c r="E555" s="7"/>
      <c r="F555" s="7"/>
      <c r="G555" s="526" t="s">
        <v>210</v>
      </c>
      <c r="H555" s="526"/>
      <c r="I555" s="527"/>
      <c r="J555" s="110"/>
      <c r="K555" s="110"/>
      <c r="L555" s="110"/>
      <c r="M555" s="110"/>
      <c r="N555" s="110"/>
    </row>
    <row r="556" spans="1:14" ht="13.5">
      <c r="A556" s="7"/>
      <c r="B556" s="118"/>
      <c r="C556" s="12"/>
      <c r="D556" s="221">
        <v>2</v>
      </c>
      <c r="E556" s="14"/>
      <c r="F556" s="369"/>
      <c r="G556" s="369"/>
      <c r="H556" s="512" t="s">
        <v>226</v>
      </c>
      <c r="I556" s="517"/>
      <c r="J556" s="110">
        <v>0</v>
      </c>
      <c r="K556" s="110">
        <v>0</v>
      </c>
      <c r="L556" s="110">
        <f>L557</f>
        <v>300</v>
      </c>
      <c r="M556" s="110">
        <f>M557+M559</f>
        <v>572</v>
      </c>
      <c r="N556" s="110">
        <f>N557+N559</f>
        <v>572</v>
      </c>
    </row>
    <row r="557" spans="1:14" ht="12.75">
      <c r="A557" s="7"/>
      <c r="B557" s="118"/>
      <c r="C557" s="12"/>
      <c r="D557" s="12"/>
      <c r="E557" s="12"/>
      <c r="F557" s="365"/>
      <c r="G557" s="365"/>
      <c r="H557" s="366" t="s">
        <v>14</v>
      </c>
      <c r="I557" s="439" t="s">
        <v>487</v>
      </c>
      <c r="J557" s="110">
        <v>0</v>
      </c>
      <c r="K557" s="110">
        <v>0</v>
      </c>
      <c r="L557" s="181">
        <v>300</v>
      </c>
      <c r="M557" s="181">
        <v>500</v>
      </c>
      <c r="N557" s="181">
        <v>500</v>
      </c>
    </row>
    <row r="558" spans="1:14" ht="12.75" hidden="1">
      <c r="A558" s="7"/>
      <c r="B558" s="118"/>
      <c r="C558" s="12"/>
      <c r="D558" s="12"/>
      <c r="E558" s="12"/>
      <c r="F558" s="365"/>
      <c r="G558" s="365"/>
      <c r="H558" s="366"/>
      <c r="I558" s="452" t="s">
        <v>296</v>
      </c>
      <c r="J558" s="110"/>
      <c r="K558" s="110"/>
      <c r="L558" s="110"/>
      <c r="M558" s="110"/>
      <c r="N558" s="110"/>
    </row>
    <row r="559" spans="1:14" ht="12.75">
      <c r="A559" s="7"/>
      <c r="B559" s="118"/>
      <c r="C559" s="12"/>
      <c r="D559" s="12"/>
      <c r="E559" s="12"/>
      <c r="F559" s="365"/>
      <c r="G559" s="365"/>
      <c r="H559" s="366"/>
      <c r="I559" s="452" t="s">
        <v>307</v>
      </c>
      <c r="J559" s="110">
        <v>0</v>
      </c>
      <c r="K559" s="110">
        <v>0</v>
      </c>
      <c r="L559" s="110">
        <v>0</v>
      </c>
      <c r="M559" s="181">
        <v>72</v>
      </c>
      <c r="N559" s="181">
        <v>72</v>
      </c>
    </row>
    <row r="560" spans="1:14" ht="12.75">
      <c r="A560" s="7"/>
      <c r="B560" s="201"/>
      <c r="C560" s="7">
        <v>3</v>
      </c>
      <c r="D560" s="7"/>
      <c r="E560" s="7"/>
      <c r="F560" s="7"/>
      <c r="G560" s="7" t="s">
        <v>168</v>
      </c>
      <c r="H560" s="7"/>
      <c r="I560" s="7"/>
      <c r="J560" s="110">
        <f>J561+J562+J563</f>
        <v>1596</v>
      </c>
      <c r="K560" s="110">
        <f>K561+K562+K563</f>
        <v>1596</v>
      </c>
      <c r="L560" s="110">
        <f>L561+L562+L563</f>
        <v>1596</v>
      </c>
      <c r="M560" s="110">
        <f>M561+M562+M563</f>
        <v>1596</v>
      </c>
      <c r="N560" s="110">
        <f>N561+N562+N563</f>
        <v>1596</v>
      </c>
    </row>
    <row r="561" spans="1:14" ht="12.75">
      <c r="A561" s="7"/>
      <c r="B561" s="201"/>
      <c r="C561" s="7"/>
      <c r="D561" s="7"/>
      <c r="E561" s="12">
        <v>2</v>
      </c>
      <c r="F561" s="187"/>
      <c r="G561" s="12"/>
      <c r="H561" s="361" t="s">
        <v>216</v>
      </c>
      <c r="I561" s="12"/>
      <c r="J561" s="181">
        <v>1551</v>
      </c>
      <c r="K561" s="181">
        <v>1551</v>
      </c>
      <c r="L561" s="181">
        <v>1551</v>
      </c>
      <c r="M561" s="181">
        <v>1551</v>
      </c>
      <c r="N561" s="181">
        <v>1551</v>
      </c>
    </row>
    <row r="562" spans="1:14" ht="12.75">
      <c r="A562" s="7"/>
      <c r="B562" s="7"/>
      <c r="C562" s="7"/>
      <c r="D562" s="12"/>
      <c r="E562" s="12">
        <v>6</v>
      </c>
      <c r="F562" s="12"/>
      <c r="G562" s="12"/>
      <c r="H562" s="361" t="s">
        <v>217</v>
      </c>
      <c r="I562" s="12"/>
      <c r="J562" s="181">
        <v>42</v>
      </c>
      <c r="K562" s="181">
        <v>42</v>
      </c>
      <c r="L562" s="181">
        <v>42</v>
      </c>
      <c r="M562" s="181">
        <v>42</v>
      </c>
      <c r="N562" s="181">
        <v>42</v>
      </c>
    </row>
    <row r="563" spans="1:14" ht="12.75">
      <c r="A563" s="7"/>
      <c r="B563" s="7"/>
      <c r="C563" s="7"/>
      <c r="D563" s="12"/>
      <c r="E563" s="12">
        <v>8</v>
      </c>
      <c r="F563" s="12"/>
      <c r="G563" s="12"/>
      <c r="H563" s="12" t="s">
        <v>457</v>
      </c>
      <c r="I563" s="12"/>
      <c r="J563" s="181">
        <v>3</v>
      </c>
      <c r="K563" s="181">
        <v>3</v>
      </c>
      <c r="L563" s="181">
        <v>3</v>
      </c>
      <c r="M563" s="181">
        <v>3</v>
      </c>
      <c r="N563" s="181">
        <v>3</v>
      </c>
    </row>
    <row r="564" spans="1:14" ht="12.75" hidden="1">
      <c r="A564" s="7"/>
      <c r="B564" s="7"/>
      <c r="C564" s="7">
        <v>4</v>
      </c>
      <c r="D564" s="12"/>
      <c r="E564" s="12"/>
      <c r="F564" s="12"/>
      <c r="G564" s="187" t="s">
        <v>309</v>
      </c>
      <c r="H564" s="12"/>
      <c r="I564" s="12"/>
      <c r="J564" s="110">
        <f>J565</f>
        <v>0</v>
      </c>
      <c r="K564" s="110">
        <f>K565</f>
        <v>0</v>
      </c>
      <c r="L564" s="110">
        <f>L565</f>
        <v>0</v>
      </c>
      <c r="M564" s="110">
        <f>M565</f>
        <v>0</v>
      </c>
      <c r="N564" s="110">
        <f>N565</f>
        <v>0</v>
      </c>
    </row>
    <row r="565" spans="1:14" ht="12.75" hidden="1">
      <c r="A565" s="7"/>
      <c r="B565" s="7"/>
      <c r="C565" s="7"/>
      <c r="D565" s="12"/>
      <c r="E565" s="12"/>
      <c r="F565" s="12"/>
      <c r="G565" s="12"/>
      <c r="H565" s="12" t="s">
        <v>14</v>
      </c>
      <c r="I565" s="12" t="s">
        <v>310</v>
      </c>
      <c r="J565" s="110">
        <v>0</v>
      </c>
      <c r="K565" s="110">
        <v>0</v>
      </c>
      <c r="L565" s="110">
        <v>0</v>
      </c>
      <c r="M565" s="110">
        <v>0</v>
      </c>
      <c r="N565" s="110">
        <v>0</v>
      </c>
    </row>
    <row r="566" spans="1:14" ht="12.75">
      <c r="A566" s="7"/>
      <c r="B566" s="7"/>
      <c r="C566" s="7"/>
      <c r="D566" s="7"/>
      <c r="E566" s="7"/>
      <c r="F566" s="7" t="s">
        <v>18</v>
      </c>
      <c r="G566" s="7"/>
      <c r="H566" s="7"/>
      <c r="I566" s="7"/>
      <c r="J566" s="110">
        <f>J560</f>
        <v>1596</v>
      </c>
      <c r="K566" s="110">
        <f>K560</f>
        <v>1596</v>
      </c>
      <c r="L566" s="110">
        <f>L560+L556</f>
        <v>1896</v>
      </c>
      <c r="M566" s="110">
        <f>M560+M556</f>
        <v>2168</v>
      </c>
      <c r="N566" s="110">
        <f>N560+N556</f>
        <v>2168</v>
      </c>
    </row>
    <row r="567" spans="1:14" ht="14.25">
      <c r="A567" s="7"/>
      <c r="B567" s="7"/>
      <c r="C567" s="7"/>
      <c r="D567" s="7"/>
      <c r="E567" s="8"/>
      <c r="F567" s="7"/>
      <c r="G567" s="7"/>
      <c r="H567" s="7"/>
      <c r="I567" s="7"/>
      <c r="J567" s="110"/>
      <c r="K567" s="110"/>
      <c r="L567" s="110"/>
      <c r="M567" s="110"/>
      <c r="N567" s="110"/>
    </row>
    <row r="568" spans="1:14" ht="14.25">
      <c r="A568" s="295" t="s">
        <v>352</v>
      </c>
      <c r="B568" s="7"/>
      <c r="C568" s="7"/>
      <c r="D568" s="7"/>
      <c r="E568" s="8"/>
      <c r="F568" s="7"/>
      <c r="G568" s="7"/>
      <c r="H568" s="7"/>
      <c r="I568" s="7"/>
      <c r="J568" s="110"/>
      <c r="K568" s="110"/>
      <c r="L568" s="110"/>
      <c r="M568" s="110"/>
      <c r="N568" s="110"/>
    </row>
    <row r="569" spans="1:14" s="11" customFormat="1" ht="12.75">
      <c r="A569" s="7"/>
      <c r="B569" s="7">
        <v>1</v>
      </c>
      <c r="C569" s="7"/>
      <c r="D569" s="7"/>
      <c r="E569" s="7"/>
      <c r="F569" s="7" t="s">
        <v>171</v>
      </c>
      <c r="G569" s="7"/>
      <c r="H569" s="7"/>
      <c r="I569" s="7"/>
      <c r="J569" s="110"/>
      <c r="K569" s="110"/>
      <c r="L569" s="110"/>
      <c r="M569" s="110"/>
      <c r="N569" s="110"/>
    </row>
    <row r="570" spans="1:14" s="11" customFormat="1" ht="12.75">
      <c r="A570" s="7"/>
      <c r="B570" s="118" t="s">
        <v>186</v>
      </c>
      <c r="C570" s="12"/>
      <c r="D570" s="12"/>
      <c r="E570" s="12"/>
      <c r="F570" s="526" t="s">
        <v>28</v>
      </c>
      <c r="G570" s="526"/>
      <c r="H570" s="526"/>
      <c r="I570" s="527"/>
      <c r="J570" s="188"/>
      <c r="K570" s="188"/>
      <c r="L570" s="188"/>
      <c r="M570" s="188"/>
      <c r="N570" s="188"/>
    </row>
    <row r="571" spans="1:14" ht="12.75" customHeight="1">
      <c r="A571" s="12"/>
      <c r="B571" s="201"/>
      <c r="C571" s="7">
        <v>3</v>
      </c>
      <c r="D571" s="7"/>
      <c r="E571" s="7"/>
      <c r="F571" s="7"/>
      <c r="G571" s="7" t="s">
        <v>168</v>
      </c>
      <c r="H571" s="7"/>
      <c r="I571" s="7"/>
      <c r="J571" s="188">
        <f>J572+J573</f>
        <v>1209</v>
      </c>
      <c r="K571" s="188">
        <f>K572+K573</f>
        <v>1209</v>
      </c>
      <c r="L571" s="188">
        <f>L572+L573</f>
        <v>1209</v>
      </c>
      <c r="M571" s="188">
        <f>M572+M573</f>
        <v>1209</v>
      </c>
      <c r="N571" s="188">
        <f>N572+N573</f>
        <v>1209</v>
      </c>
    </row>
    <row r="572" spans="1:14" ht="12.75">
      <c r="A572" s="12"/>
      <c r="B572" s="7"/>
      <c r="C572" s="7"/>
      <c r="D572" s="12"/>
      <c r="E572" s="12">
        <v>2</v>
      </c>
      <c r="F572" s="12"/>
      <c r="G572" s="12"/>
      <c r="H572" s="361" t="s">
        <v>216</v>
      </c>
      <c r="I572" s="120"/>
      <c r="J572" s="57">
        <v>952</v>
      </c>
      <c r="K572" s="57">
        <v>952</v>
      </c>
      <c r="L572" s="57">
        <v>952</v>
      </c>
      <c r="M572" s="57">
        <v>952</v>
      </c>
      <c r="N572" s="57">
        <v>952</v>
      </c>
    </row>
    <row r="573" spans="1:14" ht="12.75">
      <c r="A573" s="12"/>
      <c r="B573" s="7"/>
      <c r="C573" s="7"/>
      <c r="D573" s="12"/>
      <c r="E573" s="12">
        <v>6</v>
      </c>
      <c r="F573" s="12"/>
      <c r="G573" s="12"/>
      <c r="H573" s="361" t="s">
        <v>217</v>
      </c>
      <c r="I573" s="12"/>
      <c r="J573" s="57">
        <v>257</v>
      </c>
      <c r="K573" s="57">
        <v>257</v>
      </c>
      <c r="L573" s="57">
        <v>257</v>
      </c>
      <c r="M573" s="57">
        <v>257</v>
      </c>
      <c r="N573" s="57">
        <v>257</v>
      </c>
    </row>
    <row r="574" spans="1:14" ht="12.75">
      <c r="A574" s="7"/>
      <c r="B574" s="7"/>
      <c r="C574" s="7"/>
      <c r="D574" s="7"/>
      <c r="E574" s="7"/>
      <c r="F574" s="7" t="s">
        <v>18</v>
      </c>
      <c r="G574" s="187"/>
      <c r="H574" s="7"/>
      <c r="I574" s="7"/>
      <c r="J574" s="110">
        <f>J571</f>
        <v>1209</v>
      </c>
      <c r="K574" s="110">
        <f>K571</f>
        <v>1209</v>
      </c>
      <c r="L574" s="110">
        <f>L571</f>
        <v>1209</v>
      </c>
      <c r="M574" s="110">
        <f>M571</f>
        <v>1209</v>
      </c>
      <c r="N574" s="110">
        <f>N571</f>
        <v>1209</v>
      </c>
    </row>
    <row r="575" spans="1:14" ht="12.75">
      <c r="A575" s="7"/>
      <c r="B575" s="7"/>
      <c r="C575" s="7"/>
      <c r="D575" s="7"/>
      <c r="E575" s="7"/>
      <c r="F575" s="7"/>
      <c r="G575" s="187"/>
      <c r="H575" s="7"/>
      <c r="I575" s="7"/>
      <c r="J575" s="110"/>
      <c r="K575" s="110"/>
      <c r="L575" s="110"/>
      <c r="M575" s="110"/>
      <c r="N575" s="110"/>
    </row>
    <row r="576" spans="1:14" ht="14.25">
      <c r="A576" s="513" t="s">
        <v>185</v>
      </c>
      <c r="B576" s="514"/>
      <c r="C576" s="514"/>
      <c r="D576" s="514"/>
      <c r="E576" s="514"/>
      <c r="F576" s="514"/>
      <c r="G576" s="514"/>
      <c r="H576" s="514"/>
      <c r="I576" s="496"/>
      <c r="J576" s="110"/>
      <c r="K576" s="110"/>
      <c r="L576" s="110"/>
      <c r="M576" s="110"/>
      <c r="N576" s="110"/>
    </row>
    <row r="577" spans="1:14" ht="14.25">
      <c r="A577" s="298"/>
      <c r="B577" s="118" t="s">
        <v>186</v>
      </c>
      <c r="C577" s="12"/>
      <c r="D577" s="12"/>
      <c r="E577" s="12"/>
      <c r="F577" s="526" t="s">
        <v>28</v>
      </c>
      <c r="G577" s="526"/>
      <c r="H577" s="526"/>
      <c r="I577" s="527"/>
      <c r="J577" s="110"/>
      <c r="K577" s="110"/>
      <c r="L577" s="110"/>
      <c r="M577" s="110"/>
      <c r="N577" s="110"/>
    </row>
    <row r="578" spans="1:14" ht="14.25">
      <c r="A578" s="298"/>
      <c r="B578" s="187"/>
      <c r="C578" s="187">
        <v>5</v>
      </c>
      <c r="D578" s="187"/>
      <c r="E578" s="187"/>
      <c r="F578" s="12"/>
      <c r="G578" s="365" t="s">
        <v>224</v>
      </c>
      <c r="H578" s="452"/>
      <c r="I578" s="452"/>
      <c r="J578" s="110">
        <f>J580</f>
        <v>13376</v>
      </c>
      <c r="K578" s="110">
        <f>K580+K579</f>
        <v>14381</v>
      </c>
      <c r="L578" s="110">
        <f>L580+L579</f>
        <v>14381</v>
      </c>
      <c r="M578" s="110">
        <f>M580+M579</f>
        <v>14684</v>
      </c>
      <c r="N578" s="110">
        <f>N580+N579</f>
        <v>15970</v>
      </c>
    </row>
    <row r="579" spans="1:14" ht="14.25">
      <c r="A579" s="298"/>
      <c r="B579" s="187"/>
      <c r="C579" s="187"/>
      <c r="D579" s="187"/>
      <c r="E579" s="187">
        <v>3</v>
      </c>
      <c r="F579" s="7"/>
      <c r="G579" s="365"/>
      <c r="H579" s="452" t="s">
        <v>259</v>
      </c>
      <c r="I579" s="386"/>
      <c r="J579" s="110"/>
      <c r="K579" s="181">
        <v>2436</v>
      </c>
      <c r="L579" s="181">
        <v>2436</v>
      </c>
      <c r="M579" s="181">
        <v>2436</v>
      </c>
      <c r="N579" s="181">
        <v>2436</v>
      </c>
    </row>
    <row r="580" spans="1:14" ht="14.25">
      <c r="A580" s="298"/>
      <c r="B580" s="187"/>
      <c r="C580" s="201"/>
      <c r="D580" s="201"/>
      <c r="E580" s="201">
        <v>4</v>
      </c>
      <c r="F580" s="201"/>
      <c r="G580" s="12"/>
      <c r="H580" s="361" t="s">
        <v>225</v>
      </c>
      <c r="I580" s="120"/>
      <c r="J580" s="181">
        <v>13376</v>
      </c>
      <c r="K580" s="181">
        <v>11945</v>
      </c>
      <c r="L580" s="181">
        <v>11945</v>
      </c>
      <c r="M580" s="181">
        <v>12248</v>
      </c>
      <c r="N580" s="181">
        <v>13534</v>
      </c>
    </row>
    <row r="581" spans="1:14" ht="14.25" hidden="1">
      <c r="A581" s="298"/>
      <c r="B581" s="118">
        <v>2</v>
      </c>
      <c r="C581" s="12"/>
      <c r="D581" s="12"/>
      <c r="E581" s="12"/>
      <c r="F581" s="526" t="s">
        <v>227</v>
      </c>
      <c r="G581" s="526"/>
      <c r="H581" s="526"/>
      <c r="I581" s="527"/>
      <c r="J581" s="110"/>
      <c r="K581" s="110"/>
      <c r="L581" s="110"/>
      <c r="M581" s="110"/>
      <c r="N581" s="110"/>
    </row>
    <row r="582" spans="1:14" ht="14.25" hidden="1">
      <c r="A582" s="298"/>
      <c r="B582" s="187"/>
      <c r="C582" s="187">
        <v>4</v>
      </c>
      <c r="D582" s="187"/>
      <c r="E582" s="187"/>
      <c r="F582" s="12"/>
      <c r="G582" s="365" t="s">
        <v>224</v>
      </c>
      <c r="H582" s="452"/>
      <c r="I582" s="452"/>
      <c r="J582" s="188">
        <f>J583</f>
        <v>0</v>
      </c>
      <c r="K582" s="188">
        <f>K583</f>
        <v>0</v>
      </c>
      <c r="L582" s="188">
        <f>L583</f>
        <v>0</v>
      </c>
      <c r="M582" s="188">
        <f>M583</f>
        <v>0</v>
      </c>
      <c r="N582" s="188">
        <f>N583</f>
        <v>0</v>
      </c>
    </row>
    <row r="583" spans="1:14" ht="14.25" hidden="1">
      <c r="A583" s="298"/>
      <c r="B583" s="187"/>
      <c r="C583" s="201"/>
      <c r="D583" s="201"/>
      <c r="E583" s="201"/>
      <c r="F583" s="201"/>
      <c r="G583" s="12"/>
      <c r="H583" s="361"/>
      <c r="I583" s="120"/>
      <c r="J583" s="181"/>
      <c r="K583" s="181"/>
      <c r="L583" s="181"/>
      <c r="M583" s="181"/>
      <c r="N583" s="181"/>
    </row>
    <row r="584" spans="1:14" ht="12.75">
      <c r="A584" s="7"/>
      <c r="B584" s="187"/>
      <c r="C584" s="187"/>
      <c r="D584" s="187"/>
      <c r="E584" s="187"/>
      <c r="F584" s="187" t="s">
        <v>18</v>
      </c>
      <c r="G584" s="187"/>
      <c r="H584" s="187"/>
      <c r="I584" s="187"/>
      <c r="J584" s="110">
        <f>J578+J582</f>
        <v>13376</v>
      </c>
      <c r="K584" s="110">
        <f>K578+K582</f>
        <v>14381</v>
      </c>
      <c r="L584" s="110">
        <f>L578+L582</f>
        <v>14381</v>
      </c>
      <c r="M584" s="110">
        <f>M578+M582</f>
        <v>14684</v>
      </c>
      <c r="N584" s="110">
        <f>N578+N582</f>
        <v>15970</v>
      </c>
    </row>
    <row r="585" spans="1:14" ht="12.75">
      <c r="A585" s="7"/>
      <c r="B585" s="187"/>
      <c r="C585" s="201"/>
      <c r="D585" s="201"/>
      <c r="E585" s="201"/>
      <c r="F585" s="201"/>
      <c r="G585" s="201"/>
      <c r="H585" s="201"/>
      <c r="I585" s="201"/>
      <c r="J585" s="181"/>
      <c r="K585" s="181"/>
      <c r="L585" s="181"/>
      <c r="M585" s="181"/>
      <c r="N585" s="181"/>
    </row>
    <row r="586" spans="1:14" ht="12.75" hidden="1">
      <c r="A586" s="7"/>
      <c r="B586" s="187"/>
      <c r="C586" s="187"/>
      <c r="D586" s="187"/>
      <c r="E586" s="187"/>
      <c r="F586" s="187"/>
      <c r="G586" s="187"/>
      <c r="H586" s="187"/>
      <c r="I586" s="187"/>
      <c r="J586" s="110"/>
      <c r="K586" s="110"/>
      <c r="L586" s="110"/>
      <c r="M586" s="110"/>
      <c r="N586" s="110"/>
    </row>
    <row r="587" spans="1:14" ht="12.75" hidden="1">
      <c r="A587" s="12"/>
      <c r="B587" s="12"/>
      <c r="C587" s="12"/>
      <c r="D587" s="12"/>
      <c r="E587" s="12"/>
      <c r="F587" s="12"/>
      <c r="G587" s="12"/>
      <c r="H587" s="12"/>
      <c r="I587" s="12"/>
      <c r="J587" s="57"/>
      <c r="K587" s="57"/>
      <c r="L587" s="57"/>
      <c r="M587" s="57"/>
      <c r="N587" s="57"/>
    </row>
    <row r="588" spans="1:14" ht="14.25">
      <c r="A588" s="12"/>
      <c r="B588" s="12"/>
      <c r="C588" s="12"/>
      <c r="D588" s="12"/>
      <c r="E588" s="8" t="s">
        <v>172</v>
      </c>
      <c r="F588" s="12"/>
      <c r="G588" s="12"/>
      <c r="H588" s="12"/>
      <c r="I588" s="12"/>
      <c r="J588" s="188">
        <f>J584+J574+J566</f>
        <v>16181</v>
      </c>
      <c r="K588" s="188">
        <f>K584+K574+K566</f>
        <v>17186</v>
      </c>
      <c r="L588" s="188">
        <f>L584+L574+L566</f>
        <v>17486</v>
      </c>
      <c r="M588" s="188">
        <f>M584+M574+M566</f>
        <v>18061</v>
      </c>
      <c r="N588" s="188">
        <f>N584+N574+N566</f>
        <v>19347</v>
      </c>
    </row>
    <row r="589" spans="1:14" ht="13.5">
      <c r="A589" s="12"/>
      <c r="B589" s="118" t="s">
        <v>186</v>
      </c>
      <c r="C589" s="12"/>
      <c r="D589" s="12"/>
      <c r="E589" s="12"/>
      <c r="F589" s="526" t="s">
        <v>28</v>
      </c>
      <c r="G589" s="526"/>
      <c r="H589" s="526"/>
      <c r="I589" s="527"/>
      <c r="J589" s="222">
        <f>J592+J599</f>
        <v>16181</v>
      </c>
      <c r="K589" s="222">
        <f>K592+K597</f>
        <v>17186</v>
      </c>
      <c r="L589" s="222">
        <f>L592+L597+L590</f>
        <v>17486</v>
      </c>
      <c r="M589" s="222">
        <f>M592+M597+M590</f>
        <v>18061</v>
      </c>
      <c r="N589" s="222">
        <f>N592+N597+N590</f>
        <v>19347</v>
      </c>
    </row>
    <row r="590" spans="1:14" ht="13.5">
      <c r="A590" s="12"/>
      <c r="B590" s="118"/>
      <c r="C590" s="7">
        <v>1</v>
      </c>
      <c r="D590" s="7"/>
      <c r="E590" s="7"/>
      <c r="F590" s="7"/>
      <c r="G590" s="526" t="s">
        <v>210</v>
      </c>
      <c r="H590" s="526"/>
      <c r="I590" s="527"/>
      <c r="J590" s="222">
        <v>0</v>
      </c>
      <c r="K590" s="222">
        <v>0</v>
      </c>
      <c r="L590" s="188">
        <f>L591</f>
        <v>300</v>
      </c>
      <c r="M590" s="188">
        <f>M591</f>
        <v>572</v>
      </c>
      <c r="N590" s="188">
        <f>N591</f>
        <v>572</v>
      </c>
    </row>
    <row r="591" spans="1:14" ht="13.5">
      <c r="A591" s="12"/>
      <c r="B591" s="118"/>
      <c r="C591" s="12"/>
      <c r="D591" s="221">
        <v>2</v>
      </c>
      <c r="E591" s="14"/>
      <c r="F591" s="369"/>
      <c r="G591" s="369"/>
      <c r="H591" s="512" t="s">
        <v>226</v>
      </c>
      <c r="I591" s="517"/>
      <c r="J591" s="222">
        <v>0</v>
      </c>
      <c r="K591" s="222">
        <v>0</v>
      </c>
      <c r="L591" s="222">
        <f>L556</f>
        <v>300</v>
      </c>
      <c r="M591" s="222">
        <f>M556</f>
        <v>572</v>
      </c>
      <c r="N591" s="222">
        <f>N556</f>
        <v>572</v>
      </c>
    </row>
    <row r="592" spans="1:14" s="11" customFormat="1" ht="12.75">
      <c r="A592" s="12"/>
      <c r="B592" s="201"/>
      <c r="C592" s="7">
        <v>3</v>
      </c>
      <c r="D592" s="7"/>
      <c r="E592" s="7"/>
      <c r="F592" s="7"/>
      <c r="G592" s="7" t="s">
        <v>168</v>
      </c>
      <c r="H592" s="7"/>
      <c r="I592" s="7"/>
      <c r="J592" s="188">
        <f>J593+J594+J595+J596</f>
        <v>2805</v>
      </c>
      <c r="K592" s="188">
        <f>K593+K594+K595+K596</f>
        <v>2805</v>
      </c>
      <c r="L592" s="188">
        <f>L593+L594+L595+L596</f>
        <v>2805</v>
      </c>
      <c r="M592" s="188">
        <f>M593+M594+M595+M596</f>
        <v>2805</v>
      </c>
      <c r="N592" s="188">
        <f>N593+N594+N595+N596</f>
        <v>2805</v>
      </c>
    </row>
    <row r="593" spans="1:14" ht="12.75">
      <c r="A593" s="12"/>
      <c r="B593" s="12"/>
      <c r="C593" s="7"/>
      <c r="D593" s="12"/>
      <c r="E593" s="12">
        <v>2</v>
      </c>
      <c r="F593" s="12"/>
      <c r="G593" s="12"/>
      <c r="H593" s="361" t="s">
        <v>216</v>
      </c>
      <c r="I593" s="120"/>
      <c r="J593" s="57">
        <f>J572+J561</f>
        <v>2503</v>
      </c>
      <c r="K593" s="57">
        <f>K572+K561</f>
        <v>2503</v>
      </c>
      <c r="L593" s="57">
        <f>L572+L561</f>
        <v>2503</v>
      </c>
      <c r="M593" s="57">
        <f>M572+M561</f>
        <v>2503</v>
      </c>
      <c r="N593" s="57">
        <f>N572+N561</f>
        <v>2503</v>
      </c>
    </row>
    <row r="594" spans="1:14" ht="12.75" hidden="1">
      <c r="A594" s="12"/>
      <c r="B594" s="12"/>
      <c r="C594" s="7"/>
      <c r="D594" s="12"/>
      <c r="E594" s="12"/>
      <c r="F594" s="187"/>
      <c r="G594" s="12"/>
      <c r="H594" s="361"/>
      <c r="I594" s="12"/>
      <c r="J594" s="181"/>
      <c r="K594" s="181"/>
      <c r="L594" s="181"/>
      <c r="M594" s="181"/>
      <c r="N594" s="181"/>
    </row>
    <row r="595" spans="1:14" ht="12.75">
      <c r="A595" s="12"/>
      <c r="B595" s="12"/>
      <c r="C595" s="7"/>
      <c r="D595" s="12"/>
      <c r="E595" s="12">
        <v>6</v>
      </c>
      <c r="F595" s="12"/>
      <c r="G595" s="12"/>
      <c r="H595" s="361" t="s">
        <v>217</v>
      </c>
      <c r="I595" s="12"/>
      <c r="J595" s="181">
        <f>J562+J573</f>
        <v>299</v>
      </c>
      <c r="K595" s="181">
        <f>K562+K573</f>
        <v>299</v>
      </c>
      <c r="L595" s="181">
        <f>L562+L573</f>
        <v>299</v>
      </c>
      <c r="M595" s="181">
        <f>M562+M573</f>
        <v>299</v>
      </c>
      <c r="N595" s="181">
        <f>N562+N573</f>
        <v>299</v>
      </c>
    </row>
    <row r="596" spans="1:14" ht="12.75">
      <c r="A596" s="12"/>
      <c r="B596" s="12"/>
      <c r="C596" s="187"/>
      <c r="D596" s="201"/>
      <c r="E596" s="201">
        <v>8</v>
      </c>
      <c r="F596" s="201"/>
      <c r="G596" s="187"/>
      <c r="H596" s="518" t="s">
        <v>220</v>
      </c>
      <c r="I596" s="524"/>
      <c r="J596" s="181">
        <f>J563</f>
        <v>3</v>
      </c>
      <c r="K596" s="181">
        <f>K563</f>
        <v>3</v>
      </c>
      <c r="L596" s="181">
        <f>L563</f>
        <v>3</v>
      </c>
      <c r="M596" s="181">
        <f>M563</f>
        <v>3</v>
      </c>
      <c r="N596" s="181">
        <f>N563</f>
        <v>3</v>
      </c>
    </row>
    <row r="597" spans="1:14" ht="12.75">
      <c r="A597" s="12"/>
      <c r="B597" s="7"/>
      <c r="C597" s="187">
        <v>5</v>
      </c>
      <c r="D597" s="187"/>
      <c r="E597" s="187"/>
      <c r="G597" s="365" t="s">
        <v>224</v>
      </c>
      <c r="H597" s="452"/>
      <c r="I597" s="452"/>
      <c r="J597" s="181">
        <f>J599</f>
        <v>13376</v>
      </c>
      <c r="K597" s="188">
        <f>K599+K598</f>
        <v>14381</v>
      </c>
      <c r="L597" s="188">
        <f>L599+L598</f>
        <v>14381</v>
      </c>
      <c r="M597" s="188">
        <f>M599+M598</f>
        <v>14684</v>
      </c>
      <c r="N597" s="188">
        <f>N599+N598</f>
        <v>15970</v>
      </c>
    </row>
    <row r="598" spans="1:14" ht="12.75">
      <c r="A598" s="12"/>
      <c r="B598" s="7"/>
      <c r="C598" s="187"/>
      <c r="D598" s="187"/>
      <c r="E598" s="187">
        <v>3</v>
      </c>
      <c r="F598" s="7"/>
      <c r="G598" s="365"/>
      <c r="H598" s="452" t="s">
        <v>259</v>
      </c>
      <c r="I598" s="386"/>
      <c r="J598" s="181">
        <v>0</v>
      </c>
      <c r="K598" s="181">
        <f aca="true" t="shared" si="17" ref="K598:M599">K579</f>
        <v>2436</v>
      </c>
      <c r="L598" s="181">
        <f t="shared" si="17"/>
        <v>2436</v>
      </c>
      <c r="M598" s="181">
        <f t="shared" si="17"/>
        <v>2436</v>
      </c>
      <c r="N598" s="181">
        <f>N579</f>
        <v>2436</v>
      </c>
    </row>
    <row r="599" spans="1:14" ht="12.75">
      <c r="A599" s="12"/>
      <c r="B599" s="7"/>
      <c r="C599" s="201"/>
      <c r="D599" s="201"/>
      <c r="E599" s="201">
        <v>4</v>
      </c>
      <c r="F599" s="201"/>
      <c r="G599" s="12"/>
      <c r="H599" s="361" t="s">
        <v>225</v>
      </c>
      <c r="I599" s="120"/>
      <c r="J599" s="181">
        <f>J580</f>
        <v>13376</v>
      </c>
      <c r="K599" s="181">
        <f t="shared" si="17"/>
        <v>11945</v>
      </c>
      <c r="L599" s="181">
        <f t="shared" si="17"/>
        <v>11945</v>
      </c>
      <c r="M599" s="181">
        <f t="shared" si="17"/>
        <v>12248</v>
      </c>
      <c r="N599" s="181">
        <f>N580</f>
        <v>13534</v>
      </c>
    </row>
    <row r="600" spans="1:14" ht="12.75" hidden="1">
      <c r="A600" s="12"/>
      <c r="B600" s="7"/>
      <c r="J600" s="188"/>
      <c r="K600" s="188"/>
      <c r="L600" s="188"/>
      <c r="M600" s="188"/>
      <c r="N600" s="188"/>
    </row>
    <row r="601" spans="1:14" ht="13.5" hidden="1">
      <c r="A601" s="12"/>
      <c r="B601" s="118">
        <v>2</v>
      </c>
      <c r="C601" s="12"/>
      <c r="D601" s="12"/>
      <c r="E601" s="12"/>
      <c r="F601" s="526" t="s">
        <v>227</v>
      </c>
      <c r="G601" s="526"/>
      <c r="H601" s="526"/>
      <c r="I601" s="527"/>
      <c r="J601" s="222">
        <f>J602</f>
        <v>0</v>
      </c>
      <c r="K601" s="222">
        <f aca="true" t="shared" si="18" ref="K601:N602">K602</f>
        <v>0</v>
      </c>
      <c r="L601" s="222">
        <f t="shared" si="18"/>
        <v>0</v>
      </c>
      <c r="M601" s="222">
        <f t="shared" si="18"/>
        <v>0</v>
      </c>
      <c r="N601" s="222">
        <f t="shared" si="18"/>
        <v>0</v>
      </c>
    </row>
    <row r="602" spans="1:14" ht="12.75" hidden="1">
      <c r="A602" s="12"/>
      <c r="B602" s="187"/>
      <c r="C602" s="187">
        <v>4</v>
      </c>
      <c r="D602" s="187"/>
      <c r="E602" s="187"/>
      <c r="F602" s="12"/>
      <c r="G602" s="365" t="s">
        <v>224</v>
      </c>
      <c r="H602" s="452"/>
      <c r="I602" s="452"/>
      <c r="J602" s="181">
        <f>J603</f>
        <v>0</v>
      </c>
      <c r="K602" s="181">
        <f t="shared" si="18"/>
        <v>0</v>
      </c>
      <c r="L602" s="181">
        <f t="shared" si="18"/>
        <v>0</v>
      </c>
      <c r="M602" s="181">
        <f t="shared" si="18"/>
        <v>0</v>
      </c>
      <c r="N602" s="181">
        <f t="shared" si="18"/>
        <v>0</v>
      </c>
    </row>
    <row r="603" spans="1:14" ht="12.75" hidden="1">
      <c r="A603" s="12"/>
      <c r="B603" s="187"/>
      <c r="C603" s="201"/>
      <c r="D603" s="201"/>
      <c r="E603" s="201"/>
      <c r="F603" s="201"/>
      <c r="G603" s="12"/>
      <c r="H603" s="361"/>
      <c r="I603" s="120"/>
      <c r="J603" s="181"/>
      <c r="K603" s="181"/>
      <c r="L603" s="181"/>
      <c r="M603" s="181"/>
      <c r="N603" s="181"/>
    </row>
    <row r="604" spans="1:14" ht="12.75">
      <c r="A604" s="7"/>
      <c r="B604" s="7"/>
      <c r="C604" s="7"/>
      <c r="D604" s="7"/>
      <c r="E604" s="7"/>
      <c r="F604" s="7" t="s">
        <v>18</v>
      </c>
      <c r="G604" s="7"/>
      <c r="H604" s="7"/>
      <c r="I604" s="7"/>
      <c r="J604" s="110">
        <f>J589+J601</f>
        <v>16181</v>
      </c>
      <c r="K604" s="110">
        <f>K589+K601</f>
        <v>17186</v>
      </c>
      <c r="L604" s="110">
        <f>L589+L601</f>
        <v>17486</v>
      </c>
      <c r="M604" s="110">
        <f>M589+M601</f>
        <v>18061</v>
      </c>
      <c r="N604" s="110">
        <f>N589+N601</f>
        <v>19347</v>
      </c>
    </row>
    <row r="605" spans="1:14" ht="12.75">
      <c r="A605" s="12"/>
      <c r="B605" s="12"/>
      <c r="C605" s="12"/>
      <c r="D605" s="12"/>
      <c r="E605" s="12"/>
      <c r="F605" s="12"/>
      <c r="G605" s="12"/>
      <c r="H605" s="12"/>
      <c r="I605" s="12"/>
      <c r="J605" s="57"/>
      <c r="K605" s="57"/>
      <c r="L605" s="57"/>
      <c r="M605" s="57"/>
      <c r="N605" s="57"/>
    </row>
    <row r="606" spans="1:14" ht="12.75" hidden="1">
      <c r="A606" s="12"/>
      <c r="B606" s="12"/>
      <c r="C606" s="7"/>
      <c r="D606" s="7"/>
      <c r="E606" s="7"/>
      <c r="F606" s="7" t="s">
        <v>18</v>
      </c>
      <c r="G606" s="187"/>
      <c r="H606" s="7"/>
      <c r="I606" s="7"/>
      <c r="J606" s="57"/>
      <c r="K606" s="57"/>
      <c r="L606" s="57"/>
      <c r="M606" s="57"/>
      <c r="N606" s="57"/>
    </row>
    <row r="607" spans="1:14" ht="12.75" hidden="1">
      <c r="A607" s="12"/>
      <c r="B607" s="12"/>
      <c r="C607" s="12"/>
      <c r="D607" s="12"/>
      <c r="E607" s="12"/>
      <c r="F607" s="12"/>
      <c r="G607" s="12"/>
      <c r="H607" s="12"/>
      <c r="I607" s="12"/>
      <c r="J607" s="57"/>
      <c r="K607" s="57"/>
      <c r="L607" s="57"/>
      <c r="M607" s="57"/>
      <c r="N607" s="57"/>
    </row>
    <row r="608" spans="1:14" ht="12.75" hidden="1">
      <c r="A608" s="12"/>
      <c r="B608" s="12"/>
      <c r="C608" s="12"/>
      <c r="D608" s="12"/>
      <c r="E608" s="12"/>
      <c r="F608" s="12"/>
      <c r="G608" s="12"/>
      <c r="H608" s="12"/>
      <c r="I608" s="12"/>
      <c r="J608" s="57"/>
      <c r="K608" s="57"/>
      <c r="L608" s="57"/>
      <c r="M608" s="57"/>
      <c r="N608" s="57"/>
    </row>
    <row r="609" spans="1:14" ht="12.75" hidden="1">
      <c r="A609" s="12"/>
      <c r="B609" s="12"/>
      <c r="C609" s="12"/>
      <c r="D609" s="12"/>
      <c r="E609" s="12"/>
      <c r="F609" s="12"/>
      <c r="G609" s="12"/>
      <c r="H609" s="12"/>
      <c r="I609" s="12"/>
      <c r="J609" s="57"/>
      <c r="K609" s="57"/>
      <c r="L609" s="57"/>
      <c r="M609" s="57"/>
      <c r="N609" s="57"/>
    </row>
    <row r="610" spans="1:14" ht="12.75" hidden="1">
      <c r="A610" s="12"/>
      <c r="B610" s="12"/>
      <c r="C610" s="12"/>
      <c r="D610" s="12"/>
      <c r="E610" s="12"/>
      <c r="F610" s="12"/>
      <c r="G610" s="12"/>
      <c r="H610" s="12"/>
      <c r="I610" s="12"/>
      <c r="J610" s="57"/>
      <c r="K610" s="57"/>
      <c r="L610" s="57"/>
      <c r="M610" s="57"/>
      <c r="N610" s="57"/>
    </row>
    <row r="611" spans="1:14" ht="12.75" hidden="1">
      <c r="A611" s="12"/>
      <c r="B611" s="12"/>
      <c r="C611" s="12"/>
      <c r="D611" s="12"/>
      <c r="E611" s="12"/>
      <c r="F611" s="12"/>
      <c r="G611" s="12"/>
      <c r="H611" s="12"/>
      <c r="I611" s="12"/>
      <c r="J611" s="57"/>
      <c r="K611" s="57"/>
      <c r="L611" s="57"/>
      <c r="M611" s="57"/>
      <c r="N611" s="57"/>
    </row>
    <row r="612" spans="1:14" ht="27" customHeight="1">
      <c r="A612" s="7"/>
      <c r="B612" s="7"/>
      <c r="C612" s="7"/>
      <c r="D612" s="7"/>
      <c r="E612" s="498" t="s">
        <v>130</v>
      </c>
      <c r="F612" s="499"/>
      <c r="G612" s="499"/>
      <c r="H612" s="499"/>
      <c r="I612" s="500"/>
      <c r="J612" s="203">
        <f>J604+J508+J442+J367</f>
        <v>526793</v>
      </c>
      <c r="K612" s="203">
        <f>K604+K508+K442+K367</f>
        <v>633008</v>
      </c>
      <c r="L612" s="203">
        <f>L604+L508+L442+L367</f>
        <v>834622</v>
      </c>
      <c r="M612" s="203">
        <f>M604+M508+M442+M367</f>
        <v>841282</v>
      </c>
      <c r="N612" s="203">
        <f>N604+N508+N442+N367</f>
        <v>864844</v>
      </c>
    </row>
    <row r="613" spans="1:14" s="11" customFormat="1" ht="13.5">
      <c r="A613" s="7"/>
      <c r="B613" s="118" t="s">
        <v>186</v>
      </c>
      <c r="C613" s="12"/>
      <c r="D613" s="12"/>
      <c r="E613" s="12"/>
      <c r="F613" s="526" t="s">
        <v>28</v>
      </c>
      <c r="G613" s="526"/>
      <c r="H613" s="526"/>
      <c r="I613" s="527"/>
      <c r="J613" s="352">
        <f>J614+J624+J630+J643</f>
        <v>513145</v>
      </c>
      <c r="K613" s="352">
        <f>K614+K624+K630+K643</f>
        <v>618110</v>
      </c>
      <c r="L613" s="352">
        <f>L614+L624+L630+L643</f>
        <v>643444</v>
      </c>
      <c r="M613" s="352">
        <f>M614+M624+M630+M643</f>
        <v>649151</v>
      </c>
      <c r="N613" s="352">
        <f>N614+N624+N630+N643</f>
        <v>668308</v>
      </c>
    </row>
    <row r="614" spans="1:14" s="11" customFormat="1" ht="12.75" customHeight="1">
      <c r="A614" s="12"/>
      <c r="B614" s="12"/>
      <c r="C614" s="7">
        <v>1</v>
      </c>
      <c r="D614" s="7"/>
      <c r="E614" s="7"/>
      <c r="F614" s="7"/>
      <c r="G614" s="526" t="s">
        <v>210</v>
      </c>
      <c r="H614" s="526"/>
      <c r="I614" s="527"/>
      <c r="J614" s="305">
        <f>J615+J622</f>
        <v>273925</v>
      </c>
      <c r="K614" s="305">
        <f>K615+K622+K623</f>
        <v>276530</v>
      </c>
      <c r="L614" s="305">
        <f>L615+L622+L623</f>
        <v>301532</v>
      </c>
      <c r="M614" s="305">
        <f>M615+M622+M623</f>
        <v>302160</v>
      </c>
      <c r="N614" s="305">
        <f>N615+N622+N623</f>
        <v>304898</v>
      </c>
    </row>
    <row r="615" spans="1:14" ht="13.5" customHeight="1">
      <c r="A615" s="12"/>
      <c r="B615" s="12"/>
      <c r="C615" s="12"/>
      <c r="D615" s="221">
        <v>1</v>
      </c>
      <c r="E615" s="221"/>
      <c r="F615" s="221"/>
      <c r="G615" s="221"/>
      <c r="H615" s="497" t="s">
        <v>211</v>
      </c>
      <c r="I615" s="497"/>
      <c r="J615" s="222">
        <f>J616+J617+J618+J619+J620</f>
        <v>223463</v>
      </c>
      <c r="K615" s="222">
        <f>K616+K617+K618+K619+K620</f>
        <v>225170</v>
      </c>
      <c r="L615" s="222">
        <f>L616+L617+L618+L619+L620</f>
        <v>225502</v>
      </c>
      <c r="M615" s="222">
        <f>M616+M617+M618+M619+M620</f>
        <v>225858</v>
      </c>
      <c r="N615" s="222">
        <f>N616+N617+N618+N619+N620</f>
        <v>228135</v>
      </c>
    </row>
    <row r="616" spans="1:14" ht="12.75" customHeight="1">
      <c r="A616" s="12"/>
      <c r="B616" s="12"/>
      <c r="C616" s="12"/>
      <c r="D616" s="12"/>
      <c r="E616" s="12">
        <v>1</v>
      </c>
      <c r="F616" s="12"/>
      <c r="G616" s="12"/>
      <c r="H616" s="12"/>
      <c r="I616" s="367" t="s">
        <v>256</v>
      </c>
      <c r="J616" s="57">
        <f>J334</f>
        <v>120501</v>
      </c>
      <c r="K616" s="57">
        <f aca="true" t="shared" si="19" ref="K616:M620">K334</f>
        <v>120501</v>
      </c>
      <c r="L616" s="57">
        <f t="shared" si="19"/>
        <v>120501</v>
      </c>
      <c r="M616" s="57">
        <f t="shared" si="19"/>
        <v>120501</v>
      </c>
      <c r="N616" s="57">
        <f>N334</f>
        <v>120501</v>
      </c>
    </row>
    <row r="617" spans="1:14" ht="12.75" customHeight="1">
      <c r="A617" s="12"/>
      <c r="B617" s="12"/>
      <c r="C617" s="12"/>
      <c r="D617" s="12"/>
      <c r="E617" s="12">
        <v>2</v>
      </c>
      <c r="F617" s="7"/>
      <c r="G617" s="12"/>
      <c r="H617" s="12"/>
      <c r="I617" s="367" t="s">
        <v>212</v>
      </c>
      <c r="J617" s="57">
        <f>J335</f>
        <v>48927</v>
      </c>
      <c r="K617" s="57">
        <f t="shared" si="19"/>
        <v>48927</v>
      </c>
      <c r="L617" s="57">
        <f t="shared" si="19"/>
        <v>48927</v>
      </c>
      <c r="M617" s="57">
        <f t="shared" si="19"/>
        <v>48927</v>
      </c>
      <c r="N617" s="57">
        <f>N335</f>
        <v>48927</v>
      </c>
    </row>
    <row r="618" spans="1:14" ht="12.75" customHeight="1">
      <c r="A618" s="12"/>
      <c r="B618" s="12"/>
      <c r="C618" s="12"/>
      <c r="D618" s="12"/>
      <c r="E618" s="12">
        <v>3</v>
      </c>
      <c r="F618" s="12"/>
      <c r="G618" s="12"/>
      <c r="H618" s="12"/>
      <c r="I618" s="367" t="s">
        <v>213</v>
      </c>
      <c r="J618" s="57">
        <f>J336</f>
        <v>50769</v>
      </c>
      <c r="K618" s="57">
        <f t="shared" si="19"/>
        <v>50800</v>
      </c>
      <c r="L618" s="57">
        <f t="shared" si="19"/>
        <v>51132</v>
      </c>
      <c r="M618" s="57">
        <f t="shared" si="19"/>
        <v>51132</v>
      </c>
      <c r="N618" s="57">
        <f>N336</f>
        <v>51310</v>
      </c>
    </row>
    <row r="619" spans="1:14" s="11" customFormat="1" ht="12.75">
      <c r="A619" s="12"/>
      <c r="B619" s="12"/>
      <c r="C619" s="187"/>
      <c r="D619" s="12"/>
      <c r="E619" s="12">
        <v>4</v>
      </c>
      <c r="F619" s="12"/>
      <c r="G619" s="187"/>
      <c r="H619" s="187"/>
      <c r="I619" s="367" t="s">
        <v>214</v>
      </c>
      <c r="J619" s="205">
        <f>J337</f>
        <v>3266</v>
      </c>
      <c r="K619" s="205">
        <f t="shared" si="19"/>
        <v>3494</v>
      </c>
      <c r="L619" s="205">
        <f t="shared" si="19"/>
        <v>3494</v>
      </c>
      <c r="M619" s="205">
        <f t="shared" si="19"/>
        <v>3494</v>
      </c>
      <c r="N619" s="205">
        <f>N337</f>
        <v>3494</v>
      </c>
    </row>
    <row r="620" spans="1:14" s="11" customFormat="1" ht="25.5">
      <c r="A620" s="12"/>
      <c r="B620" s="12"/>
      <c r="C620" s="187"/>
      <c r="D620" s="12"/>
      <c r="E620" s="12">
        <v>5</v>
      </c>
      <c r="F620" s="12"/>
      <c r="G620" s="187"/>
      <c r="H620" s="187"/>
      <c r="I620" s="379" t="s">
        <v>368</v>
      </c>
      <c r="J620" s="205">
        <f>J338</f>
        <v>0</v>
      </c>
      <c r="K620" s="205">
        <f t="shared" si="19"/>
        <v>1448</v>
      </c>
      <c r="L620" s="205">
        <f t="shared" si="19"/>
        <v>1448</v>
      </c>
      <c r="M620" s="205">
        <f t="shared" si="19"/>
        <v>1804</v>
      </c>
      <c r="N620" s="205">
        <f>N338</f>
        <v>3903</v>
      </c>
    </row>
    <row r="621" spans="1:14" s="11" customFormat="1" ht="12.75" hidden="1">
      <c r="A621" s="12"/>
      <c r="B621" s="12"/>
      <c r="C621" s="187"/>
      <c r="D621" s="12"/>
      <c r="E621" s="12">
        <v>6</v>
      </c>
      <c r="F621" s="12"/>
      <c r="G621" s="187"/>
      <c r="H621" s="187"/>
      <c r="I621" s="379"/>
      <c r="J621" s="122">
        <v>0</v>
      </c>
      <c r="K621" s="122">
        <v>0</v>
      </c>
      <c r="L621" s="122">
        <v>0</v>
      </c>
      <c r="M621" s="122">
        <v>0</v>
      </c>
      <c r="N621" s="122">
        <v>0</v>
      </c>
    </row>
    <row r="622" spans="1:14" ht="13.5">
      <c r="A622" s="7"/>
      <c r="B622" s="12"/>
      <c r="C622" s="187"/>
      <c r="D622" s="221">
        <v>2</v>
      </c>
      <c r="E622" s="14"/>
      <c r="F622" s="369"/>
      <c r="G622" s="369"/>
      <c r="H622" s="512" t="s">
        <v>339</v>
      </c>
      <c r="I622" s="517"/>
      <c r="J622" s="222">
        <f>J340</f>
        <v>50462</v>
      </c>
      <c r="K622" s="222">
        <f>K340</f>
        <v>50462</v>
      </c>
      <c r="L622" s="222">
        <f>L340+L590</f>
        <v>75132</v>
      </c>
      <c r="M622" s="222">
        <f>M340+M590</f>
        <v>75404</v>
      </c>
      <c r="N622" s="222">
        <f>N340+N590+N429</f>
        <v>75865</v>
      </c>
    </row>
    <row r="623" spans="1:14" ht="29.25" customHeight="1">
      <c r="A623" s="7"/>
      <c r="B623" s="12"/>
      <c r="C623" s="187"/>
      <c r="D623" s="221">
        <v>3</v>
      </c>
      <c r="E623" s="14"/>
      <c r="F623" s="369"/>
      <c r="G623" s="369"/>
      <c r="H623" s="528" t="s">
        <v>250</v>
      </c>
      <c r="I623" s="529"/>
      <c r="J623" s="453">
        <v>0</v>
      </c>
      <c r="K623" s="454">
        <f>K341</f>
        <v>898</v>
      </c>
      <c r="L623" s="454">
        <f>L341</f>
        <v>898</v>
      </c>
      <c r="M623" s="454">
        <f>M341</f>
        <v>898</v>
      </c>
      <c r="N623" s="454">
        <f>N341</f>
        <v>898</v>
      </c>
    </row>
    <row r="624" spans="1:14" s="11" customFormat="1" ht="12.75">
      <c r="A624" s="12"/>
      <c r="B624" s="7"/>
      <c r="C624" s="187">
        <v>2</v>
      </c>
      <c r="D624" s="12"/>
      <c r="E624" s="12"/>
      <c r="F624" s="12"/>
      <c r="G624" s="526" t="s">
        <v>190</v>
      </c>
      <c r="H624" s="526"/>
      <c r="I624" s="527"/>
      <c r="J624" s="305">
        <f>J625+J626+J627+J628+J629</f>
        <v>38350</v>
      </c>
      <c r="K624" s="305">
        <f>K625+K626+K627+K628+K629</f>
        <v>38350</v>
      </c>
      <c r="L624" s="305">
        <f>L625+L626+L627+L628+L629</f>
        <v>38350</v>
      </c>
      <c r="M624" s="305">
        <f>M625+M626+M627+M628+M629</f>
        <v>38350</v>
      </c>
      <c r="N624" s="305">
        <f>N625+N626+N627+N628+N629</f>
        <v>51050</v>
      </c>
    </row>
    <row r="625" spans="1:14" s="11" customFormat="1" ht="15.75" customHeight="1">
      <c r="A625" s="12"/>
      <c r="B625" s="12"/>
      <c r="C625" s="12"/>
      <c r="D625" s="12"/>
      <c r="E625" s="12"/>
      <c r="F625" s="12"/>
      <c r="G625" s="12"/>
      <c r="H625" s="525" t="s">
        <v>10</v>
      </c>
      <c r="I625" s="524"/>
      <c r="J625" s="181">
        <f>J343</f>
        <v>3000</v>
      </c>
      <c r="K625" s="181">
        <f aca="true" t="shared" si="20" ref="K625:M628">K343</f>
        <v>3000</v>
      </c>
      <c r="L625" s="181">
        <f t="shared" si="20"/>
        <v>3000</v>
      </c>
      <c r="M625" s="181">
        <f t="shared" si="20"/>
        <v>3000</v>
      </c>
      <c r="N625" s="181">
        <f>N343</f>
        <v>3700</v>
      </c>
    </row>
    <row r="626" spans="1:14" s="11" customFormat="1" ht="12.75">
      <c r="A626" s="12"/>
      <c r="B626" s="12"/>
      <c r="C626" s="12"/>
      <c r="D626" s="12"/>
      <c r="E626" s="12"/>
      <c r="F626" s="12"/>
      <c r="G626" s="12"/>
      <c r="H626" s="525" t="s">
        <v>12</v>
      </c>
      <c r="I626" s="524"/>
      <c r="J626" s="181">
        <f>J344</f>
        <v>50</v>
      </c>
      <c r="K626" s="181">
        <f t="shared" si="20"/>
        <v>50</v>
      </c>
      <c r="L626" s="181">
        <f t="shared" si="20"/>
        <v>50</v>
      </c>
      <c r="M626" s="181">
        <f t="shared" si="20"/>
        <v>50</v>
      </c>
      <c r="N626" s="181">
        <f>N344</f>
        <v>50</v>
      </c>
    </row>
    <row r="627" spans="1:14" s="11" customFormat="1" ht="12.75" customHeight="1">
      <c r="A627" s="12"/>
      <c r="B627" s="12"/>
      <c r="C627" s="12"/>
      <c r="D627" s="12"/>
      <c r="E627" s="12"/>
      <c r="F627" s="12"/>
      <c r="G627" s="12"/>
      <c r="H627" s="225" t="s">
        <v>163</v>
      </c>
      <c r="I627" s="12"/>
      <c r="J627" s="181">
        <f>J345</f>
        <v>10000</v>
      </c>
      <c r="K627" s="181">
        <f t="shared" si="20"/>
        <v>10000</v>
      </c>
      <c r="L627" s="181">
        <f t="shared" si="20"/>
        <v>10000</v>
      </c>
      <c r="M627" s="181">
        <f t="shared" si="20"/>
        <v>10000</v>
      </c>
      <c r="N627" s="181">
        <f>N345</f>
        <v>10000</v>
      </c>
    </row>
    <row r="628" spans="1:14" s="11" customFormat="1" ht="12.75">
      <c r="A628" s="12"/>
      <c r="B628" s="12"/>
      <c r="C628" s="12"/>
      <c r="D628" s="12"/>
      <c r="E628" s="201"/>
      <c r="F628" s="7"/>
      <c r="G628" s="7"/>
      <c r="H628" s="525" t="s">
        <v>11</v>
      </c>
      <c r="I628" s="524"/>
      <c r="J628" s="181">
        <f>J346</f>
        <v>25000</v>
      </c>
      <c r="K628" s="181">
        <f t="shared" si="20"/>
        <v>25000</v>
      </c>
      <c r="L628" s="181">
        <f t="shared" si="20"/>
        <v>25000</v>
      </c>
      <c r="M628" s="181">
        <f t="shared" si="20"/>
        <v>25000</v>
      </c>
      <c r="N628" s="181">
        <f>N346</f>
        <v>37000</v>
      </c>
    </row>
    <row r="629" spans="1:14" s="11" customFormat="1" ht="12.75">
      <c r="A629" s="7"/>
      <c r="B629" s="12"/>
      <c r="C629" s="7"/>
      <c r="D629" s="7"/>
      <c r="E629" s="201"/>
      <c r="F629" s="7"/>
      <c r="G629" s="7"/>
      <c r="H629" s="525" t="s">
        <v>341</v>
      </c>
      <c r="I629" s="524"/>
      <c r="J629" s="57">
        <f>J347</f>
        <v>300</v>
      </c>
      <c r="K629" s="57">
        <f>K347</f>
        <v>300</v>
      </c>
      <c r="L629" s="57">
        <f>L347</f>
        <v>300</v>
      </c>
      <c r="M629" s="57">
        <f>M347</f>
        <v>300</v>
      </c>
      <c r="N629" s="57">
        <f>N347</f>
        <v>300</v>
      </c>
    </row>
    <row r="630" spans="1:14" s="11" customFormat="1" ht="12.75" customHeight="1">
      <c r="A630" s="12"/>
      <c r="B630" s="7"/>
      <c r="C630" s="7">
        <v>3</v>
      </c>
      <c r="D630" s="7"/>
      <c r="E630" s="7"/>
      <c r="F630" s="7"/>
      <c r="G630" s="7" t="s">
        <v>168</v>
      </c>
      <c r="H630" s="7"/>
      <c r="I630" s="7"/>
      <c r="J630" s="188">
        <f>J631+J632+J633+J634+J636+J638+J635+J640</f>
        <v>31265</v>
      </c>
      <c r="K630" s="188">
        <f>K631+K632+K633+K634+K636+K638+K635+K640</f>
        <v>31265</v>
      </c>
      <c r="L630" s="188">
        <f>L631+L632+L633+L634+L636+L638+L635+L640</f>
        <v>31265</v>
      </c>
      <c r="M630" s="188">
        <f>M631+M632+M633+M634+M636+M638+M635+M640</f>
        <v>31265</v>
      </c>
      <c r="N630" s="188">
        <f>N631+N632+N633+N634+N636+N638+N635+N640</f>
        <v>31265</v>
      </c>
    </row>
    <row r="631" spans="1:14" s="11" customFormat="1" ht="12.75" customHeight="1" hidden="1">
      <c r="A631" s="12"/>
      <c r="B631" s="12"/>
      <c r="C631" s="12"/>
      <c r="D631" s="12"/>
      <c r="E631" s="12">
        <v>1</v>
      </c>
      <c r="F631" s="7"/>
      <c r="G631" s="12"/>
      <c r="H631" s="518" t="s">
        <v>219</v>
      </c>
      <c r="I631" s="524"/>
      <c r="J631" s="181">
        <f>J349</f>
        <v>0</v>
      </c>
      <c r="K631" s="181">
        <f>K349</f>
        <v>0</v>
      </c>
      <c r="L631" s="181">
        <f>L349</f>
        <v>0</v>
      </c>
      <c r="M631" s="181">
        <f>M349</f>
        <v>0</v>
      </c>
      <c r="N631" s="181">
        <f>N349</f>
        <v>0</v>
      </c>
    </row>
    <row r="632" spans="1:14" s="11" customFormat="1" ht="12.75" customHeight="1">
      <c r="A632" s="12"/>
      <c r="B632" s="12"/>
      <c r="C632" s="12"/>
      <c r="D632" s="12"/>
      <c r="E632" s="12">
        <v>2</v>
      </c>
      <c r="F632" s="12"/>
      <c r="G632" s="12"/>
      <c r="H632" s="361" t="s">
        <v>216</v>
      </c>
      <c r="I632" s="120"/>
      <c r="J632" s="181">
        <f>J593+J498+J350+J431</f>
        <v>17089</v>
      </c>
      <c r="K632" s="181">
        <f>K593+K498+K350+K431</f>
        <v>17089</v>
      </c>
      <c r="L632" s="181">
        <f>L593+L498+L350+L431</f>
        <v>17089</v>
      </c>
      <c r="M632" s="181">
        <f>M593+M498+M350+M431</f>
        <v>17089</v>
      </c>
      <c r="N632" s="181">
        <f>N593+N498+N350+N431</f>
        <v>17089</v>
      </c>
    </row>
    <row r="633" spans="1:14" s="11" customFormat="1" ht="12.75" customHeight="1">
      <c r="A633" s="7"/>
      <c r="B633" s="12"/>
      <c r="C633" s="7"/>
      <c r="D633" s="7"/>
      <c r="E633" s="12">
        <v>3</v>
      </c>
      <c r="F633" s="187"/>
      <c r="G633" s="12"/>
      <c r="H633" s="361" t="s">
        <v>218</v>
      </c>
      <c r="I633" s="12"/>
      <c r="J633" s="181">
        <f>J432+J351</f>
        <v>2831</v>
      </c>
      <c r="K633" s="181">
        <f>K432+K351</f>
        <v>2831</v>
      </c>
      <c r="L633" s="181">
        <f>L432+L351</f>
        <v>2831</v>
      </c>
      <c r="M633" s="181">
        <f>M432+M351</f>
        <v>2831</v>
      </c>
      <c r="N633" s="181">
        <f>N432+N351</f>
        <v>2831</v>
      </c>
    </row>
    <row r="634" spans="1:14" s="11" customFormat="1" ht="12.75" hidden="1">
      <c r="A634" s="7"/>
      <c r="B634" s="7"/>
      <c r="C634" s="7"/>
      <c r="D634" s="7"/>
      <c r="E634" s="12">
        <v>4</v>
      </c>
      <c r="F634" s="187"/>
      <c r="G634" s="12"/>
      <c r="H634" s="361" t="s">
        <v>215</v>
      </c>
      <c r="I634" s="12"/>
      <c r="J634" s="181"/>
      <c r="K634" s="181"/>
      <c r="L634" s="181"/>
      <c r="M634" s="181"/>
      <c r="N634" s="181"/>
    </row>
    <row r="635" spans="1:14" s="11" customFormat="1" ht="12.75">
      <c r="A635" s="7"/>
      <c r="B635" s="7"/>
      <c r="C635" s="7"/>
      <c r="D635" s="7"/>
      <c r="E635" s="12">
        <v>5</v>
      </c>
      <c r="F635" s="187"/>
      <c r="G635" s="12"/>
      <c r="H635" s="361" t="s">
        <v>222</v>
      </c>
      <c r="I635" s="12"/>
      <c r="J635" s="181">
        <f>J499</f>
        <v>6813</v>
      </c>
      <c r="K635" s="181">
        <f>K499</f>
        <v>6813</v>
      </c>
      <c r="L635" s="181">
        <f>L499</f>
        <v>6813</v>
      </c>
      <c r="M635" s="181">
        <f>M499</f>
        <v>6813</v>
      </c>
      <c r="N635" s="181">
        <f>N499</f>
        <v>6813</v>
      </c>
    </row>
    <row r="636" spans="1:14" ht="12.75" customHeight="1">
      <c r="A636" s="12"/>
      <c r="B636" s="7"/>
      <c r="C636" s="12"/>
      <c r="D636" s="12"/>
      <c r="E636" s="12">
        <v>6</v>
      </c>
      <c r="F636" s="12"/>
      <c r="G636" s="12"/>
      <c r="H636" s="361" t="s">
        <v>217</v>
      </c>
      <c r="I636" s="12"/>
      <c r="J636" s="57">
        <f>J595+J500+J434+J352</f>
        <v>3733</v>
      </c>
      <c r="K636" s="57">
        <f>K595+K500+K434+K352</f>
        <v>3733</v>
      </c>
      <c r="L636" s="57">
        <f>L595+L500+L434+L352</f>
        <v>3733</v>
      </c>
      <c r="M636" s="57">
        <f>M595+M500+M434+M352</f>
        <v>3733</v>
      </c>
      <c r="N636" s="57">
        <f>N595+N500+N434+N352</f>
        <v>3733</v>
      </c>
    </row>
    <row r="637" spans="1:14" ht="12.75" customHeight="1">
      <c r="A637" s="12"/>
      <c r="B637" s="7"/>
      <c r="C637" s="12"/>
      <c r="D637" s="12"/>
      <c r="E637" s="12">
        <v>7</v>
      </c>
      <c r="F637" s="12"/>
      <c r="G637" s="12"/>
      <c r="H637" s="12" t="s">
        <v>399</v>
      </c>
      <c r="I637" s="12"/>
      <c r="J637" s="57">
        <v>0</v>
      </c>
      <c r="K637" s="57">
        <v>0</v>
      </c>
      <c r="L637" s="57">
        <v>0</v>
      </c>
      <c r="M637" s="57">
        <v>0</v>
      </c>
      <c r="N637" s="57">
        <v>0</v>
      </c>
    </row>
    <row r="638" spans="1:14" ht="12.75" customHeight="1">
      <c r="A638" s="12"/>
      <c r="B638" s="12"/>
      <c r="C638" s="12"/>
      <c r="D638" s="7"/>
      <c r="E638" s="201">
        <v>8</v>
      </c>
      <c r="F638" s="201"/>
      <c r="G638" s="201"/>
      <c r="H638" s="518" t="s">
        <v>220</v>
      </c>
      <c r="I638" s="524"/>
      <c r="J638" s="57">
        <f>J435+J353+J563</f>
        <v>757</v>
      </c>
      <c r="K638" s="57">
        <f>K435+K353+K563</f>
        <v>757</v>
      </c>
      <c r="L638" s="57">
        <f>L435+L353+L563</f>
        <v>757</v>
      </c>
      <c r="M638" s="57">
        <f>M435+M353+M563</f>
        <v>757</v>
      </c>
      <c r="N638" s="57">
        <f>N435+N353+N563</f>
        <v>757</v>
      </c>
    </row>
    <row r="639" spans="1:14" ht="12.75" customHeight="1" hidden="1">
      <c r="A639" s="12"/>
      <c r="B639" s="12"/>
      <c r="C639" s="12">
        <v>4</v>
      </c>
      <c r="D639" s="7"/>
      <c r="E639" s="201"/>
      <c r="F639" s="201"/>
      <c r="G639" s="452" t="s">
        <v>259</v>
      </c>
      <c r="H639" s="361"/>
      <c r="I639" s="120"/>
      <c r="J639" s="57">
        <v>0</v>
      </c>
      <c r="K639" s="57">
        <v>0</v>
      </c>
      <c r="L639" s="57">
        <v>0</v>
      </c>
      <c r="M639" s="57">
        <v>0</v>
      </c>
      <c r="N639" s="57">
        <v>0</v>
      </c>
    </row>
    <row r="640" spans="1:14" ht="12.75" customHeight="1">
      <c r="A640" s="12"/>
      <c r="B640" s="12"/>
      <c r="C640" s="12"/>
      <c r="D640" s="7"/>
      <c r="E640" s="201">
        <v>9</v>
      </c>
      <c r="F640" s="201"/>
      <c r="G640" s="452"/>
      <c r="H640" s="361" t="s">
        <v>329</v>
      </c>
      <c r="I640" s="120"/>
      <c r="J640" s="57">
        <f>J354</f>
        <v>42</v>
      </c>
      <c r="K640" s="57">
        <f>K354</f>
        <v>42</v>
      </c>
      <c r="L640" s="57">
        <f>L354</f>
        <v>42</v>
      </c>
      <c r="M640" s="57">
        <f>M354</f>
        <v>42</v>
      </c>
      <c r="N640" s="57">
        <f>N354</f>
        <v>42</v>
      </c>
    </row>
    <row r="641" spans="1:14" ht="12.75" customHeight="1" hidden="1">
      <c r="A641" s="12"/>
      <c r="B641" s="12"/>
      <c r="C641" s="187">
        <v>5</v>
      </c>
      <c r="D641" s="201"/>
      <c r="E641" s="201"/>
      <c r="F641" s="201"/>
      <c r="G641" s="187" t="s">
        <v>309</v>
      </c>
      <c r="H641" s="361"/>
      <c r="I641" s="120"/>
      <c r="J641" s="188">
        <v>0</v>
      </c>
      <c r="K641" s="188">
        <v>0</v>
      </c>
      <c r="L641" s="188">
        <v>0</v>
      </c>
      <c r="M641" s="188">
        <v>0</v>
      </c>
      <c r="N641" s="188">
        <v>0</v>
      </c>
    </row>
    <row r="642" spans="1:14" ht="12.75" customHeight="1">
      <c r="A642" s="12"/>
      <c r="B642" s="12"/>
      <c r="C642" s="187">
        <v>4</v>
      </c>
      <c r="D642" s="201"/>
      <c r="E642" s="201"/>
      <c r="F642" s="201"/>
      <c r="G642" s="187" t="s">
        <v>371</v>
      </c>
      <c r="H642" s="361"/>
      <c r="I642" s="120"/>
      <c r="J642" s="188">
        <v>0</v>
      </c>
      <c r="K642" s="188">
        <v>0</v>
      </c>
      <c r="L642" s="188">
        <v>0</v>
      </c>
      <c r="M642" s="188">
        <v>0</v>
      </c>
      <c r="N642" s="188">
        <v>0</v>
      </c>
    </row>
    <row r="643" spans="1:14" ht="12.75" customHeight="1">
      <c r="A643" s="12"/>
      <c r="B643" s="12"/>
      <c r="C643" s="187">
        <v>6</v>
      </c>
      <c r="D643" s="187"/>
      <c r="E643" s="187"/>
      <c r="F643" s="12"/>
      <c r="G643" s="365" t="s">
        <v>224</v>
      </c>
      <c r="H643" s="452"/>
      <c r="I643" s="452"/>
      <c r="J643" s="57">
        <f>J645</f>
        <v>169605</v>
      </c>
      <c r="K643" s="188">
        <f>K645+K644</f>
        <v>271965</v>
      </c>
      <c r="L643" s="188">
        <f>L645+L644</f>
        <v>272297</v>
      </c>
      <c r="M643" s="188">
        <f>M645+M644</f>
        <v>277376</v>
      </c>
      <c r="N643" s="188">
        <f>N645+N644</f>
        <v>281095</v>
      </c>
    </row>
    <row r="644" spans="1:14" ht="12.75" customHeight="1">
      <c r="A644" s="12"/>
      <c r="B644" s="12"/>
      <c r="C644" s="187"/>
      <c r="D644" s="187"/>
      <c r="E644" s="187">
        <v>3</v>
      </c>
      <c r="F644" s="12"/>
      <c r="G644" s="365"/>
      <c r="H644" s="452" t="s">
        <v>259</v>
      </c>
      <c r="I644" s="452"/>
      <c r="J644" s="57">
        <v>0</v>
      </c>
      <c r="K644" s="57">
        <f>K358+K579+K503+K437</f>
        <v>115042</v>
      </c>
      <c r="L644" s="57">
        <f>L358+L579+L503+L437</f>
        <v>115042</v>
      </c>
      <c r="M644" s="57">
        <f>M358+M579+M503+M437</f>
        <v>115042</v>
      </c>
      <c r="N644" s="57">
        <f>N358+N579+N503+N437</f>
        <v>115042</v>
      </c>
    </row>
    <row r="645" spans="1:14" ht="12.75" customHeight="1">
      <c r="A645" s="12"/>
      <c r="B645" s="12"/>
      <c r="C645" s="201"/>
      <c r="D645" s="201"/>
      <c r="E645" s="201">
        <v>4</v>
      </c>
      <c r="F645" s="201"/>
      <c r="G645" s="12"/>
      <c r="H645" s="361" t="s">
        <v>225</v>
      </c>
      <c r="I645" s="120"/>
      <c r="J645" s="57">
        <f>J599+J504+J438</f>
        <v>169605</v>
      </c>
      <c r="K645" s="57">
        <f>K599+K504+K438</f>
        <v>156923</v>
      </c>
      <c r="L645" s="57">
        <f>L599+L504+L438</f>
        <v>157255</v>
      </c>
      <c r="M645" s="57">
        <f>M599+M504+M438</f>
        <v>162334</v>
      </c>
      <c r="N645" s="57">
        <f>N599+N504+N438</f>
        <v>166053</v>
      </c>
    </row>
    <row r="646" spans="1:14" ht="12.75" customHeight="1" hidden="1">
      <c r="A646" s="12"/>
      <c r="B646" s="12"/>
      <c r="J646" s="57"/>
      <c r="K646" s="57"/>
      <c r="L646" s="57"/>
      <c r="M646" s="57"/>
      <c r="N646" s="57"/>
    </row>
    <row r="647" spans="1:14" s="11" customFormat="1" ht="12.75" customHeight="1">
      <c r="A647" s="7"/>
      <c r="B647" s="118">
        <v>2</v>
      </c>
      <c r="C647" s="12"/>
      <c r="D647" s="12"/>
      <c r="E647" s="12"/>
      <c r="F647" s="526" t="s">
        <v>227</v>
      </c>
      <c r="G647" s="526"/>
      <c r="H647" s="526"/>
      <c r="I647" s="527"/>
      <c r="J647" s="222">
        <f>J652+J648+J649+J657</f>
        <v>13648</v>
      </c>
      <c r="K647" s="222">
        <f>K652+K648+K649+K657</f>
        <v>14898</v>
      </c>
      <c r="L647" s="222">
        <f>L652+L648+L649+L657</f>
        <v>191178</v>
      </c>
      <c r="M647" s="222">
        <f>M652+M648+M649+M657</f>
        <v>192131</v>
      </c>
      <c r="N647" s="222">
        <f>N652+N648+N649+N657</f>
        <v>196536</v>
      </c>
    </row>
    <row r="648" spans="1:14" s="11" customFormat="1" ht="12.75" customHeight="1">
      <c r="A648" s="7"/>
      <c r="B648" s="118"/>
      <c r="C648" s="12">
        <v>1</v>
      </c>
      <c r="D648" s="12"/>
      <c r="E648" s="12"/>
      <c r="F648" s="365"/>
      <c r="G648" s="201" t="s">
        <v>258</v>
      </c>
      <c r="H648" s="365"/>
      <c r="I648" s="452"/>
      <c r="J648" s="222">
        <f>J360</f>
        <v>0</v>
      </c>
      <c r="K648" s="181">
        <f aca="true" t="shared" si="21" ref="K648:M649">K360</f>
        <v>250</v>
      </c>
      <c r="L648" s="181">
        <f t="shared" si="21"/>
        <v>250</v>
      </c>
      <c r="M648" s="181">
        <f t="shared" si="21"/>
        <v>1203</v>
      </c>
      <c r="N648" s="181">
        <f>N360</f>
        <v>2322</v>
      </c>
    </row>
    <row r="649" spans="1:14" s="11" customFormat="1" ht="12.75" customHeight="1">
      <c r="A649" s="7"/>
      <c r="B649" s="118"/>
      <c r="C649" s="12">
        <v>2</v>
      </c>
      <c r="D649" s="12"/>
      <c r="E649" s="12"/>
      <c r="F649" s="365"/>
      <c r="G649" s="201" t="s">
        <v>308</v>
      </c>
      <c r="H649" s="365"/>
      <c r="I649" s="452"/>
      <c r="J649" s="222">
        <v>0</v>
      </c>
      <c r="K649" s="181">
        <f t="shared" si="21"/>
        <v>1000</v>
      </c>
      <c r="L649" s="181">
        <f t="shared" si="21"/>
        <v>1000</v>
      </c>
      <c r="M649" s="181">
        <f t="shared" si="21"/>
        <v>1000</v>
      </c>
      <c r="N649" s="181">
        <f>N361</f>
        <v>1000</v>
      </c>
    </row>
    <row r="650" spans="1:14" s="11" customFormat="1" ht="12.75" customHeight="1" hidden="1">
      <c r="A650" s="7"/>
      <c r="B650" s="118"/>
      <c r="J650" s="222"/>
      <c r="K650" s="181"/>
      <c r="L650" s="181"/>
      <c r="M650" s="181"/>
      <c r="N650" s="181"/>
    </row>
    <row r="651" spans="1:14" s="11" customFormat="1" ht="12.75" customHeight="1" hidden="1">
      <c r="A651" s="7"/>
      <c r="B651" s="118"/>
      <c r="J651" s="222"/>
      <c r="K651" s="181"/>
      <c r="L651" s="181"/>
      <c r="M651" s="181"/>
      <c r="N651" s="181"/>
    </row>
    <row r="652" spans="1:14" ht="12.75" customHeight="1" hidden="1">
      <c r="A652" s="12"/>
      <c r="B652" s="299"/>
      <c r="C652" s="426">
        <v>4</v>
      </c>
      <c r="D652" s="299"/>
      <c r="E652" s="299"/>
      <c r="F652" s="299"/>
      <c r="G652" s="526" t="s">
        <v>224</v>
      </c>
      <c r="H652" s="526"/>
      <c r="I652" s="527"/>
      <c r="J652" s="188">
        <f>J653+J655</f>
        <v>0</v>
      </c>
      <c r="K652" s="181">
        <f>K653+K655</f>
        <v>0</v>
      </c>
      <c r="L652" s="181">
        <f>L653+L655</f>
        <v>0</v>
      </c>
      <c r="M652" s="181">
        <f>M653+M655</f>
        <v>0</v>
      </c>
      <c r="N652" s="181">
        <f>N653+N655</f>
        <v>0</v>
      </c>
    </row>
    <row r="653" spans="1:14" ht="12.75" customHeight="1" hidden="1">
      <c r="A653" s="12"/>
      <c r="B653" s="299"/>
      <c r="C653" s="299"/>
      <c r="D653" s="299"/>
      <c r="E653" s="356">
        <v>1</v>
      </c>
      <c r="F653" s="299"/>
      <c r="G653" s="299"/>
      <c r="H653" s="511" t="s">
        <v>228</v>
      </c>
      <c r="I653" s="524"/>
      <c r="J653" s="181">
        <f>J363</f>
        <v>0</v>
      </c>
      <c r="K653" s="181">
        <f>K363</f>
        <v>0</v>
      </c>
      <c r="L653" s="181">
        <f>L363</f>
        <v>0</v>
      </c>
      <c r="M653" s="181">
        <f>M363</f>
        <v>0</v>
      </c>
      <c r="N653" s="181">
        <f>N363</f>
        <v>0</v>
      </c>
    </row>
    <row r="654" spans="1:14" ht="12.75" customHeight="1" hidden="1">
      <c r="A654" s="12"/>
      <c r="B654" s="299"/>
      <c r="C654" s="299"/>
      <c r="D654" s="299"/>
      <c r="E654" s="356">
        <v>3</v>
      </c>
      <c r="F654" s="299"/>
      <c r="G654" s="299"/>
      <c r="H654" s="386" t="s">
        <v>259</v>
      </c>
      <c r="I654" s="120"/>
      <c r="J654" s="181">
        <v>0</v>
      </c>
      <c r="K654" s="181">
        <v>0</v>
      </c>
      <c r="L654" s="181">
        <v>0</v>
      </c>
      <c r="M654" s="181">
        <v>0</v>
      </c>
      <c r="N654" s="181">
        <v>0</v>
      </c>
    </row>
    <row r="655" spans="1:14" ht="12.75" customHeight="1" hidden="1">
      <c r="A655" s="12"/>
      <c r="B655" s="12"/>
      <c r="C655" s="7"/>
      <c r="D655" s="12"/>
      <c r="E655" s="12"/>
      <c r="F655" s="12"/>
      <c r="G655" s="7"/>
      <c r="H655" s="361"/>
      <c r="I655" s="12"/>
      <c r="J655" s="181"/>
      <c r="K655" s="181"/>
      <c r="L655" s="181"/>
      <c r="M655" s="181"/>
      <c r="N655" s="181"/>
    </row>
    <row r="656" spans="1:14" ht="12.75" customHeight="1" hidden="1">
      <c r="A656" s="12"/>
      <c r="B656" s="12"/>
      <c r="C656" s="12">
        <v>5</v>
      </c>
      <c r="D656" s="201"/>
      <c r="E656" s="201"/>
      <c r="F656" s="201"/>
      <c r="G656" s="425" t="s">
        <v>302</v>
      </c>
      <c r="H656" s="361"/>
      <c r="I656" s="452"/>
      <c r="J656" s="188">
        <v>0</v>
      </c>
      <c r="K656" s="181">
        <v>0</v>
      </c>
      <c r="L656" s="181">
        <v>0</v>
      </c>
      <c r="M656" s="181">
        <v>0</v>
      </c>
      <c r="N656" s="181">
        <v>0</v>
      </c>
    </row>
    <row r="657" spans="1:14" ht="12.75" customHeight="1">
      <c r="A657" s="12"/>
      <c r="B657" s="12"/>
      <c r="C657" s="201">
        <v>6</v>
      </c>
      <c r="D657" s="201"/>
      <c r="E657" s="201"/>
      <c r="F657" s="201"/>
      <c r="G657" s="201" t="s">
        <v>407</v>
      </c>
      <c r="H657" s="361"/>
      <c r="I657" s="452"/>
      <c r="J657" s="181">
        <f>J366</f>
        <v>13648</v>
      </c>
      <c r="K657" s="181">
        <f>K366</f>
        <v>13648</v>
      </c>
      <c r="L657" s="181">
        <f>L366</f>
        <v>189928</v>
      </c>
      <c r="M657" s="181">
        <f>M366</f>
        <v>189928</v>
      </c>
      <c r="N657" s="181">
        <f>N366</f>
        <v>193214</v>
      </c>
    </row>
    <row r="658" spans="1:14" ht="14.25">
      <c r="A658" s="12"/>
      <c r="B658" s="12"/>
      <c r="C658" s="7"/>
      <c r="D658" s="7"/>
      <c r="E658" s="8" t="s">
        <v>444</v>
      </c>
      <c r="F658" s="7"/>
      <c r="G658" s="187"/>
      <c r="H658" s="7"/>
      <c r="I658" s="7"/>
      <c r="J658" s="188">
        <f>J613+J647</f>
        <v>526793</v>
      </c>
      <c r="K658" s="188">
        <f>K613+K647</f>
        <v>633008</v>
      </c>
      <c r="L658" s="188">
        <f>L613+L647</f>
        <v>834622</v>
      </c>
      <c r="M658" s="188">
        <f>M613+M647</f>
        <v>841282</v>
      </c>
      <c r="N658" s="188">
        <f>N613+N647</f>
        <v>864844</v>
      </c>
    </row>
    <row r="659" spans="1:10" ht="12.75">
      <c r="A659" s="12"/>
      <c r="B659" s="12"/>
      <c r="C659" s="12"/>
      <c r="D659" s="12"/>
      <c r="E659" s="12"/>
      <c r="F659" s="12"/>
      <c r="G659" s="12"/>
      <c r="H659" s="12"/>
      <c r="I659" s="12"/>
      <c r="J659" s="57"/>
    </row>
    <row r="660" spans="1:10" ht="12.75">
      <c r="A660" s="12"/>
      <c r="B660" s="12"/>
      <c r="C660" s="12"/>
      <c r="D660" s="12"/>
      <c r="E660" s="12"/>
      <c r="F660" s="12"/>
      <c r="G660" s="12"/>
      <c r="H660" s="201"/>
      <c r="I660" s="12"/>
      <c r="J660" s="57"/>
    </row>
    <row r="661" spans="1:10" ht="12.75">
      <c r="A661" s="12"/>
      <c r="B661" s="12"/>
      <c r="C661" s="12"/>
      <c r="D661" s="201"/>
      <c r="E661" s="201"/>
      <c r="F661" s="201"/>
      <c r="G661" s="425"/>
      <c r="H661" s="361"/>
      <c r="I661" s="452"/>
      <c r="J661" s="57"/>
    </row>
    <row r="662" spans="1:10" ht="24.75" customHeight="1">
      <c r="A662" s="12"/>
      <c r="B662" s="12"/>
      <c r="C662" s="201"/>
      <c r="D662" s="201"/>
      <c r="E662" s="201"/>
      <c r="F662" s="201"/>
      <c r="G662" s="201"/>
      <c r="H662" s="361"/>
      <c r="I662" s="452"/>
      <c r="J662" s="57"/>
    </row>
    <row r="663" spans="1:10" ht="12.75">
      <c r="A663" s="12"/>
      <c r="B663" s="12"/>
      <c r="C663" s="12"/>
      <c r="D663" s="12"/>
      <c r="E663" s="12"/>
      <c r="F663" s="12"/>
      <c r="G663" s="12"/>
      <c r="H663" s="12"/>
      <c r="I663" s="202"/>
      <c r="J663" s="57"/>
    </row>
    <row r="664" spans="1:10" ht="12.75">
      <c r="A664" s="12"/>
      <c r="B664" s="12"/>
      <c r="C664" s="12"/>
      <c r="D664" s="12"/>
      <c r="E664" s="12"/>
      <c r="F664" s="12"/>
      <c r="G664" s="12"/>
      <c r="H664" s="12"/>
      <c r="I664" s="202"/>
      <c r="J664" s="57"/>
    </row>
    <row r="665" spans="1:10" ht="12.75">
      <c r="A665" s="12"/>
      <c r="B665" s="12"/>
      <c r="C665" s="12"/>
      <c r="D665" s="12"/>
      <c r="E665" s="12"/>
      <c r="F665" s="12"/>
      <c r="G665" s="12"/>
      <c r="H665" s="201"/>
      <c r="I665" s="202"/>
      <c r="J665" s="57"/>
    </row>
    <row r="666" spans="1:10" ht="12.75">
      <c r="A666" s="12"/>
      <c r="B666" s="12"/>
      <c r="C666" s="12"/>
      <c r="D666" s="12"/>
      <c r="E666" s="12"/>
      <c r="F666" s="12"/>
      <c r="G666" s="12"/>
      <c r="H666" s="201"/>
      <c r="I666" s="202"/>
      <c r="J666" s="57"/>
    </row>
    <row r="667" spans="1:10" ht="12.75">
      <c r="A667" s="12"/>
      <c r="B667" s="12"/>
      <c r="C667" s="12"/>
      <c r="D667" s="12"/>
      <c r="E667" s="12"/>
      <c r="F667" s="12"/>
      <c r="G667" s="12"/>
      <c r="H667" s="533"/>
      <c r="I667" s="534"/>
      <c r="J667" s="57"/>
    </row>
    <row r="668" spans="1:10" s="11" customFormat="1" ht="12.75" customHeight="1">
      <c r="A668" s="12"/>
      <c r="B668" s="12"/>
      <c r="C668" s="187"/>
      <c r="D668" s="12"/>
      <c r="E668" s="12"/>
      <c r="F668" s="12"/>
      <c r="G668" s="187"/>
      <c r="H668" s="12"/>
      <c r="I668" s="12"/>
      <c r="J668" s="110"/>
    </row>
    <row r="669" spans="1:10" s="11" customFormat="1" ht="12.75" customHeight="1">
      <c r="A669" s="12"/>
      <c r="B669" s="12"/>
      <c r="C669" s="12"/>
      <c r="D669" s="12"/>
      <c r="E669" s="12"/>
      <c r="F669" s="12"/>
      <c r="G669" s="12"/>
      <c r="H669" s="119"/>
      <c r="I669" s="12"/>
      <c r="J669" s="181"/>
    </row>
    <row r="670" spans="1:10" s="11" customFormat="1" ht="12.75">
      <c r="A670" s="12"/>
      <c r="B670" s="12"/>
      <c r="C670" s="12"/>
      <c r="D670" s="12"/>
      <c r="E670" s="12"/>
      <c r="F670" s="12"/>
      <c r="G670" s="12"/>
      <c r="H670" s="12"/>
      <c r="I670" s="12"/>
      <c r="J670" s="181"/>
    </row>
    <row r="671" spans="1:10" s="11" customFormat="1" ht="12.75">
      <c r="A671" s="12"/>
      <c r="B671" s="12"/>
      <c r="C671" s="187"/>
      <c r="D671" s="187"/>
      <c r="E671" s="187"/>
      <c r="F671" s="187"/>
      <c r="G671" s="187"/>
      <c r="H671" s="187"/>
      <c r="I671" s="300"/>
      <c r="J671" s="181"/>
    </row>
    <row r="672" spans="1:10" s="11" customFormat="1" ht="12.75">
      <c r="A672" s="12"/>
      <c r="B672" s="12"/>
      <c r="C672" s="7"/>
      <c r="D672" s="7"/>
      <c r="E672" s="7"/>
      <c r="F672" s="7"/>
      <c r="G672" s="7"/>
      <c r="H672" s="7"/>
      <c r="I672" s="7"/>
      <c r="J672" s="110"/>
    </row>
    <row r="673" spans="1:10" ht="12.75" customHeight="1">
      <c r="A673" s="12"/>
      <c r="B673" s="12"/>
      <c r="C673" s="187"/>
      <c r="D673" s="12"/>
      <c r="E673" s="12"/>
      <c r="F673" s="12"/>
      <c r="G673" s="7"/>
      <c r="H673" s="12"/>
      <c r="I673" s="12"/>
      <c r="J673" s="188"/>
    </row>
    <row r="674" spans="1:10" ht="12.75" customHeight="1">
      <c r="A674" s="7"/>
      <c r="B674" s="7"/>
      <c r="C674" s="187"/>
      <c r="D674" s="187"/>
      <c r="E674" s="187"/>
      <c r="F674" s="187"/>
      <c r="G674" s="187"/>
      <c r="H674" s="187"/>
      <c r="I674" s="187"/>
      <c r="J674" s="188"/>
    </row>
    <row r="675" spans="1:10" ht="12.75" hidden="1">
      <c r="A675" s="12"/>
      <c r="B675" s="12"/>
      <c r="C675" s="12"/>
      <c r="D675" s="12"/>
      <c r="E675" s="12"/>
      <c r="F675" s="12"/>
      <c r="G675" s="12"/>
      <c r="H675" s="12"/>
      <c r="I675" s="12"/>
      <c r="J675" s="57"/>
    </row>
    <row r="676" spans="1:10" s="11" customFormat="1" ht="14.25">
      <c r="A676" s="7"/>
      <c r="B676" s="7"/>
      <c r="C676" s="7"/>
      <c r="D676" s="7"/>
      <c r="E676" s="8"/>
      <c r="F676" s="7"/>
      <c r="G676" s="7"/>
      <c r="H676" s="7"/>
      <c r="I676" s="7"/>
      <c r="J676" s="204"/>
    </row>
    <row r="677" spans="1:10" s="11" customFormat="1" ht="19.5" customHeight="1">
      <c r="A677" s="21"/>
      <c r="B677" s="118"/>
      <c r="C677" s="118"/>
      <c r="D677" s="118"/>
      <c r="E677" s="118"/>
      <c r="F677" s="118"/>
      <c r="G677" s="118"/>
      <c r="H677" s="118"/>
      <c r="I677" s="118"/>
      <c r="J677" s="110"/>
    </row>
    <row r="678" spans="1:10" s="11" customFormat="1" ht="14.25">
      <c r="A678" s="31"/>
      <c r="B678" s="7"/>
      <c r="C678" s="7"/>
      <c r="D678" s="7"/>
      <c r="E678" s="8"/>
      <c r="F678" s="7"/>
      <c r="G678" s="7"/>
      <c r="H678" s="7"/>
      <c r="I678" s="7"/>
      <c r="J678" s="110"/>
    </row>
    <row r="679" spans="1:10" s="11" customFormat="1" ht="12.75">
      <c r="A679" s="31"/>
      <c r="B679" s="7"/>
      <c r="C679" s="7"/>
      <c r="D679" s="7"/>
      <c r="E679" s="7"/>
      <c r="F679" s="7"/>
      <c r="G679" s="7"/>
      <c r="H679" s="7"/>
      <c r="I679" s="7"/>
      <c r="J679" s="110"/>
    </row>
    <row r="680" spans="1:10" ht="12.75" customHeight="1" hidden="1">
      <c r="A680" s="17"/>
      <c r="B680" s="12"/>
      <c r="C680" s="12"/>
      <c r="D680" s="12"/>
      <c r="E680" s="12"/>
      <c r="F680" s="12"/>
      <c r="G680" s="12"/>
      <c r="H680" s="519"/>
      <c r="I680" s="519"/>
      <c r="J680" s="57"/>
    </row>
    <row r="681" spans="1:10" ht="12.75" customHeight="1">
      <c r="A681" s="17"/>
      <c r="B681" s="12"/>
      <c r="C681" s="12"/>
      <c r="D681" s="12"/>
      <c r="E681" s="12"/>
      <c r="F681" s="12"/>
      <c r="G681" s="12"/>
      <c r="H681" s="519"/>
      <c r="I681" s="519"/>
      <c r="J681" s="57"/>
    </row>
    <row r="682" spans="1:10" ht="12.75" customHeight="1" hidden="1">
      <c r="A682" s="17"/>
      <c r="B682" s="12"/>
      <c r="C682" s="12"/>
      <c r="D682" s="12"/>
      <c r="E682" s="12"/>
      <c r="F682" s="12"/>
      <c r="G682" s="12"/>
      <c r="H682" s="12"/>
      <c r="I682" s="12"/>
      <c r="J682" s="57"/>
    </row>
    <row r="683" spans="1:10" ht="12.75" hidden="1">
      <c r="A683" s="17"/>
      <c r="B683" s="12"/>
      <c r="C683" s="12"/>
      <c r="D683" s="12"/>
      <c r="E683" s="12"/>
      <c r="F683" s="12"/>
      <c r="G683" s="12"/>
      <c r="H683" s="12"/>
      <c r="I683" s="12"/>
      <c r="J683" s="57"/>
    </row>
    <row r="684" spans="1:10" ht="12.75">
      <c r="A684" s="17"/>
      <c r="B684" s="12"/>
      <c r="C684" s="12"/>
      <c r="D684" s="12"/>
      <c r="E684" s="12"/>
      <c r="F684" s="12"/>
      <c r="G684" s="12"/>
      <c r="H684" s="12"/>
      <c r="I684" s="12"/>
      <c r="J684" s="57"/>
    </row>
    <row r="685" spans="1:10" ht="12.75" hidden="1">
      <c r="A685" s="12"/>
      <c r="B685" s="12"/>
      <c r="C685" s="12"/>
      <c r="D685" s="12"/>
      <c r="E685" s="12"/>
      <c r="F685" s="12"/>
      <c r="G685" s="12"/>
      <c r="H685" s="12"/>
      <c r="I685" s="17"/>
      <c r="J685" s="57"/>
    </row>
    <row r="686" spans="1:10" s="11" customFormat="1" ht="12.75">
      <c r="A686" s="7"/>
      <c r="B686" s="7"/>
      <c r="C686" s="7"/>
      <c r="D686" s="7"/>
      <c r="E686" s="7"/>
      <c r="F686" s="7"/>
      <c r="G686" s="7"/>
      <c r="H686" s="7"/>
      <c r="I686" s="31"/>
      <c r="J686" s="110"/>
    </row>
    <row r="687" spans="1:10" s="11" customFormat="1" ht="19.5" customHeight="1">
      <c r="A687" s="21"/>
      <c r="B687" s="22"/>
      <c r="C687" s="22"/>
      <c r="D687" s="22"/>
      <c r="E687" s="22"/>
      <c r="F687" s="22"/>
      <c r="G687" s="22"/>
      <c r="H687" s="22"/>
      <c r="I687" s="22"/>
      <c r="J687" s="110"/>
    </row>
    <row r="688" spans="1:10" s="11" customFormat="1" ht="14.25">
      <c r="A688" s="7"/>
      <c r="B688" s="7"/>
      <c r="C688" s="7"/>
      <c r="D688" s="7"/>
      <c r="E688" s="8"/>
      <c r="F688" s="7"/>
      <c r="G688" s="7"/>
      <c r="H688" s="7"/>
      <c r="I688" s="31"/>
      <c r="J688" s="110"/>
    </row>
    <row r="689" spans="1:10" s="11" customFormat="1" ht="12.75">
      <c r="A689" s="7"/>
      <c r="B689" s="7"/>
      <c r="C689" s="7"/>
      <c r="D689" s="7"/>
      <c r="E689" s="7"/>
      <c r="F689" s="7"/>
      <c r="G689" s="7"/>
      <c r="H689" s="7"/>
      <c r="I689" s="31"/>
      <c r="J689" s="110"/>
    </row>
    <row r="690" spans="1:10" ht="12.75" hidden="1">
      <c r="A690" s="12"/>
      <c r="B690" s="12"/>
      <c r="C690" s="12"/>
      <c r="D690" s="12"/>
      <c r="E690" s="12"/>
      <c r="F690" s="12"/>
      <c r="G690" s="12"/>
      <c r="H690" s="12"/>
      <c r="I690" s="17"/>
      <c r="J690" s="57"/>
    </row>
    <row r="691" spans="1:10" ht="15.75" customHeight="1">
      <c r="A691" s="12"/>
      <c r="B691" s="12"/>
      <c r="C691" s="12"/>
      <c r="D691" s="12"/>
      <c r="E691" s="12"/>
      <c r="F691" s="12"/>
      <c r="G691" s="12"/>
      <c r="H691" s="519"/>
      <c r="I691" s="539"/>
      <c r="J691" s="57"/>
    </row>
    <row r="692" spans="1:10" ht="12.75">
      <c r="A692" s="12"/>
      <c r="B692" s="12"/>
      <c r="C692" s="12"/>
      <c r="D692" s="12"/>
      <c r="E692" s="12"/>
      <c r="F692" s="12"/>
      <c r="G692" s="12"/>
      <c r="H692" s="12"/>
      <c r="I692" s="17"/>
      <c r="J692" s="57"/>
    </row>
    <row r="693" spans="1:10" ht="12.75" hidden="1">
      <c r="A693" s="12"/>
      <c r="B693" s="12"/>
      <c r="C693" s="12"/>
      <c r="D693" s="12"/>
      <c r="E693" s="12"/>
      <c r="F693" s="12"/>
      <c r="G693" s="12"/>
      <c r="H693" s="12"/>
      <c r="I693" s="17"/>
      <c r="J693" s="57"/>
    </row>
    <row r="694" spans="1:10" ht="12.75" customHeight="1" hidden="1">
      <c r="A694" s="12"/>
      <c r="B694" s="12"/>
      <c r="C694" s="12"/>
      <c r="D694" s="12"/>
      <c r="E694" s="12"/>
      <c r="F694" s="12"/>
      <c r="G694" s="12"/>
      <c r="H694" s="12"/>
      <c r="I694" s="17"/>
      <c r="J694" s="57"/>
    </row>
    <row r="695" spans="1:10" s="11" customFormat="1" ht="12.75" hidden="1">
      <c r="A695" s="7"/>
      <c r="B695" s="7"/>
      <c r="C695" s="7"/>
      <c r="D695" s="7"/>
      <c r="E695" s="7"/>
      <c r="F695" s="7"/>
      <c r="G695" s="7"/>
      <c r="H695" s="7"/>
      <c r="I695" s="31"/>
      <c r="J695" s="110"/>
    </row>
    <row r="696" spans="1:10" ht="12.75" hidden="1">
      <c r="A696" s="12"/>
      <c r="B696" s="12"/>
      <c r="C696" s="12"/>
      <c r="D696" s="12"/>
      <c r="E696" s="12"/>
      <c r="F696" s="12"/>
      <c r="G696" s="12"/>
      <c r="H696" s="12"/>
      <c r="I696" s="17"/>
      <c r="J696" s="57"/>
    </row>
    <row r="697" spans="1:10" ht="12.75" hidden="1">
      <c r="A697" s="12"/>
      <c r="B697" s="12"/>
      <c r="C697" s="12"/>
      <c r="D697" s="12"/>
      <c r="E697" s="12"/>
      <c r="F697" s="12"/>
      <c r="G697" s="12"/>
      <c r="I697" s="17"/>
      <c r="J697" s="57"/>
    </row>
    <row r="698" spans="1:10" ht="12.75" hidden="1">
      <c r="A698" s="12"/>
      <c r="B698" s="12"/>
      <c r="C698" s="12"/>
      <c r="D698" s="12"/>
      <c r="E698" s="12"/>
      <c r="F698" s="12"/>
      <c r="G698" s="12"/>
      <c r="H698" s="12"/>
      <c r="I698" s="182"/>
      <c r="J698" s="57"/>
    </row>
    <row r="699" spans="1:10" s="11" customFormat="1" ht="12.75">
      <c r="A699" s="7"/>
      <c r="B699" s="7"/>
      <c r="C699" s="7"/>
      <c r="D699" s="7"/>
      <c r="E699" s="7"/>
      <c r="F699" s="7"/>
      <c r="G699" s="7"/>
      <c r="H699" s="7"/>
      <c r="I699" s="31"/>
      <c r="J699" s="110"/>
    </row>
    <row r="700" spans="1:10" s="11" customFormat="1" ht="21" customHeight="1">
      <c r="A700" s="21"/>
      <c r="B700" s="22"/>
      <c r="C700" s="22"/>
      <c r="D700" s="22"/>
      <c r="E700" s="22"/>
      <c r="F700" s="22"/>
      <c r="G700" s="22"/>
      <c r="H700" s="22"/>
      <c r="I700" s="22"/>
      <c r="J700" s="110"/>
    </row>
    <row r="701" spans="1:10" ht="14.25">
      <c r="A701" s="12"/>
      <c r="B701" s="12"/>
      <c r="C701" s="12"/>
      <c r="D701" s="12"/>
      <c r="E701" s="8"/>
      <c r="F701" s="12"/>
      <c r="G701" s="12"/>
      <c r="H701" s="12"/>
      <c r="I701" s="17"/>
      <c r="J701" s="110"/>
    </row>
    <row r="702" spans="1:10" s="11" customFormat="1" ht="12.75">
      <c r="A702" s="7"/>
      <c r="B702" s="7"/>
      <c r="C702" s="7"/>
      <c r="D702" s="7"/>
      <c r="E702" s="7"/>
      <c r="F702" s="7"/>
      <c r="G702" s="7"/>
      <c r="H702" s="7"/>
      <c r="I702" s="31"/>
      <c r="J702" s="110"/>
    </row>
    <row r="703" spans="1:10" ht="12.75" customHeight="1">
      <c r="A703" s="12"/>
      <c r="B703" s="12"/>
      <c r="C703" s="12"/>
      <c r="D703" s="12"/>
      <c r="E703" s="12"/>
      <c r="F703" s="12"/>
      <c r="G703" s="12"/>
      <c r="H703" s="509"/>
      <c r="I703" s="540"/>
      <c r="J703" s="57"/>
    </row>
    <row r="704" spans="1:10" ht="12.75" customHeight="1">
      <c r="A704" s="12"/>
      <c r="B704" s="12"/>
      <c r="C704" s="12"/>
      <c r="D704" s="12"/>
      <c r="E704" s="12"/>
      <c r="F704" s="12"/>
      <c r="G704" s="12"/>
      <c r="H704" s="519"/>
      <c r="I704" s="539"/>
      <c r="J704" s="57"/>
    </row>
    <row r="705" spans="1:10" ht="12.75">
      <c r="A705" s="12"/>
      <c r="B705" s="12"/>
      <c r="C705" s="12"/>
      <c r="D705" s="12"/>
      <c r="E705" s="12"/>
      <c r="F705" s="12"/>
      <c r="G705" s="12"/>
      <c r="H705" s="12"/>
      <c r="I705" s="17"/>
      <c r="J705" s="57"/>
    </row>
    <row r="706" spans="1:10" ht="12.75">
      <c r="A706" s="12"/>
      <c r="B706" s="12"/>
      <c r="C706" s="12"/>
      <c r="D706" s="12"/>
      <c r="E706" s="12"/>
      <c r="F706" s="12"/>
      <c r="G706" s="12"/>
      <c r="H706" s="12"/>
      <c r="I706" s="17"/>
      <c r="J706" s="57"/>
    </row>
    <row r="707" spans="1:10" ht="12.75" hidden="1">
      <c r="A707" s="12"/>
      <c r="B707" s="12"/>
      <c r="C707" s="12"/>
      <c r="D707" s="12"/>
      <c r="E707" s="12"/>
      <c r="F707" s="12"/>
      <c r="G707" s="12"/>
      <c r="H707" s="12"/>
      <c r="I707" s="17"/>
      <c r="J707" s="57"/>
    </row>
    <row r="708" spans="1:10" ht="12.75" hidden="1">
      <c r="A708" s="12"/>
      <c r="B708" s="12"/>
      <c r="C708" s="12"/>
      <c r="D708" s="12"/>
      <c r="E708" s="12"/>
      <c r="F708" s="12"/>
      <c r="G708" s="12"/>
      <c r="H708" s="12"/>
      <c r="I708" s="17"/>
      <c r="J708" s="57"/>
    </row>
    <row r="709" spans="1:10" s="11" customFormat="1" ht="12.75">
      <c r="A709" s="7"/>
      <c r="B709" s="7"/>
      <c r="C709" s="7"/>
      <c r="D709" s="7"/>
      <c r="E709" s="7"/>
      <c r="F709" s="7"/>
      <c r="G709" s="7"/>
      <c r="H709" s="7"/>
      <c r="I709" s="31"/>
      <c r="J709" s="110"/>
    </row>
    <row r="710" spans="1:10" ht="12.75">
      <c r="A710" s="12"/>
      <c r="B710" s="12"/>
      <c r="C710" s="12"/>
      <c r="D710" s="12"/>
      <c r="E710" s="12"/>
      <c r="F710" s="12"/>
      <c r="G710" s="12"/>
      <c r="H710" s="12"/>
      <c r="I710" s="17"/>
      <c r="J710" s="57"/>
    </row>
    <row r="711" spans="1:10" ht="12.75">
      <c r="A711" s="12"/>
      <c r="B711" s="12"/>
      <c r="C711" s="12"/>
      <c r="D711" s="12"/>
      <c r="E711" s="12"/>
      <c r="F711" s="12"/>
      <c r="G711" s="12"/>
      <c r="H711" s="12"/>
      <c r="I711" s="17"/>
      <c r="J711" s="57"/>
    </row>
    <row r="712" spans="1:10" ht="12.75">
      <c r="A712" s="12"/>
      <c r="B712" s="12"/>
      <c r="C712" s="12"/>
      <c r="D712" s="12"/>
      <c r="E712" s="12"/>
      <c r="F712" s="12"/>
      <c r="G712" s="12"/>
      <c r="H712" s="12"/>
      <c r="I712" s="17"/>
      <c r="J712" s="57"/>
    </row>
    <row r="713" spans="1:10" ht="12.75">
      <c r="A713" s="12"/>
      <c r="B713" s="12"/>
      <c r="C713" s="12"/>
      <c r="D713" s="12"/>
      <c r="E713" s="12"/>
      <c r="F713" s="12"/>
      <c r="G713" s="12"/>
      <c r="H713" s="12"/>
      <c r="I713" s="17"/>
      <c r="J713" s="57"/>
    </row>
    <row r="714" spans="1:10" ht="12.75">
      <c r="A714" s="12"/>
      <c r="B714" s="12"/>
      <c r="C714" s="12"/>
      <c r="D714" s="12"/>
      <c r="E714" s="12"/>
      <c r="F714" s="12"/>
      <c r="G714" s="12"/>
      <c r="H714" s="12"/>
      <c r="I714" s="17"/>
      <c r="J714" s="57"/>
    </row>
    <row r="715" spans="1:10" s="11" customFormat="1" ht="12.75">
      <c r="A715" s="7"/>
      <c r="B715" s="7"/>
      <c r="C715" s="7"/>
      <c r="D715" s="7"/>
      <c r="E715" s="7"/>
      <c r="F715" s="7"/>
      <c r="G715" s="7"/>
      <c r="H715" s="7"/>
      <c r="I715" s="31"/>
      <c r="J715" s="110"/>
    </row>
    <row r="716" spans="1:10" ht="12.75">
      <c r="A716" s="12"/>
      <c r="B716" s="12"/>
      <c r="C716" s="12"/>
      <c r="D716" s="12"/>
      <c r="E716" s="12"/>
      <c r="F716" s="12"/>
      <c r="G716" s="12"/>
      <c r="H716" s="12"/>
      <c r="I716" s="17"/>
      <c r="J716" s="57"/>
    </row>
    <row r="717" spans="1:10" ht="12.75">
      <c r="A717" s="12"/>
      <c r="B717" s="12"/>
      <c r="C717" s="12"/>
      <c r="D717" s="12"/>
      <c r="E717" s="12"/>
      <c r="F717" s="12"/>
      <c r="G717" s="12"/>
      <c r="H717" s="12"/>
      <c r="I717" s="17"/>
      <c r="J717" s="57"/>
    </row>
    <row r="718" spans="1:10" ht="12.75">
      <c r="A718" s="12"/>
      <c r="B718" s="12"/>
      <c r="C718" s="12"/>
      <c r="D718" s="12"/>
      <c r="E718" s="12"/>
      <c r="F718" s="12"/>
      <c r="G718" s="12"/>
      <c r="H718" s="12"/>
      <c r="I718" s="17"/>
      <c r="J718" s="57"/>
    </row>
    <row r="719" spans="1:10" s="11" customFormat="1" ht="12.75">
      <c r="A719" s="7"/>
      <c r="B719" s="7"/>
      <c r="C719" s="7"/>
      <c r="D719" s="7"/>
      <c r="E719" s="7"/>
      <c r="F719" s="7"/>
      <c r="G719" s="7"/>
      <c r="H719" s="7"/>
      <c r="I719" s="31"/>
      <c r="J719" s="110"/>
    </row>
    <row r="720" spans="1:10" s="11" customFormat="1" ht="12.75">
      <c r="A720" s="7"/>
      <c r="B720" s="7"/>
      <c r="C720" s="7"/>
      <c r="D720" s="7"/>
      <c r="E720" s="7"/>
      <c r="F720" s="7"/>
      <c r="G720" s="7"/>
      <c r="H720" s="7"/>
      <c r="I720" s="31"/>
      <c r="J720" s="110"/>
    </row>
    <row r="721" spans="1:10" ht="12.75" hidden="1">
      <c r="A721" s="12"/>
      <c r="B721" s="12"/>
      <c r="C721" s="12"/>
      <c r="D721" s="12"/>
      <c r="E721" s="12"/>
      <c r="F721" s="12"/>
      <c r="G721" s="12"/>
      <c r="H721" s="12"/>
      <c r="I721" s="17"/>
      <c r="J721" s="57"/>
    </row>
    <row r="722" spans="1:10" ht="12.75" hidden="1">
      <c r="A722" s="12"/>
      <c r="B722" s="12"/>
      <c r="C722" s="7"/>
      <c r="D722" s="12"/>
      <c r="E722" s="12"/>
      <c r="F722" s="12"/>
      <c r="G722" s="7"/>
      <c r="H722" s="12"/>
      <c r="I722" s="17"/>
      <c r="J722" s="110"/>
    </row>
    <row r="723" spans="1:10" s="11" customFormat="1" ht="12.75">
      <c r="A723" s="7"/>
      <c r="B723" s="7"/>
      <c r="C723" s="7"/>
      <c r="D723" s="7"/>
      <c r="E723" s="7"/>
      <c r="F723" s="7"/>
      <c r="G723" s="7"/>
      <c r="H723" s="7"/>
      <c r="I723" s="31"/>
      <c r="J723" s="110"/>
    </row>
    <row r="724" spans="1:10" ht="12.75">
      <c r="A724" s="12"/>
      <c r="B724" s="12"/>
      <c r="C724" s="12"/>
      <c r="D724" s="12"/>
      <c r="E724" s="12"/>
      <c r="F724" s="12"/>
      <c r="G724" s="12"/>
      <c r="H724" s="12"/>
      <c r="I724" s="17"/>
      <c r="J724" s="57"/>
    </row>
    <row r="725" spans="1:10" ht="12.75">
      <c r="A725" s="12"/>
      <c r="B725" s="12"/>
      <c r="C725" s="12"/>
      <c r="D725" s="12"/>
      <c r="E725" s="12"/>
      <c r="F725" s="12"/>
      <c r="G725" s="12"/>
      <c r="H725" s="12"/>
      <c r="I725" s="17"/>
      <c r="J725" s="57"/>
    </row>
    <row r="726" spans="1:10" ht="12.75">
      <c r="A726" s="12"/>
      <c r="B726" s="12"/>
      <c r="C726" s="12"/>
      <c r="D726" s="12"/>
      <c r="E726" s="12"/>
      <c r="F726" s="12"/>
      <c r="G726" s="12"/>
      <c r="H726" s="12"/>
      <c r="I726" s="17"/>
      <c r="J726" s="57"/>
    </row>
    <row r="727" spans="1:10" ht="12.75" hidden="1">
      <c r="A727" s="12"/>
      <c r="B727" s="12"/>
      <c r="C727" s="12"/>
      <c r="D727" s="12"/>
      <c r="E727" s="12"/>
      <c r="F727" s="12"/>
      <c r="G727" s="12"/>
      <c r="H727" s="12"/>
      <c r="I727" s="17"/>
      <c r="J727" s="57"/>
    </row>
    <row r="728" spans="1:10" ht="12.75" hidden="1">
      <c r="A728" s="12"/>
      <c r="B728" s="12"/>
      <c r="C728" s="12"/>
      <c r="D728" s="12"/>
      <c r="E728" s="12"/>
      <c r="F728" s="12"/>
      <c r="G728" s="12"/>
      <c r="H728" s="12"/>
      <c r="I728" s="17"/>
      <c r="J728" s="57"/>
    </row>
    <row r="729" spans="1:10" ht="12.75" hidden="1">
      <c r="A729" s="12"/>
      <c r="B729" s="12"/>
      <c r="C729" s="12"/>
      <c r="D729" s="12"/>
      <c r="E729" s="12"/>
      <c r="F729" s="12"/>
      <c r="G729" s="12"/>
      <c r="H729" s="12"/>
      <c r="I729" s="17"/>
      <c r="J729" s="57"/>
    </row>
    <row r="730" spans="1:10" ht="12.75" hidden="1">
      <c r="A730" s="12"/>
      <c r="B730" s="12"/>
      <c r="C730" s="12"/>
      <c r="D730" s="12"/>
      <c r="E730" s="12"/>
      <c r="F730" s="12"/>
      <c r="G730" s="12"/>
      <c r="H730" s="12"/>
      <c r="I730" s="17"/>
      <c r="J730" s="57"/>
    </row>
    <row r="731" spans="1:10" ht="12.75" hidden="1">
      <c r="A731" s="12"/>
      <c r="B731" s="12"/>
      <c r="C731" s="12"/>
      <c r="D731" s="12"/>
      <c r="E731" s="12"/>
      <c r="F731" s="12"/>
      <c r="G731" s="12"/>
      <c r="H731" s="12"/>
      <c r="I731" s="17"/>
      <c r="J731" s="57"/>
    </row>
    <row r="732" spans="1:10" ht="12.75">
      <c r="A732" s="12"/>
      <c r="B732" s="12"/>
      <c r="C732" s="12"/>
      <c r="D732" s="12"/>
      <c r="E732" s="12"/>
      <c r="F732" s="12"/>
      <c r="G732" s="12"/>
      <c r="H732" s="12"/>
      <c r="I732" s="17"/>
      <c r="J732" s="57"/>
    </row>
    <row r="733" spans="1:10" ht="12.75" hidden="1">
      <c r="A733" s="12"/>
      <c r="B733" s="12"/>
      <c r="C733" s="12"/>
      <c r="D733" s="12"/>
      <c r="E733" s="12"/>
      <c r="F733" s="12"/>
      <c r="G733" s="12"/>
      <c r="H733" s="12"/>
      <c r="I733" s="17"/>
      <c r="J733" s="57"/>
    </row>
    <row r="734" spans="1:10" ht="12.75">
      <c r="A734" s="12"/>
      <c r="B734" s="12"/>
      <c r="C734" s="12"/>
      <c r="D734" s="12"/>
      <c r="E734" s="12"/>
      <c r="F734" s="12"/>
      <c r="G734" s="17"/>
      <c r="H734" s="18"/>
      <c r="I734" s="18"/>
      <c r="J734" s="57"/>
    </row>
    <row r="735" spans="1:10" s="11" customFormat="1" ht="12.75">
      <c r="A735" s="7"/>
      <c r="B735" s="7"/>
      <c r="C735" s="7"/>
      <c r="D735" s="7"/>
      <c r="E735" s="7"/>
      <c r="F735" s="7"/>
      <c r="G735" s="537"/>
      <c r="H735" s="537"/>
      <c r="I735" s="538"/>
      <c r="J735" s="110"/>
    </row>
    <row r="736" spans="1:10" s="11" customFormat="1" ht="12.75">
      <c r="A736" s="7"/>
      <c r="B736" s="7"/>
      <c r="C736" s="7"/>
      <c r="D736" s="12"/>
      <c r="E736" s="12"/>
      <c r="F736" s="12"/>
      <c r="G736" s="20"/>
      <c r="H736" s="26"/>
      <c r="I736" s="183"/>
      <c r="J736" s="57"/>
    </row>
    <row r="737" spans="1:10" ht="12.75">
      <c r="A737" s="12"/>
      <c r="B737" s="12"/>
      <c r="C737" s="12"/>
      <c r="D737" s="12"/>
      <c r="E737" s="12"/>
      <c r="F737" s="12"/>
      <c r="G737" s="12"/>
      <c r="H737" s="12"/>
      <c r="I737" s="17"/>
      <c r="J737" s="57"/>
    </row>
    <row r="738" spans="1:10" ht="12.75" hidden="1">
      <c r="A738" s="12"/>
      <c r="B738" s="12"/>
      <c r="C738" s="12"/>
      <c r="D738" s="12"/>
      <c r="E738" s="12"/>
      <c r="F738" s="12"/>
      <c r="G738" s="12"/>
      <c r="H738" s="12"/>
      <c r="I738" s="17"/>
      <c r="J738" s="57"/>
    </row>
    <row r="739" spans="1:10" ht="12.75" hidden="1">
      <c r="A739" s="12"/>
      <c r="B739" s="12"/>
      <c r="C739" s="12"/>
      <c r="D739" s="12"/>
      <c r="E739" s="12"/>
      <c r="F739" s="12"/>
      <c r="G739" s="12"/>
      <c r="H739" s="12"/>
      <c r="I739" s="17"/>
      <c r="J739" s="57"/>
    </row>
    <row r="740" spans="1:10" s="11" customFormat="1" ht="12.75">
      <c r="A740" s="7"/>
      <c r="B740" s="7"/>
      <c r="C740" s="7"/>
      <c r="D740" s="7"/>
      <c r="E740" s="7"/>
      <c r="F740" s="7"/>
      <c r="G740" s="7"/>
      <c r="H740" s="7"/>
      <c r="I740" s="31"/>
      <c r="J740" s="110"/>
    </row>
    <row r="741" spans="1:10" ht="13.5" thickBot="1">
      <c r="A741" s="16"/>
      <c r="B741" s="16"/>
      <c r="C741" s="16"/>
      <c r="D741" s="16"/>
      <c r="E741" s="16"/>
      <c r="F741" s="16"/>
      <c r="G741" s="16"/>
      <c r="H741" s="16"/>
      <c r="I741" s="135"/>
      <c r="J741" s="126"/>
    </row>
    <row r="742" spans="1:10" s="30" customFormat="1" ht="16.5" thickBot="1">
      <c r="A742" s="27"/>
      <c r="B742" s="28"/>
      <c r="C742" s="29"/>
      <c r="D742" s="29"/>
      <c r="E742" s="29"/>
      <c r="F742" s="29"/>
      <c r="G742" s="29"/>
      <c r="H742" s="29"/>
      <c r="I742" s="184"/>
      <c r="J742" s="189"/>
    </row>
  </sheetData>
  <sheetProtection selectLockedCells="1" selectUnlockedCells="1"/>
  <mergeCells count="147">
    <mergeCell ref="H596:I596"/>
    <mergeCell ref="H249:I249"/>
    <mergeCell ref="A4:D4"/>
    <mergeCell ref="G246:I246"/>
    <mergeCell ref="H238:I238"/>
    <mergeCell ref="I236:J236"/>
    <mergeCell ref="F228:I228"/>
    <mergeCell ref="F130:I130"/>
    <mergeCell ref="H245:I245"/>
    <mergeCell ref="F210:I210"/>
    <mergeCell ref="I1:J1"/>
    <mergeCell ref="H3:I3"/>
    <mergeCell ref="H333:I333"/>
    <mergeCell ref="E442:I442"/>
    <mergeCell ref="F289:I289"/>
    <mergeCell ref="H291:I291"/>
    <mergeCell ref="H251:I251"/>
    <mergeCell ref="A306:I306"/>
    <mergeCell ref="F188:I188"/>
    <mergeCell ref="H252:I252"/>
    <mergeCell ref="H190:I190"/>
    <mergeCell ref="F427:I427"/>
    <mergeCell ref="H435:I435"/>
    <mergeCell ref="A413:I413"/>
    <mergeCell ref="A463:H463"/>
    <mergeCell ref="E426:I426"/>
    <mergeCell ref="G735:I735"/>
    <mergeCell ref="H680:I680"/>
    <mergeCell ref="H681:I681"/>
    <mergeCell ref="H691:I691"/>
    <mergeCell ref="H703:I703"/>
    <mergeCell ref="H704:I704"/>
    <mergeCell ref="G590:I590"/>
    <mergeCell ref="A485:I485"/>
    <mergeCell ref="E4:I4"/>
    <mergeCell ref="H44:I44"/>
    <mergeCell ref="F42:I42"/>
    <mergeCell ref="G43:I43"/>
    <mergeCell ref="F9:I9"/>
    <mergeCell ref="F16:I16"/>
    <mergeCell ref="F22:I22"/>
    <mergeCell ref="F30:I30"/>
    <mergeCell ref="H37:I37"/>
    <mergeCell ref="H667:I667"/>
    <mergeCell ref="F496:I496"/>
    <mergeCell ref="H499:I499"/>
    <mergeCell ref="F502:I502"/>
    <mergeCell ref="A552:H552"/>
    <mergeCell ref="F554:I554"/>
    <mergeCell ref="F581:I581"/>
    <mergeCell ref="H591:I591"/>
    <mergeCell ref="H556:I556"/>
    <mergeCell ref="G555:I555"/>
    <mergeCell ref="F589:I589"/>
    <mergeCell ref="F115:I115"/>
    <mergeCell ref="H510:I510"/>
    <mergeCell ref="H541:I541"/>
    <mergeCell ref="A267:I267"/>
    <mergeCell ref="H254:I254"/>
    <mergeCell ref="H457:I457"/>
    <mergeCell ref="F455:I455"/>
    <mergeCell ref="F439:I439"/>
    <mergeCell ref="H447:I447"/>
    <mergeCell ref="F407:I407"/>
    <mergeCell ref="H174:I174"/>
    <mergeCell ref="F119:I119"/>
    <mergeCell ref="F172:I172"/>
    <mergeCell ref="H135:I135"/>
    <mergeCell ref="G189:I189"/>
    <mergeCell ref="F307:I307"/>
    <mergeCell ref="F204:I204"/>
    <mergeCell ref="F187:I187"/>
    <mergeCell ref="G131:I131"/>
    <mergeCell ref="H373:I373"/>
    <mergeCell ref="F359:I359"/>
    <mergeCell ref="H66:I66"/>
    <mergeCell ref="H69:I69"/>
    <mergeCell ref="H132:I132"/>
    <mergeCell ref="H74:I74"/>
    <mergeCell ref="F89:I89"/>
    <mergeCell ref="G247:I247"/>
    <mergeCell ref="H248:I248"/>
    <mergeCell ref="F216:I216"/>
    <mergeCell ref="H363:I363"/>
    <mergeCell ref="H368:I368"/>
    <mergeCell ref="H347:I347"/>
    <mergeCell ref="H353:I353"/>
    <mergeCell ref="H479:I479"/>
    <mergeCell ref="H468:I468"/>
    <mergeCell ref="H349:I349"/>
    <mergeCell ref="F478:I478"/>
    <mergeCell ref="F465:I465"/>
    <mergeCell ref="G362:I362"/>
    <mergeCell ref="F390:I390"/>
    <mergeCell ref="H395:I395"/>
    <mergeCell ref="F389:I389"/>
    <mergeCell ref="H378:I378"/>
    <mergeCell ref="H615:I615"/>
    <mergeCell ref="E612:I612"/>
    <mergeCell ref="H516:I516"/>
    <mergeCell ref="G311:I311"/>
    <mergeCell ref="H312:I312"/>
    <mergeCell ref="H344:I344"/>
    <mergeCell ref="G332:I332"/>
    <mergeCell ref="G342:I342"/>
    <mergeCell ref="F331:I331"/>
    <mergeCell ref="H343:I343"/>
    <mergeCell ref="F577:I577"/>
    <mergeCell ref="F486:I486"/>
    <mergeCell ref="A534:I534"/>
    <mergeCell ref="A576:I576"/>
    <mergeCell ref="F570:I570"/>
    <mergeCell ref="F647:I647"/>
    <mergeCell ref="G652:I652"/>
    <mergeCell ref="H626:I626"/>
    <mergeCell ref="G624:I624"/>
    <mergeCell ref="H625:I625"/>
    <mergeCell ref="F505:I505"/>
    <mergeCell ref="F310:I310"/>
    <mergeCell ref="G408:I408"/>
    <mergeCell ref="H653:I653"/>
    <mergeCell ref="F613:I613"/>
    <mergeCell ref="G614:I614"/>
    <mergeCell ref="H622:I622"/>
    <mergeCell ref="H629:I629"/>
    <mergeCell ref="H631:I631"/>
    <mergeCell ref="H638:I638"/>
    <mergeCell ref="F222:I222"/>
    <mergeCell ref="G428:I428"/>
    <mergeCell ref="H429:I429"/>
    <mergeCell ref="F414:I414"/>
    <mergeCell ref="F418:I418"/>
    <mergeCell ref="H258:I258"/>
    <mergeCell ref="H340:I340"/>
    <mergeCell ref="G341:I341"/>
    <mergeCell ref="A388:H388"/>
    <mergeCell ref="H346:I346"/>
    <mergeCell ref="H409:I409"/>
    <mergeCell ref="H628:I628"/>
    <mergeCell ref="F601:I601"/>
    <mergeCell ref="H623:I623"/>
    <mergeCell ref="H530:I530"/>
    <mergeCell ref="G504:I504"/>
    <mergeCell ref="F490:I490"/>
    <mergeCell ref="H522:I522"/>
    <mergeCell ref="E508:I508"/>
    <mergeCell ref="E495:I495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landscape" paperSize="9" scale="66" r:id="rId1"/>
  <headerFooter alignWithMargins="0">
    <oddHeader>&amp;C&amp;"Times New Roman CE,Normál"Zákányszék Község Önkormányzata és költségvetési szervei 2016.évre tervezett bevételei&amp;R&amp;"Times New Roman CE,Normál"
A 17/2016.(XII.16.) önkormányzati rendelet 1. melléklete
</oddHeader>
    <oddFooter>&amp;R&amp;P</oddFooter>
  </headerFooter>
  <rowBreaks count="9" manualBreakCount="9">
    <brk id="48" max="13" man="1"/>
    <brk id="140" max="13" man="1"/>
    <brk id="233" max="13" man="1"/>
    <brk id="267" max="13" man="1"/>
    <brk id="386" max="13" man="1"/>
    <brk id="460" max="13" man="1"/>
    <brk id="550" max="13" man="1"/>
    <brk id="605" max="13" man="1"/>
    <brk id="67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view="pageBreakPreview" zoomScale="71" zoomScaleNormal="76" zoomScaleSheetLayoutView="71" zoomScalePageLayoutView="0" workbookViewId="0" topLeftCell="D1">
      <selection activeCell="Q18" sqref="Q18"/>
    </sheetView>
  </sheetViews>
  <sheetFormatPr defaultColWidth="9.125" defaultRowHeight="12.75"/>
  <cols>
    <col min="1" max="1" width="8.00390625" style="248" hidden="1" customWidth="1"/>
    <col min="2" max="2" width="8.625" style="248" hidden="1" customWidth="1"/>
    <col min="3" max="3" width="7.625" style="248" hidden="1" customWidth="1"/>
    <col min="4" max="4" width="84.75390625" style="248" customWidth="1"/>
    <col min="5" max="5" width="8.125" style="248" customWidth="1"/>
    <col min="6" max="6" width="17.00390625" style="248" customWidth="1"/>
    <col min="7" max="7" width="17.00390625" style="248" hidden="1" customWidth="1"/>
    <col min="8" max="8" width="17.25390625" style="248" hidden="1" customWidth="1"/>
    <col min="9" max="9" width="17.00390625" style="245" hidden="1" customWidth="1"/>
    <col min="10" max="11" width="14.75390625" style="248" hidden="1" customWidth="1"/>
    <col min="12" max="13" width="14.25390625" style="248" hidden="1" customWidth="1"/>
    <col min="14" max="14" width="16.00390625" style="248" customWidth="1"/>
    <col min="15" max="15" width="14.00390625" style="248" customWidth="1"/>
    <col min="16" max="16" width="14.75390625" style="248" customWidth="1"/>
    <col min="17" max="17" width="15.25390625" style="248" customWidth="1"/>
    <col min="18" max="22" width="9.125" style="248" customWidth="1"/>
    <col min="23" max="23" width="17.75390625" style="248" customWidth="1"/>
    <col min="24" max="16384" width="9.125" style="248" customWidth="1"/>
  </cols>
  <sheetData>
    <row r="1" spans="4:6" ht="14.25">
      <c r="D1" s="554" t="s">
        <v>576</v>
      </c>
      <c r="E1" s="555"/>
      <c r="F1" s="555"/>
    </row>
    <row r="2" spans="1:27" ht="12.75">
      <c r="A2" s="243"/>
      <c r="B2" s="243"/>
      <c r="C2" s="243"/>
      <c r="D2" s="243"/>
      <c r="E2" s="243"/>
      <c r="F2" s="243"/>
      <c r="G2" s="244"/>
      <c r="H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2"/>
      <c r="V2" s="244"/>
      <c r="W2" s="244"/>
      <c r="X2" s="246"/>
      <c r="Y2" s="244"/>
      <c r="Z2" s="247"/>
      <c r="AA2" s="244"/>
    </row>
    <row r="3" spans="1:27" ht="18.75" customHeight="1">
      <c r="A3" s="556" t="s">
        <v>430</v>
      </c>
      <c r="B3" s="556"/>
      <c r="C3" s="556"/>
      <c r="D3" s="556"/>
      <c r="E3" s="556"/>
      <c r="F3" s="556"/>
      <c r="G3" s="249"/>
      <c r="H3" s="249"/>
      <c r="J3" s="249"/>
      <c r="K3" s="249"/>
      <c r="L3" s="249"/>
      <c r="M3" s="249"/>
      <c r="N3" s="249"/>
      <c r="O3" s="249"/>
      <c r="P3" s="557"/>
      <c r="Q3" s="557"/>
      <c r="R3" s="557"/>
      <c r="S3" s="557"/>
      <c r="T3" s="249"/>
      <c r="U3" s="249"/>
      <c r="V3" s="249"/>
      <c r="W3" s="244"/>
      <c r="X3" s="249"/>
      <c r="Y3" s="250"/>
      <c r="Z3" s="250"/>
      <c r="AA3" s="251"/>
    </row>
    <row r="4" spans="1:27" ht="22.5" customHeight="1">
      <c r="A4" s="252"/>
      <c r="B4" s="253"/>
      <c r="C4" s="253"/>
      <c r="D4" s="255"/>
      <c r="E4" s="255"/>
      <c r="F4" s="253"/>
      <c r="G4" s="249"/>
      <c r="H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50"/>
      <c r="Z4" s="250"/>
      <c r="AA4" s="251"/>
    </row>
    <row r="5" spans="1:27" ht="13.5" hidden="1" thickBot="1">
      <c r="A5" s="252"/>
      <c r="B5" s="252"/>
      <c r="C5" s="252"/>
      <c r="D5" s="252"/>
      <c r="E5" s="252"/>
      <c r="F5" s="256"/>
      <c r="G5" s="244"/>
      <c r="H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2"/>
      <c r="V5" s="244"/>
      <c r="W5" s="244"/>
      <c r="X5" s="244"/>
      <c r="Y5" s="244"/>
      <c r="Z5" s="244"/>
      <c r="AA5" s="244"/>
    </row>
    <row r="6" spans="1:27" ht="22.5" customHeight="1" hidden="1" thickBot="1">
      <c r="A6" s="558"/>
      <c r="B6" s="558"/>
      <c r="C6" s="559"/>
      <c r="D6" s="257"/>
      <c r="F6" s="258"/>
      <c r="G6" s="259"/>
      <c r="H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60"/>
      <c r="V6" s="259"/>
      <c r="W6" s="244"/>
      <c r="X6" s="244"/>
      <c r="Y6" s="244"/>
      <c r="Z6" s="244"/>
      <c r="AA6" s="244"/>
    </row>
    <row r="7" spans="1:27" ht="13.5" hidden="1" thickBot="1">
      <c r="A7" s="261"/>
      <c r="B7" s="261"/>
      <c r="C7" s="261"/>
      <c r="D7" s="261"/>
      <c r="E7" s="262"/>
      <c r="F7" s="263"/>
      <c r="G7" s="264"/>
      <c r="H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42"/>
      <c r="V7" s="264"/>
      <c r="W7" s="244"/>
      <c r="X7" s="244"/>
      <c r="Y7" s="244"/>
      <c r="Z7" s="244"/>
      <c r="AA7" s="244"/>
    </row>
    <row r="8" spans="1:27" ht="22.5" customHeight="1" hidden="1" thickBot="1">
      <c r="A8" s="552"/>
      <c r="B8" s="552"/>
      <c r="C8" s="553"/>
      <c r="D8" s="265"/>
      <c r="E8" s="266"/>
      <c r="F8" s="258"/>
      <c r="G8" s="244"/>
      <c r="H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</row>
    <row r="9" spans="1:27" ht="13.5" thickBot="1">
      <c r="A9" s="243"/>
      <c r="B9" s="243"/>
      <c r="C9" s="243"/>
      <c r="D9" s="243"/>
      <c r="E9" s="267"/>
      <c r="F9" s="268" t="s">
        <v>431</v>
      </c>
      <c r="G9" s="244"/>
      <c r="H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2"/>
      <c r="V9" s="244"/>
      <c r="W9" s="244"/>
      <c r="X9" s="244"/>
      <c r="Y9" s="244"/>
      <c r="Z9" s="244"/>
      <c r="AA9" s="244"/>
    </row>
    <row r="10" spans="1:27" ht="20.25" customHeight="1" thickBot="1">
      <c r="A10" s="269"/>
      <c r="B10" s="253"/>
      <c r="C10" s="253"/>
      <c r="D10" s="253"/>
      <c r="F10" s="270" t="s">
        <v>432</v>
      </c>
      <c r="G10" s="251"/>
      <c r="H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0"/>
      <c r="V10" s="251"/>
      <c r="W10" s="244"/>
      <c r="X10" s="244"/>
      <c r="Y10" s="244"/>
      <c r="Z10" s="244"/>
      <c r="AA10" s="244"/>
    </row>
    <row r="11" spans="1:27" ht="13.5" thickBot="1">
      <c r="A11" s="252"/>
      <c r="B11" s="252"/>
      <c r="C11" s="252"/>
      <c r="D11" s="252"/>
      <c r="E11" s="252"/>
      <c r="F11" s="252"/>
      <c r="G11" s="244"/>
      <c r="H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2"/>
      <c r="V11" s="244"/>
      <c r="W11" s="244"/>
      <c r="X11" s="244"/>
      <c r="Y11" s="244"/>
      <c r="Z11" s="244"/>
      <c r="AA11" s="244"/>
    </row>
    <row r="12" spans="1:27" ht="15" customHeight="1" hidden="1">
      <c r="A12" s="252"/>
      <c r="B12" s="252"/>
      <c r="C12" s="252"/>
      <c r="D12" s="252"/>
      <c r="E12" s="252"/>
      <c r="F12" s="252"/>
      <c r="G12" s="244"/>
      <c r="H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2"/>
      <c r="V12" s="244"/>
      <c r="W12" s="244"/>
      <c r="X12" s="244"/>
      <c r="Y12" s="244"/>
      <c r="Z12" s="244"/>
      <c r="AA12" s="244"/>
    </row>
    <row r="13" spans="1:27" ht="15" customHeight="1" hidden="1">
      <c r="A13" s="252"/>
      <c r="B13" s="252"/>
      <c r="C13" s="252"/>
      <c r="D13" s="252"/>
      <c r="E13" s="252"/>
      <c r="F13" s="252"/>
      <c r="G13" s="244"/>
      <c r="H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2"/>
      <c r="V13" s="244"/>
      <c r="W13" s="244"/>
      <c r="X13" s="244"/>
      <c r="Y13" s="244"/>
      <c r="Z13" s="244"/>
      <c r="AA13" s="244"/>
    </row>
    <row r="14" spans="1:27" ht="12.75" hidden="1">
      <c r="A14" s="271"/>
      <c r="B14" s="272"/>
      <c r="C14" s="272"/>
      <c r="D14" s="272"/>
      <c r="E14" s="272"/>
      <c r="F14" s="273"/>
      <c r="G14" s="244"/>
      <c r="H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2"/>
      <c r="V14" s="244"/>
      <c r="W14" s="244"/>
      <c r="X14" s="244"/>
      <c r="Y14" s="244"/>
      <c r="Z14" s="244"/>
      <c r="AA14" s="244"/>
    </row>
    <row r="15" spans="1:27" ht="15.75" hidden="1">
      <c r="A15" s="274"/>
      <c r="B15" s="274"/>
      <c r="C15" s="275"/>
      <c r="D15" s="276"/>
      <c r="E15" s="277"/>
      <c r="F15" s="275"/>
      <c r="G15" s="244"/>
      <c r="H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2"/>
      <c r="V15" s="244"/>
      <c r="W15" s="244"/>
      <c r="X15" s="244"/>
      <c r="Y15" s="244"/>
      <c r="Z15" s="244"/>
      <c r="AA15" s="244"/>
    </row>
    <row r="16" spans="1:27" ht="16.5" hidden="1" thickBot="1">
      <c r="A16" s="274"/>
      <c r="B16" s="278"/>
      <c r="C16" s="278"/>
      <c r="D16" s="279"/>
      <c r="E16" s="274"/>
      <c r="F16" s="274"/>
      <c r="G16" s="244"/>
      <c r="H16" s="244"/>
      <c r="J16" s="244"/>
      <c r="K16" s="244"/>
      <c r="L16" s="244"/>
      <c r="M16" s="244"/>
      <c r="N16" s="244"/>
      <c r="O16" s="246"/>
      <c r="P16" s="244"/>
      <c r="Q16" s="244"/>
      <c r="R16" s="244"/>
      <c r="S16" s="244"/>
      <c r="T16" s="244"/>
      <c r="U16" s="242"/>
      <c r="V16" s="244"/>
      <c r="W16" s="244"/>
      <c r="X16" s="244"/>
      <c r="Y16" s="244"/>
      <c r="Z16" s="244"/>
      <c r="AA16" s="244"/>
    </row>
    <row r="17" spans="1:27" ht="15" customHeight="1" thickBot="1">
      <c r="A17" s="280"/>
      <c r="B17" s="548" t="s">
        <v>164</v>
      </c>
      <c r="C17" s="549"/>
      <c r="D17" s="549"/>
      <c r="E17" s="254" t="s">
        <v>191</v>
      </c>
      <c r="F17" s="440" t="s">
        <v>475</v>
      </c>
      <c r="G17" s="389"/>
      <c r="H17" s="389"/>
      <c r="I17" s="389"/>
      <c r="J17" s="389"/>
      <c r="K17" s="389" t="s">
        <v>343</v>
      </c>
      <c r="L17" s="389" t="s">
        <v>343</v>
      </c>
      <c r="M17" s="389" t="s">
        <v>343</v>
      </c>
      <c r="N17" s="440" t="s">
        <v>475</v>
      </c>
      <c r="O17" s="440" t="s">
        <v>475</v>
      </c>
      <c r="P17" s="440" t="s">
        <v>475</v>
      </c>
      <c r="Q17" s="440" t="s">
        <v>475</v>
      </c>
      <c r="R17" s="244"/>
      <c r="S17" s="244"/>
      <c r="T17" s="244"/>
      <c r="U17" s="281"/>
      <c r="V17" s="244"/>
      <c r="W17" s="244"/>
      <c r="X17" s="244"/>
      <c r="Y17" s="244"/>
      <c r="Z17" s="244"/>
      <c r="AA17" s="244"/>
    </row>
    <row r="18" spans="1:27" ht="64.5" thickBot="1">
      <c r="A18" s="282"/>
      <c r="B18" s="550"/>
      <c r="C18" s="551"/>
      <c r="D18" s="324" t="s">
        <v>89</v>
      </c>
      <c r="E18" s="388" t="s">
        <v>192</v>
      </c>
      <c r="F18" s="396" t="s">
        <v>433</v>
      </c>
      <c r="G18" s="396"/>
      <c r="H18" s="396"/>
      <c r="I18" s="396"/>
      <c r="J18" s="34"/>
      <c r="K18" s="34"/>
      <c r="L18" s="34"/>
      <c r="M18" s="34"/>
      <c r="N18" s="455" t="s">
        <v>480</v>
      </c>
      <c r="O18" s="493" t="s">
        <v>509</v>
      </c>
      <c r="P18" s="493" t="s">
        <v>555</v>
      </c>
      <c r="Q18" s="493" t="s">
        <v>575</v>
      </c>
      <c r="R18" s="244"/>
      <c r="S18" s="244"/>
      <c r="T18" s="244"/>
      <c r="U18" s="281"/>
      <c r="V18" s="244"/>
      <c r="W18" s="244"/>
      <c r="X18" s="244"/>
      <c r="Y18" s="244"/>
      <c r="Z18" s="244"/>
      <c r="AA18" s="244"/>
    </row>
    <row r="19" spans="1:27" ht="15" customHeight="1">
      <c r="A19" s="283"/>
      <c r="B19" s="284"/>
      <c r="C19" s="285"/>
      <c r="D19" s="323" t="s">
        <v>165</v>
      </c>
      <c r="E19" s="325">
        <v>7.73</v>
      </c>
      <c r="F19" s="307">
        <v>35403400</v>
      </c>
      <c r="G19" s="307"/>
      <c r="H19" s="307"/>
      <c r="I19" s="307"/>
      <c r="J19" s="307"/>
      <c r="K19" s="307"/>
      <c r="L19" s="307"/>
      <c r="M19" s="307"/>
      <c r="N19" s="307">
        <v>35403400</v>
      </c>
      <c r="O19" s="307">
        <v>35403400</v>
      </c>
      <c r="P19" s="307">
        <v>35403400</v>
      </c>
      <c r="Q19" s="307">
        <v>35403400</v>
      </c>
      <c r="R19" s="244"/>
      <c r="S19" s="244"/>
      <c r="T19" s="244"/>
      <c r="U19" s="281"/>
      <c r="V19" s="244"/>
      <c r="W19" s="244"/>
      <c r="X19" s="244"/>
      <c r="Y19" s="244"/>
      <c r="Z19" s="244"/>
      <c r="AA19" s="244"/>
    </row>
    <row r="20" spans="1:27" ht="15" customHeight="1" hidden="1">
      <c r="A20" s="283"/>
      <c r="B20" s="284"/>
      <c r="C20" s="285"/>
      <c r="D20" s="308"/>
      <c r="E20" s="288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244"/>
      <c r="S20" s="244"/>
      <c r="T20" s="244"/>
      <c r="U20" s="281"/>
      <c r="V20" s="244"/>
      <c r="W20" s="244"/>
      <c r="X20" s="244"/>
      <c r="Y20" s="244"/>
      <c r="Z20" s="244"/>
      <c r="AA20" s="244"/>
    </row>
    <row r="21" spans="1:27" ht="15" customHeight="1" hidden="1">
      <c r="A21" s="283"/>
      <c r="B21" s="284"/>
      <c r="C21" s="285"/>
      <c r="D21" s="308"/>
      <c r="E21" s="288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244"/>
      <c r="S21" s="244"/>
      <c r="T21" s="244"/>
      <c r="U21" s="281"/>
      <c r="V21" s="244"/>
      <c r="W21" s="244"/>
      <c r="X21" s="244"/>
      <c r="Y21" s="244"/>
      <c r="Z21" s="244"/>
      <c r="AA21" s="244"/>
    </row>
    <row r="22" spans="1:27" ht="15" customHeight="1">
      <c r="A22" s="283"/>
      <c r="B22" s="284"/>
      <c r="C22" s="285"/>
      <c r="D22" s="308" t="s">
        <v>193</v>
      </c>
      <c r="E22" s="288"/>
      <c r="F22" s="309">
        <v>58056882</v>
      </c>
      <c r="G22" s="309"/>
      <c r="H22" s="309"/>
      <c r="I22" s="309"/>
      <c r="J22" s="309"/>
      <c r="K22" s="309"/>
      <c r="L22" s="309"/>
      <c r="M22" s="309"/>
      <c r="N22" s="309">
        <v>58056882</v>
      </c>
      <c r="O22" s="309">
        <v>58056882</v>
      </c>
      <c r="P22" s="309">
        <v>58056882</v>
      </c>
      <c r="Q22" s="309">
        <v>58056882</v>
      </c>
      <c r="R22" s="244"/>
      <c r="S22" s="244"/>
      <c r="T22" s="244"/>
      <c r="U22" s="281"/>
      <c r="V22" s="244"/>
      <c r="W22" s="244"/>
      <c r="X22" s="244"/>
      <c r="Y22" s="244"/>
      <c r="Z22" s="244"/>
      <c r="AA22" s="244"/>
    </row>
    <row r="23" spans="1:27" ht="15" customHeight="1">
      <c r="A23" s="283"/>
      <c r="B23" s="284"/>
      <c r="C23" s="285"/>
      <c r="D23" s="308" t="s">
        <v>194</v>
      </c>
      <c r="E23" s="288"/>
      <c r="F23" s="309">
        <v>3095240</v>
      </c>
      <c r="G23" s="309"/>
      <c r="H23" s="309"/>
      <c r="I23" s="309"/>
      <c r="J23" s="309"/>
      <c r="K23" s="309"/>
      <c r="L23" s="309"/>
      <c r="M23" s="309"/>
      <c r="N23" s="309">
        <v>3095240</v>
      </c>
      <c r="O23" s="309">
        <v>3095240</v>
      </c>
      <c r="P23" s="309">
        <v>3095240</v>
      </c>
      <c r="Q23" s="309">
        <v>3095240</v>
      </c>
      <c r="R23" s="244"/>
      <c r="S23" s="244"/>
      <c r="T23" s="244"/>
      <c r="U23" s="281"/>
      <c r="V23" s="244"/>
      <c r="W23" s="244"/>
      <c r="X23" s="244"/>
      <c r="Y23" s="244"/>
      <c r="Z23" s="244"/>
      <c r="AA23" s="244"/>
    </row>
    <row r="24" spans="1:27" ht="15" customHeight="1">
      <c r="A24" s="283"/>
      <c r="B24" s="284"/>
      <c r="C24" s="285"/>
      <c r="D24" s="308" t="s">
        <v>195</v>
      </c>
      <c r="E24" s="288"/>
      <c r="F24" s="309">
        <v>48256000</v>
      </c>
      <c r="G24" s="309"/>
      <c r="H24" s="309"/>
      <c r="I24" s="309"/>
      <c r="J24" s="309"/>
      <c r="K24" s="309"/>
      <c r="L24" s="309"/>
      <c r="M24" s="309"/>
      <c r="N24" s="309">
        <v>48256000</v>
      </c>
      <c r="O24" s="309">
        <v>48256000</v>
      </c>
      <c r="P24" s="309">
        <v>48256000</v>
      </c>
      <c r="Q24" s="309">
        <v>48256000</v>
      </c>
      <c r="R24" s="244"/>
      <c r="S24" s="244"/>
      <c r="T24" s="244"/>
      <c r="U24" s="281"/>
      <c r="V24" s="244"/>
      <c r="W24" s="244"/>
      <c r="X24" s="246"/>
      <c r="Y24" s="244"/>
      <c r="Z24" s="244"/>
      <c r="AA24" s="244"/>
    </row>
    <row r="25" spans="1:27" ht="15" customHeight="1">
      <c r="A25" s="283"/>
      <c r="B25" s="284"/>
      <c r="C25" s="285"/>
      <c r="D25" s="308" t="s">
        <v>322</v>
      </c>
      <c r="E25" s="288"/>
      <c r="F25" s="309">
        <v>2190612</v>
      </c>
      <c r="G25" s="309"/>
      <c r="H25" s="309"/>
      <c r="I25" s="309"/>
      <c r="J25" s="309"/>
      <c r="K25" s="309"/>
      <c r="L25" s="309"/>
      <c r="M25" s="309"/>
      <c r="N25" s="309">
        <v>2190612</v>
      </c>
      <c r="O25" s="309">
        <v>2190612</v>
      </c>
      <c r="P25" s="309">
        <v>2190612</v>
      </c>
      <c r="Q25" s="309">
        <v>2190612</v>
      </c>
      <c r="R25" s="244"/>
      <c r="S25" s="244"/>
      <c r="T25" s="244"/>
      <c r="U25" s="281"/>
      <c r="V25" s="244"/>
      <c r="W25" s="244"/>
      <c r="X25" s="246"/>
      <c r="Y25" s="244"/>
      <c r="Z25" s="244"/>
      <c r="AA25" s="244"/>
    </row>
    <row r="26" spans="1:27" ht="15" customHeight="1">
      <c r="A26" s="283"/>
      <c r="B26" s="284"/>
      <c r="C26" s="285"/>
      <c r="D26" s="308" t="s">
        <v>196</v>
      </c>
      <c r="E26" s="288"/>
      <c r="F26" s="309">
        <v>4515030</v>
      </c>
      <c r="G26" s="309"/>
      <c r="H26" s="309"/>
      <c r="I26" s="309"/>
      <c r="J26" s="309"/>
      <c r="K26" s="309"/>
      <c r="L26" s="309"/>
      <c r="M26" s="309"/>
      <c r="N26" s="309">
        <v>4515030</v>
      </c>
      <c r="O26" s="309">
        <v>4515030</v>
      </c>
      <c r="P26" s="309">
        <v>4515030</v>
      </c>
      <c r="Q26" s="309">
        <v>4515030</v>
      </c>
      <c r="R26" s="244"/>
      <c r="S26" s="244"/>
      <c r="T26" s="244"/>
      <c r="U26" s="281"/>
      <c r="V26" s="244"/>
      <c r="W26" s="244"/>
      <c r="X26" s="246"/>
      <c r="Y26" s="244"/>
      <c r="Z26" s="244"/>
      <c r="AA26" s="244"/>
    </row>
    <row r="27" spans="1:27" ht="15" customHeight="1">
      <c r="A27" s="283"/>
      <c r="B27" s="284"/>
      <c r="C27" s="285"/>
      <c r="D27" s="308" t="s">
        <v>197</v>
      </c>
      <c r="E27" s="288"/>
      <c r="F27" s="309">
        <v>7735500</v>
      </c>
      <c r="G27" s="309"/>
      <c r="H27" s="309"/>
      <c r="I27" s="309"/>
      <c r="J27" s="309"/>
      <c r="K27" s="309"/>
      <c r="L27" s="309"/>
      <c r="M27" s="309"/>
      <c r="N27" s="309">
        <v>7735500</v>
      </c>
      <c r="O27" s="309">
        <v>7735500</v>
      </c>
      <c r="P27" s="309">
        <v>7735500</v>
      </c>
      <c r="Q27" s="309">
        <v>7735500</v>
      </c>
      <c r="R27" s="244"/>
      <c r="S27" s="244"/>
      <c r="T27" s="244"/>
      <c r="U27" s="281"/>
      <c r="V27" s="244"/>
      <c r="W27" s="244"/>
      <c r="X27" s="246"/>
      <c r="Y27" s="244"/>
      <c r="Z27" s="244"/>
      <c r="AA27" s="244"/>
    </row>
    <row r="28" spans="1:27" ht="15" customHeight="1">
      <c r="A28" s="283"/>
      <c r="B28" s="284"/>
      <c r="C28" s="285"/>
      <c r="D28" s="308" t="s">
        <v>323</v>
      </c>
      <c r="E28" s="288"/>
      <c r="F28" s="309">
        <v>3450150</v>
      </c>
      <c r="G28" s="309"/>
      <c r="H28" s="309"/>
      <c r="I28" s="309"/>
      <c r="J28" s="309"/>
      <c r="K28" s="309"/>
      <c r="L28" s="309"/>
      <c r="M28" s="309"/>
      <c r="N28" s="309">
        <v>3450150</v>
      </c>
      <c r="O28" s="309">
        <v>3450150</v>
      </c>
      <c r="P28" s="309">
        <v>3450150</v>
      </c>
      <c r="Q28" s="309">
        <v>3450150</v>
      </c>
      <c r="R28" s="244"/>
      <c r="S28" s="244"/>
      <c r="T28" s="244"/>
      <c r="U28" s="281"/>
      <c r="V28" s="244"/>
      <c r="W28" s="244"/>
      <c r="X28" s="246"/>
      <c r="Y28" s="244"/>
      <c r="Z28" s="244"/>
      <c r="AA28" s="244"/>
    </row>
    <row r="29" spans="1:27" ht="15" customHeight="1">
      <c r="A29" s="283"/>
      <c r="B29" s="284"/>
      <c r="C29" s="285"/>
      <c r="D29" s="319" t="s">
        <v>449</v>
      </c>
      <c r="E29" s="288"/>
      <c r="F29" s="309">
        <v>158623</v>
      </c>
      <c r="G29" s="309"/>
      <c r="H29" s="309"/>
      <c r="I29" s="309"/>
      <c r="J29" s="309"/>
      <c r="K29" s="309"/>
      <c r="L29" s="309"/>
      <c r="M29" s="309"/>
      <c r="N29" s="309">
        <v>158623</v>
      </c>
      <c r="O29" s="309">
        <v>158623</v>
      </c>
      <c r="P29" s="309">
        <v>158623</v>
      </c>
      <c r="Q29" s="309">
        <v>158623</v>
      </c>
      <c r="R29" s="244"/>
      <c r="S29" s="244"/>
      <c r="T29" s="244"/>
      <c r="U29" s="281"/>
      <c r="V29" s="244"/>
      <c r="W29" s="244"/>
      <c r="X29" s="247"/>
      <c r="Y29" s="244"/>
      <c r="Z29" s="244"/>
      <c r="AA29" s="244"/>
    </row>
    <row r="30" spans="1:27" ht="15" customHeight="1" hidden="1">
      <c r="A30" s="283"/>
      <c r="B30" s="284"/>
      <c r="C30" s="285"/>
      <c r="D30" s="308"/>
      <c r="E30" s="288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244"/>
      <c r="S30" s="244"/>
      <c r="T30" s="244"/>
      <c r="U30" s="281"/>
      <c r="V30" s="244"/>
      <c r="W30" s="244"/>
      <c r="X30" s="247"/>
      <c r="Y30" s="247"/>
      <c r="Z30" s="244"/>
      <c r="AA30" s="244"/>
    </row>
    <row r="31" spans="1:27" ht="15" customHeight="1">
      <c r="A31" s="283"/>
      <c r="B31" s="284"/>
      <c r="C31" s="285"/>
      <c r="D31" s="308" t="s">
        <v>435</v>
      </c>
      <c r="E31" s="288"/>
      <c r="F31" s="309">
        <v>15696890</v>
      </c>
      <c r="G31" s="310"/>
      <c r="H31" s="310"/>
      <c r="I31" s="310"/>
      <c r="J31" s="310"/>
      <c r="K31" s="310"/>
      <c r="L31" s="310"/>
      <c r="M31" s="310"/>
      <c r="N31" s="309">
        <v>15696890</v>
      </c>
      <c r="O31" s="309">
        <v>15696890</v>
      </c>
      <c r="P31" s="309">
        <v>15696890</v>
      </c>
      <c r="Q31" s="309">
        <v>15696890</v>
      </c>
      <c r="R31" s="244"/>
      <c r="S31" s="244"/>
      <c r="T31" s="244"/>
      <c r="U31" s="281"/>
      <c r="V31" s="244"/>
      <c r="W31" s="244"/>
      <c r="X31" s="247"/>
      <c r="Y31" s="247"/>
      <c r="Z31" s="244"/>
      <c r="AA31" s="244"/>
    </row>
    <row r="32" spans="1:27" ht="23.25" customHeight="1">
      <c r="A32" s="283"/>
      <c r="B32" s="284"/>
      <c r="C32" s="285"/>
      <c r="D32" s="311" t="s">
        <v>434</v>
      </c>
      <c r="E32" s="289"/>
      <c r="F32" s="449">
        <f>F19+F22+F27+F28+F31+F29</f>
        <v>120501445</v>
      </c>
      <c r="G32" s="312"/>
      <c r="H32" s="312"/>
      <c r="I32" s="312"/>
      <c r="J32" s="312"/>
      <c r="K32" s="312"/>
      <c r="L32" s="312"/>
      <c r="M32" s="312"/>
      <c r="N32" s="449">
        <f>N19+N22+N27+N28+N31+N29</f>
        <v>120501445</v>
      </c>
      <c r="O32" s="449">
        <f>O19+O22+O27+O28+O31+O29</f>
        <v>120501445</v>
      </c>
      <c r="P32" s="449">
        <f>P19+P22+P27+P28+P31+P29</f>
        <v>120501445</v>
      </c>
      <c r="Q32" s="449">
        <f>Q19+Q22+Q27+Q28+Q31+Q29</f>
        <v>120501445</v>
      </c>
      <c r="R32" s="244"/>
      <c r="S32" s="244"/>
      <c r="T32" s="244"/>
      <c r="U32" s="281"/>
      <c r="V32" s="244"/>
      <c r="W32" s="244"/>
      <c r="X32" s="247"/>
      <c r="Y32" s="247"/>
      <c r="Z32" s="244"/>
      <c r="AA32" s="244"/>
    </row>
    <row r="33" spans="1:27" ht="15" customHeight="1">
      <c r="A33" s="283"/>
      <c r="B33" s="284"/>
      <c r="C33" s="285"/>
      <c r="D33" s="308" t="s">
        <v>436</v>
      </c>
      <c r="E33" s="313">
        <v>7.5</v>
      </c>
      <c r="F33" s="314">
        <v>21540000</v>
      </c>
      <c r="G33" s="314"/>
      <c r="H33" s="314"/>
      <c r="I33" s="314"/>
      <c r="J33" s="314"/>
      <c r="K33" s="314"/>
      <c r="L33" s="314"/>
      <c r="M33" s="314"/>
      <c r="N33" s="314">
        <v>21540000</v>
      </c>
      <c r="O33" s="314">
        <v>21540000</v>
      </c>
      <c r="P33" s="314">
        <v>21540000</v>
      </c>
      <c r="Q33" s="314">
        <v>21540000</v>
      </c>
      <c r="R33" s="244"/>
      <c r="S33" s="244"/>
      <c r="T33" s="244"/>
      <c r="U33" s="281"/>
      <c r="V33" s="244"/>
      <c r="W33" s="244"/>
      <c r="X33" s="244"/>
      <c r="Y33" s="244"/>
      <c r="Z33" s="244"/>
      <c r="AA33" s="244"/>
    </row>
    <row r="34" spans="1:27" ht="31.5" customHeight="1">
      <c r="A34" s="283"/>
      <c r="B34" s="284"/>
      <c r="C34" s="285"/>
      <c r="D34" s="318" t="s">
        <v>437</v>
      </c>
      <c r="E34" s="306">
        <v>5</v>
      </c>
      <c r="F34" s="314">
        <v>6000000</v>
      </c>
      <c r="G34" s="314"/>
      <c r="H34" s="314"/>
      <c r="I34" s="314"/>
      <c r="J34" s="314"/>
      <c r="K34" s="314"/>
      <c r="L34" s="314"/>
      <c r="M34" s="314"/>
      <c r="N34" s="314">
        <v>6000000</v>
      </c>
      <c r="O34" s="314">
        <v>6000000</v>
      </c>
      <c r="P34" s="314">
        <v>6000000</v>
      </c>
      <c r="Q34" s="314">
        <v>6000000</v>
      </c>
      <c r="R34" s="244"/>
      <c r="S34" s="244"/>
      <c r="T34" s="244"/>
      <c r="U34" s="281"/>
      <c r="V34" s="244"/>
      <c r="W34" s="244"/>
      <c r="X34" s="244"/>
      <c r="Y34" s="244"/>
      <c r="Z34" s="290"/>
      <c r="AA34" s="291"/>
    </row>
    <row r="35" spans="1:27" ht="15" customHeight="1">
      <c r="A35" s="283"/>
      <c r="B35" s="284"/>
      <c r="C35" s="285"/>
      <c r="D35" s="308" t="s">
        <v>438</v>
      </c>
      <c r="E35" s="306">
        <v>7.5</v>
      </c>
      <c r="F35" s="314">
        <v>10770000</v>
      </c>
      <c r="G35" s="314"/>
      <c r="H35" s="314"/>
      <c r="I35" s="314"/>
      <c r="J35" s="314"/>
      <c r="K35" s="314"/>
      <c r="L35" s="314"/>
      <c r="M35" s="314"/>
      <c r="N35" s="314">
        <v>10770000</v>
      </c>
      <c r="O35" s="314">
        <v>10770000</v>
      </c>
      <c r="P35" s="314">
        <v>10770000</v>
      </c>
      <c r="Q35" s="314">
        <v>10770000</v>
      </c>
      <c r="R35" s="244"/>
      <c r="S35" s="244"/>
      <c r="T35" s="244"/>
      <c r="U35" s="281"/>
      <c r="V35" s="244"/>
      <c r="W35" s="244"/>
      <c r="X35" s="244"/>
      <c r="Y35" s="244"/>
      <c r="Z35" s="290"/>
      <c r="AA35" s="291"/>
    </row>
    <row r="36" spans="1:27" ht="32.25" customHeight="1">
      <c r="A36" s="283"/>
      <c r="B36" s="284"/>
      <c r="C36" s="285"/>
      <c r="D36" s="318" t="s">
        <v>439</v>
      </c>
      <c r="E36" s="306">
        <v>5</v>
      </c>
      <c r="F36" s="314">
        <v>3000000</v>
      </c>
      <c r="G36" s="314"/>
      <c r="H36" s="314"/>
      <c r="I36" s="314"/>
      <c r="J36" s="314"/>
      <c r="K36" s="314"/>
      <c r="L36" s="314"/>
      <c r="M36" s="314"/>
      <c r="N36" s="314">
        <v>3000000</v>
      </c>
      <c r="O36" s="314">
        <v>3000000</v>
      </c>
      <c r="P36" s="314">
        <v>3000000</v>
      </c>
      <c r="Q36" s="314">
        <v>3000000</v>
      </c>
      <c r="R36" s="244"/>
      <c r="S36" s="244"/>
      <c r="T36" s="244"/>
      <c r="U36" s="281"/>
      <c r="V36" s="244"/>
      <c r="W36" s="244"/>
      <c r="X36" s="244"/>
      <c r="Y36" s="244"/>
      <c r="Z36" s="290"/>
      <c r="AA36" s="291"/>
    </row>
    <row r="37" spans="1:27" ht="15" customHeight="1">
      <c r="A37" s="283"/>
      <c r="B37" s="284"/>
      <c r="C37" s="285"/>
      <c r="D37" s="315" t="s">
        <v>440</v>
      </c>
      <c r="E37" s="326">
        <v>7.5</v>
      </c>
      <c r="F37" s="314">
        <v>262500</v>
      </c>
      <c r="G37" s="314"/>
      <c r="H37" s="314"/>
      <c r="I37" s="314"/>
      <c r="J37" s="314"/>
      <c r="K37" s="314"/>
      <c r="L37" s="314"/>
      <c r="M37" s="314"/>
      <c r="N37" s="314">
        <v>262500</v>
      </c>
      <c r="O37" s="314">
        <v>262500</v>
      </c>
      <c r="P37" s="314">
        <v>262500</v>
      </c>
      <c r="Q37" s="314">
        <v>262500</v>
      </c>
      <c r="R37" s="244"/>
      <c r="S37" s="244"/>
      <c r="T37" s="244"/>
      <c r="U37" s="281"/>
      <c r="V37" s="244"/>
      <c r="W37" s="244"/>
      <c r="X37" s="244"/>
      <c r="Y37" s="244"/>
      <c r="Z37" s="290"/>
      <c r="AA37" s="291"/>
    </row>
    <row r="38" spans="1:27" ht="15" customHeight="1">
      <c r="A38" s="283"/>
      <c r="B38" s="284"/>
      <c r="C38" s="285"/>
      <c r="D38" s="444" t="s">
        <v>198</v>
      </c>
      <c r="E38" s="430"/>
      <c r="F38" s="445">
        <f>F33+F34+F35+F36+F37</f>
        <v>41572500</v>
      </c>
      <c r="G38" s="317"/>
      <c r="H38" s="317"/>
      <c r="I38" s="317"/>
      <c r="J38" s="431"/>
      <c r="K38" s="431"/>
      <c r="L38" s="431"/>
      <c r="M38" s="431"/>
      <c r="N38" s="445">
        <f>N33+N34+N35+N36+N37</f>
        <v>41572500</v>
      </c>
      <c r="O38" s="445">
        <f>O33+O34+O35+O36+O37</f>
        <v>41572500</v>
      </c>
      <c r="P38" s="445">
        <f>P33+P34+P35+P36+P37</f>
        <v>41572500</v>
      </c>
      <c r="Q38" s="445">
        <f>Q33+Q34+Q35+Q36+Q37</f>
        <v>41572500</v>
      </c>
      <c r="R38" s="244"/>
      <c r="S38" s="244"/>
      <c r="T38" s="244"/>
      <c r="U38" s="281"/>
      <c r="V38" s="244"/>
      <c r="W38" s="244"/>
      <c r="X38" s="244"/>
      <c r="Y38" s="244"/>
      <c r="Z38" s="290"/>
      <c r="AA38" s="291"/>
    </row>
    <row r="39" spans="1:27" ht="15" customHeight="1">
      <c r="A39" s="283"/>
      <c r="B39" s="284"/>
      <c r="C39" s="285"/>
      <c r="D39" s="315" t="s">
        <v>199</v>
      </c>
      <c r="E39" s="326">
        <v>10</v>
      </c>
      <c r="F39" s="314">
        <v>533333</v>
      </c>
      <c r="G39" s="314"/>
      <c r="H39" s="314"/>
      <c r="I39" s="314"/>
      <c r="J39" s="314"/>
      <c r="K39" s="314"/>
      <c r="L39" s="314"/>
      <c r="M39" s="314"/>
      <c r="N39" s="314">
        <v>533333</v>
      </c>
      <c r="O39" s="314">
        <v>533333</v>
      </c>
      <c r="P39" s="314">
        <v>533333</v>
      </c>
      <c r="Q39" s="314">
        <v>533333</v>
      </c>
      <c r="R39" s="244"/>
      <c r="S39" s="244"/>
      <c r="T39" s="244"/>
      <c r="U39" s="281"/>
      <c r="V39" s="244"/>
      <c r="W39" s="244"/>
      <c r="X39" s="244"/>
      <c r="Y39" s="244"/>
      <c r="Z39" s="290"/>
      <c r="AA39" s="291"/>
    </row>
    <row r="40" spans="1:27" ht="30" customHeight="1">
      <c r="A40" s="283"/>
      <c r="B40" s="284"/>
      <c r="C40" s="285"/>
      <c r="D40" s="318" t="s">
        <v>200</v>
      </c>
      <c r="E40" s="326">
        <v>72</v>
      </c>
      <c r="F40" s="314">
        <v>3840000</v>
      </c>
      <c r="G40" s="314"/>
      <c r="H40" s="314"/>
      <c r="I40" s="314"/>
      <c r="J40" s="314"/>
      <c r="K40" s="314"/>
      <c r="L40" s="314"/>
      <c r="M40" s="314"/>
      <c r="N40" s="314">
        <v>3840000</v>
      </c>
      <c r="O40" s="314">
        <v>3840000</v>
      </c>
      <c r="P40" s="314">
        <v>3840000</v>
      </c>
      <c r="Q40" s="314">
        <v>3840000</v>
      </c>
      <c r="R40" s="244"/>
      <c r="S40" s="244"/>
      <c r="T40" s="244"/>
      <c r="U40" s="281"/>
      <c r="V40" s="244"/>
      <c r="W40" s="293"/>
      <c r="X40" s="244"/>
      <c r="Y40" s="244"/>
      <c r="Z40" s="290"/>
      <c r="AA40" s="291"/>
    </row>
    <row r="41" spans="1:27" ht="15" customHeight="1">
      <c r="A41" s="283"/>
      <c r="B41" s="284"/>
      <c r="C41" s="285"/>
      <c r="D41" s="315" t="s">
        <v>201</v>
      </c>
      <c r="E41" s="326">
        <v>10</v>
      </c>
      <c r="F41" s="314">
        <v>266667</v>
      </c>
      <c r="G41" s="314"/>
      <c r="H41" s="314"/>
      <c r="I41" s="314"/>
      <c r="J41" s="314"/>
      <c r="K41" s="314"/>
      <c r="L41" s="314"/>
      <c r="M41" s="314"/>
      <c r="N41" s="314">
        <v>266667</v>
      </c>
      <c r="O41" s="314">
        <v>266667</v>
      </c>
      <c r="P41" s="314">
        <v>266667</v>
      </c>
      <c r="Q41" s="314">
        <v>266667</v>
      </c>
      <c r="R41" s="244"/>
      <c r="S41" s="244"/>
      <c r="T41" s="244"/>
      <c r="U41" s="281"/>
      <c r="V41" s="244"/>
      <c r="W41" s="244"/>
      <c r="X41" s="244"/>
      <c r="Y41" s="244"/>
      <c r="Z41" s="290"/>
      <c r="AA41" s="291"/>
    </row>
    <row r="42" spans="1:27" ht="15" customHeight="1">
      <c r="A42" s="283"/>
      <c r="B42" s="284"/>
      <c r="C42" s="285"/>
      <c r="D42" s="315" t="s">
        <v>202</v>
      </c>
      <c r="E42" s="326">
        <v>73</v>
      </c>
      <c r="F42" s="314">
        <v>1946667</v>
      </c>
      <c r="G42" s="314"/>
      <c r="H42" s="314"/>
      <c r="I42" s="314"/>
      <c r="J42" s="314"/>
      <c r="K42" s="314"/>
      <c r="L42" s="314"/>
      <c r="M42" s="314"/>
      <c r="N42" s="314">
        <v>1946667</v>
      </c>
      <c r="O42" s="314">
        <v>1946667</v>
      </c>
      <c r="P42" s="314">
        <v>1946667</v>
      </c>
      <c r="Q42" s="314">
        <v>1946667</v>
      </c>
      <c r="R42" s="244"/>
      <c r="S42" s="244"/>
      <c r="T42" s="244"/>
      <c r="U42" s="244"/>
      <c r="V42" s="244"/>
      <c r="W42" s="244"/>
      <c r="X42" s="244"/>
      <c r="Y42" s="244"/>
      <c r="Z42" s="290"/>
      <c r="AA42" s="291"/>
    </row>
    <row r="43" spans="1:27" ht="15" customHeight="1">
      <c r="A43" s="283"/>
      <c r="B43" s="284"/>
      <c r="C43" s="285"/>
      <c r="D43" s="444" t="s">
        <v>203</v>
      </c>
      <c r="E43" s="446"/>
      <c r="F43" s="445">
        <f>F39+F40+F41+F42</f>
        <v>6586667</v>
      </c>
      <c r="G43" s="317"/>
      <c r="H43" s="317"/>
      <c r="I43" s="317"/>
      <c r="J43" s="431"/>
      <c r="K43" s="431"/>
      <c r="L43" s="431"/>
      <c r="M43" s="431"/>
      <c r="N43" s="445">
        <f>N39+N40+N41+N42</f>
        <v>6586667</v>
      </c>
      <c r="O43" s="445">
        <f>O39+O40+O41+O42</f>
        <v>6586667</v>
      </c>
      <c r="P43" s="445">
        <f>P39+P40+P41+P42</f>
        <v>6586667</v>
      </c>
      <c r="Q43" s="445">
        <f>Q39+Q40+Q41+Q42</f>
        <v>6586667</v>
      </c>
      <c r="R43" s="244"/>
      <c r="S43" s="244"/>
      <c r="T43" s="244"/>
      <c r="U43" s="244"/>
      <c r="V43" s="244"/>
      <c r="W43" s="244"/>
      <c r="X43" s="244"/>
      <c r="Y43" s="244"/>
      <c r="Z43" s="290"/>
      <c r="AA43" s="291"/>
    </row>
    <row r="44" spans="1:27" ht="33.75" customHeight="1">
      <c r="A44" s="283"/>
      <c r="B44" s="284"/>
      <c r="C44" s="285"/>
      <c r="D44" s="447" t="s">
        <v>441</v>
      </c>
      <c r="E44" s="446">
        <v>2</v>
      </c>
      <c r="F44" s="445">
        <v>768000</v>
      </c>
      <c r="G44" s="317"/>
      <c r="H44" s="317"/>
      <c r="I44" s="317"/>
      <c r="J44" s="431"/>
      <c r="K44" s="431"/>
      <c r="L44" s="431"/>
      <c r="M44" s="431"/>
      <c r="N44" s="445">
        <v>768000</v>
      </c>
      <c r="O44" s="445">
        <v>768000</v>
      </c>
      <c r="P44" s="445">
        <v>768000</v>
      </c>
      <c r="Q44" s="445">
        <v>768000</v>
      </c>
      <c r="R44" s="244"/>
      <c r="S44" s="244"/>
      <c r="T44" s="244"/>
      <c r="U44" s="244"/>
      <c r="V44" s="244"/>
      <c r="W44" s="244"/>
      <c r="X44" s="244"/>
      <c r="Y44" s="244"/>
      <c r="Z44" s="290"/>
      <c r="AA44" s="291"/>
    </row>
    <row r="45" spans="1:27" ht="24.75" customHeight="1">
      <c r="A45" s="283"/>
      <c r="B45" s="284"/>
      <c r="C45" s="285"/>
      <c r="D45" s="316" t="s">
        <v>326</v>
      </c>
      <c r="E45" s="326"/>
      <c r="F45" s="448">
        <f>F38+F43+F44</f>
        <v>48927167</v>
      </c>
      <c r="G45" s="317"/>
      <c r="H45" s="317"/>
      <c r="I45" s="317"/>
      <c r="J45" s="317"/>
      <c r="K45" s="317"/>
      <c r="L45" s="317"/>
      <c r="M45" s="317"/>
      <c r="N45" s="448">
        <f>N38+N43+N44</f>
        <v>48927167</v>
      </c>
      <c r="O45" s="448">
        <f>O38+O43+O44</f>
        <v>48927167</v>
      </c>
      <c r="P45" s="448">
        <f>P38+P43+P44</f>
        <v>48927167</v>
      </c>
      <c r="Q45" s="448">
        <f>Q38+Q43+Q44</f>
        <v>48927167</v>
      </c>
      <c r="R45" s="244"/>
      <c r="S45" s="244"/>
      <c r="T45" s="244"/>
      <c r="U45" s="244"/>
      <c r="V45" s="244"/>
      <c r="W45" s="244"/>
      <c r="X45" s="244"/>
      <c r="Y45" s="244"/>
      <c r="Z45" s="290"/>
      <c r="AA45" s="291"/>
    </row>
    <row r="46" spans="1:27" ht="15" customHeight="1">
      <c r="A46" s="283"/>
      <c r="B46" s="284"/>
      <c r="C46" s="285"/>
      <c r="D46" s="315" t="s">
        <v>327</v>
      </c>
      <c r="E46" s="326"/>
      <c r="F46" s="314"/>
      <c r="G46" s="317"/>
      <c r="H46" s="317"/>
      <c r="I46" s="317"/>
      <c r="J46" s="314"/>
      <c r="K46" s="314"/>
      <c r="L46" s="314"/>
      <c r="M46" s="314"/>
      <c r="N46" s="314"/>
      <c r="O46" s="314"/>
      <c r="P46" s="314"/>
      <c r="Q46" s="314"/>
      <c r="R46" s="244"/>
      <c r="S46" s="244"/>
      <c r="T46" s="244"/>
      <c r="U46" s="244"/>
      <c r="V46" s="244"/>
      <c r="W46" s="244"/>
      <c r="X46" s="244"/>
      <c r="Y46" s="244"/>
      <c r="Z46" s="290"/>
      <c r="AA46" s="291"/>
    </row>
    <row r="47" spans="1:27" ht="15" customHeight="1">
      <c r="A47" s="283"/>
      <c r="B47" s="284"/>
      <c r="C47" s="285"/>
      <c r="D47" s="318" t="s">
        <v>324</v>
      </c>
      <c r="E47" s="327"/>
      <c r="F47" s="314">
        <v>22445776</v>
      </c>
      <c r="G47" s="314"/>
      <c r="H47" s="314"/>
      <c r="I47" s="314"/>
      <c r="J47" s="314"/>
      <c r="K47" s="314"/>
      <c r="L47" s="314"/>
      <c r="M47" s="314"/>
      <c r="N47" s="314">
        <v>22445776</v>
      </c>
      <c r="O47" s="314">
        <v>22445776</v>
      </c>
      <c r="P47" s="314">
        <v>22445776</v>
      </c>
      <c r="Q47" s="314">
        <v>22445776</v>
      </c>
      <c r="R47" s="244"/>
      <c r="S47" s="244"/>
      <c r="T47" s="244"/>
      <c r="U47" s="244"/>
      <c r="V47" s="244"/>
      <c r="W47" s="244"/>
      <c r="X47" s="244"/>
      <c r="Y47" s="244"/>
      <c r="Z47" s="290"/>
      <c r="AA47" s="291"/>
    </row>
    <row r="48" spans="1:27" ht="15" customHeight="1">
      <c r="A48" s="283"/>
      <c r="B48" s="284"/>
      <c r="C48" s="285"/>
      <c r="E48" s="327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244"/>
      <c r="S48" s="244"/>
      <c r="T48" s="244"/>
      <c r="U48" s="244"/>
      <c r="V48" s="244"/>
      <c r="W48" s="244"/>
      <c r="X48" s="244"/>
      <c r="Y48" s="244"/>
      <c r="Z48" s="290"/>
      <c r="AA48" s="291"/>
    </row>
    <row r="49" spans="1:27" ht="15" customHeight="1">
      <c r="A49" s="283"/>
      <c r="B49" s="284"/>
      <c r="C49" s="285"/>
      <c r="D49" s="318" t="s">
        <v>204</v>
      </c>
      <c r="E49" s="327">
        <v>11</v>
      </c>
      <c r="F49" s="314">
        <v>5435100</v>
      </c>
      <c r="G49" s="314"/>
      <c r="H49" s="314"/>
      <c r="I49" s="314"/>
      <c r="J49" s="314"/>
      <c r="K49" s="314"/>
      <c r="L49" s="314"/>
      <c r="M49" s="314"/>
      <c r="N49" s="314">
        <v>5435100</v>
      </c>
      <c r="O49" s="314">
        <v>5435100</v>
      </c>
      <c r="P49" s="314">
        <v>5435100</v>
      </c>
      <c r="Q49" s="314">
        <v>5435100</v>
      </c>
      <c r="R49" s="244"/>
      <c r="S49" s="244"/>
      <c r="T49" s="244"/>
      <c r="U49" s="244"/>
      <c r="V49" s="244"/>
      <c r="W49" s="244"/>
      <c r="X49" s="244"/>
      <c r="Y49" s="244"/>
      <c r="Z49" s="244"/>
      <c r="AA49" s="244"/>
    </row>
    <row r="50" spans="1:27" ht="20.25" customHeight="1">
      <c r="A50" s="283"/>
      <c r="B50" s="284"/>
      <c r="C50" s="285"/>
      <c r="D50" s="318" t="s">
        <v>205</v>
      </c>
      <c r="E50" s="326">
        <v>1</v>
      </c>
      <c r="F50" s="314">
        <v>518805</v>
      </c>
      <c r="G50" s="314"/>
      <c r="H50" s="314"/>
      <c r="I50" s="314"/>
      <c r="J50" s="314"/>
      <c r="K50" s="314"/>
      <c r="L50" s="314"/>
      <c r="M50" s="314"/>
      <c r="N50" s="314">
        <v>518805</v>
      </c>
      <c r="O50" s="314">
        <v>518805</v>
      </c>
      <c r="P50" s="314">
        <v>518805</v>
      </c>
      <c r="Q50" s="314">
        <v>518805</v>
      </c>
      <c r="R50" s="244"/>
      <c r="S50" s="244"/>
      <c r="T50" s="244"/>
      <c r="U50" s="244"/>
      <c r="V50" s="244"/>
      <c r="W50" s="244"/>
      <c r="X50" s="244"/>
      <c r="Y50" s="244"/>
      <c r="Z50" s="244"/>
      <c r="AA50" s="244"/>
    </row>
    <row r="51" spans="1:27" ht="20.25" customHeight="1">
      <c r="A51" s="283"/>
      <c r="B51" s="284"/>
      <c r="C51" s="285"/>
      <c r="D51" s="318" t="s">
        <v>206</v>
      </c>
      <c r="E51" s="328">
        <v>6.82</v>
      </c>
      <c r="F51" s="314">
        <v>11130240</v>
      </c>
      <c r="G51" s="314"/>
      <c r="H51" s="314"/>
      <c r="I51" s="314"/>
      <c r="J51" s="314"/>
      <c r="K51" s="314"/>
      <c r="L51" s="314"/>
      <c r="M51" s="314"/>
      <c r="N51" s="314">
        <v>11130240</v>
      </c>
      <c r="O51" s="314">
        <v>11130240</v>
      </c>
      <c r="P51" s="314">
        <v>11130240</v>
      </c>
      <c r="Q51" s="314">
        <v>11130240</v>
      </c>
      <c r="R51" s="244"/>
      <c r="S51" s="244"/>
      <c r="T51" s="244"/>
      <c r="U51" s="244"/>
      <c r="V51" s="244"/>
      <c r="W51" s="244"/>
      <c r="X51" s="244"/>
      <c r="Y51" s="244"/>
      <c r="Z51" s="244"/>
      <c r="AA51" s="244"/>
    </row>
    <row r="52" spans="1:27" ht="20.25" customHeight="1">
      <c r="A52" s="283"/>
      <c r="B52" s="284"/>
      <c r="C52" s="285"/>
      <c r="D52" s="318" t="s">
        <v>207</v>
      </c>
      <c r="E52" s="328"/>
      <c r="F52" s="314">
        <v>9919195</v>
      </c>
      <c r="G52" s="314"/>
      <c r="H52" s="314"/>
      <c r="I52" s="314"/>
      <c r="J52" s="314"/>
      <c r="K52" s="314"/>
      <c r="L52" s="314"/>
      <c r="M52" s="314"/>
      <c r="N52" s="314">
        <v>9919195</v>
      </c>
      <c r="O52" s="314">
        <v>9919195</v>
      </c>
      <c r="P52" s="314">
        <v>9919195</v>
      </c>
      <c r="Q52" s="314">
        <v>9919195</v>
      </c>
      <c r="R52" s="244"/>
      <c r="S52" s="244"/>
      <c r="T52" s="244"/>
      <c r="U52" s="244"/>
      <c r="V52" s="244"/>
      <c r="W52" s="244"/>
      <c r="X52" s="244"/>
      <c r="Y52" s="244"/>
      <c r="Z52" s="244"/>
      <c r="AA52" s="244"/>
    </row>
    <row r="53" spans="1:27" ht="20.25" customHeight="1">
      <c r="A53" s="283"/>
      <c r="B53" s="284"/>
      <c r="C53" s="285"/>
      <c r="D53" s="318" t="s">
        <v>442</v>
      </c>
      <c r="E53" s="328"/>
      <c r="F53" s="314">
        <v>1319550</v>
      </c>
      <c r="G53" s="314"/>
      <c r="H53" s="314"/>
      <c r="I53" s="314"/>
      <c r="J53" s="314"/>
      <c r="K53" s="314"/>
      <c r="L53" s="314"/>
      <c r="M53" s="314"/>
      <c r="N53" s="314">
        <v>1319550</v>
      </c>
      <c r="O53" s="314">
        <v>1319550</v>
      </c>
      <c r="P53" s="314">
        <v>1319550</v>
      </c>
      <c r="Q53" s="314">
        <v>1319550</v>
      </c>
      <c r="R53" s="244"/>
      <c r="S53" s="244"/>
      <c r="T53" s="244"/>
      <c r="U53" s="244"/>
      <c r="V53" s="244"/>
      <c r="W53" s="244"/>
      <c r="X53" s="244"/>
      <c r="Y53" s="244"/>
      <c r="Z53" s="244"/>
      <c r="AA53" s="244"/>
    </row>
    <row r="54" spans="1:27" ht="20.25" customHeight="1">
      <c r="A54" s="283"/>
      <c r="B54" s="284"/>
      <c r="C54" s="285"/>
      <c r="D54" s="318" t="s">
        <v>498</v>
      </c>
      <c r="E54" s="328"/>
      <c r="F54" s="387">
        <v>0</v>
      </c>
      <c r="G54" s="314"/>
      <c r="H54" s="314"/>
      <c r="I54" s="314"/>
      <c r="J54" s="314"/>
      <c r="K54" s="314"/>
      <c r="L54" s="314"/>
      <c r="M54" s="314"/>
      <c r="N54" s="314">
        <v>30745</v>
      </c>
      <c r="O54" s="314">
        <v>362743</v>
      </c>
      <c r="P54" s="314">
        <v>362743</v>
      </c>
      <c r="Q54" s="314">
        <v>540407</v>
      </c>
      <c r="R54" s="244"/>
      <c r="S54" s="244"/>
      <c r="T54" s="244"/>
      <c r="U54" s="244"/>
      <c r="V54" s="244"/>
      <c r="W54" s="244"/>
      <c r="X54" s="244"/>
      <c r="Y54" s="244"/>
      <c r="Z54" s="244"/>
      <c r="AA54" s="244"/>
    </row>
    <row r="55" spans="1:27" ht="31.5" customHeight="1">
      <c r="A55" s="283"/>
      <c r="B55" s="284"/>
      <c r="C55" s="285"/>
      <c r="D55" s="320" t="s">
        <v>325</v>
      </c>
      <c r="E55" s="329"/>
      <c r="F55" s="448">
        <f>F47+F49+F50+F51+F52+F46+F53</f>
        <v>50768666</v>
      </c>
      <c r="G55" s="317"/>
      <c r="H55" s="317"/>
      <c r="I55" s="317"/>
      <c r="J55" s="317"/>
      <c r="K55" s="317"/>
      <c r="L55" s="317"/>
      <c r="M55" s="317"/>
      <c r="N55" s="448">
        <f>N47+N49+N50+N51+N52+N46+N53+N54</f>
        <v>50799411</v>
      </c>
      <c r="O55" s="448">
        <f>O47+O49+O50+O51+O52+O46+O53+O54</f>
        <v>51131409</v>
      </c>
      <c r="P55" s="448">
        <f>P47+P49+P50+P51+P52+P46+P53+P54</f>
        <v>51131409</v>
      </c>
      <c r="Q55" s="448">
        <f>Q47+Q49+Q50+Q51+Q52+Q46+Q53+Q54</f>
        <v>51309073</v>
      </c>
      <c r="R55" s="244"/>
      <c r="S55" s="244"/>
      <c r="T55" s="244"/>
      <c r="U55" s="244"/>
      <c r="V55" s="244"/>
      <c r="W55" s="244"/>
      <c r="X55" s="244"/>
      <c r="Y55" s="244"/>
      <c r="Z55" s="244"/>
      <c r="AA55" s="244"/>
    </row>
    <row r="56" spans="1:27" ht="15" customHeight="1">
      <c r="A56" s="283"/>
      <c r="B56" s="284"/>
      <c r="C56" s="285"/>
      <c r="D56" s="319" t="s">
        <v>208</v>
      </c>
      <c r="E56" s="329"/>
      <c r="F56" s="314">
        <v>3266100</v>
      </c>
      <c r="G56" s="317"/>
      <c r="H56" s="317"/>
      <c r="I56" s="317"/>
      <c r="J56" s="314"/>
      <c r="K56" s="314"/>
      <c r="L56" s="314"/>
      <c r="M56" s="314"/>
      <c r="N56" s="314">
        <v>3266100</v>
      </c>
      <c r="O56" s="314">
        <v>3266100</v>
      </c>
      <c r="P56" s="314">
        <v>3266100</v>
      </c>
      <c r="Q56" s="314">
        <v>3266100</v>
      </c>
      <c r="R56" s="244"/>
      <c r="S56" s="244"/>
      <c r="T56" s="244"/>
      <c r="U56" s="244"/>
      <c r="V56" s="244"/>
      <c r="W56" s="244"/>
      <c r="X56" s="244"/>
      <c r="Y56" s="244"/>
      <c r="Z56" s="244"/>
      <c r="AA56" s="244"/>
    </row>
    <row r="57" spans="1:27" ht="15" customHeight="1">
      <c r="A57" s="283"/>
      <c r="B57" s="284"/>
      <c r="C57" s="285"/>
      <c r="D57" s="456" t="s">
        <v>476</v>
      </c>
      <c r="E57" s="329"/>
      <c r="F57" s="387">
        <v>0</v>
      </c>
      <c r="G57" s="317"/>
      <c r="H57" s="317"/>
      <c r="I57" s="317"/>
      <c r="J57" s="314"/>
      <c r="K57" s="314"/>
      <c r="L57" s="314"/>
      <c r="M57" s="314"/>
      <c r="N57" s="314">
        <v>228456</v>
      </c>
      <c r="O57" s="314">
        <v>228456</v>
      </c>
      <c r="P57" s="314">
        <v>228456</v>
      </c>
      <c r="Q57" s="314">
        <v>228456</v>
      </c>
      <c r="R57" s="244"/>
      <c r="S57" s="244"/>
      <c r="T57" s="244"/>
      <c r="U57" s="244"/>
      <c r="V57" s="244"/>
      <c r="W57" s="244"/>
      <c r="X57" s="244"/>
      <c r="Y57" s="244"/>
      <c r="Z57" s="244"/>
      <c r="AA57" s="244"/>
    </row>
    <row r="58" spans="1:27" ht="36" customHeight="1">
      <c r="A58" s="283"/>
      <c r="B58" s="284"/>
      <c r="C58" s="285"/>
      <c r="D58" s="321" t="s">
        <v>166</v>
      </c>
      <c r="E58" s="326"/>
      <c r="F58" s="317">
        <f>F56</f>
        <v>3266100</v>
      </c>
      <c r="G58" s="314"/>
      <c r="H58" s="314"/>
      <c r="I58" s="314"/>
      <c r="J58" s="317"/>
      <c r="K58" s="317"/>
      <c r="L58" s="317"/>
      <c r="M58" s="317"/>
      <c r="N58" s="317">
        <f>N56+N57</f>
        <v>3494556</v>
      </c>
      <c r="O58" s="317">
        <f>O56+O57</f>
        <v>3494556</v>
      </c>
      <c r="P58" s="317">
        <f>P56+P57</f>
        <v>3494556</v>
      </c>
      <c r="Q58" s="317">
        <f>Q56+Q57</f>
        <v>3494556</v>
      </c>
      <c r="R58" s="244"/>
      <c r="S58" s="244"/>
      <c r="T58" s="244"/>
      <c r="U58" s="244"/>
      <c r="V58" s="244"/>
      <c r="W58" s="244"/>
      <c r="X58" s="244"/>
      <c r="Y58" s="244"/>
      <c r="Z58" s="249"/>
      <c r="AA58" s="294"/>
    </row>
    <row r="59" spans="1:27" ht="15" customHeight="1">
      <c r="A59" s="283"/>
      <c r="B59" s="284"/>
      <c r="C59" s="285"/>
      <c r="D59" s="435" t="s">
        <v>374</v>
      </c>
      <c r="E59" s="326"/>
      <c r="F59" s="436">
        <f>F60+F61+F62+F63</f>
        <v>0</v>
      </c>
      <c r="G59" s="387"/>
      <c r="H59" s="387"/>
      <c r="I59" s="387"/>
      <c r="J59" s="436"/>
      <c r="K59" s="436"/>
      <c r="L59" s="436"/>
      <c r="M59" s="436"/>
      <c r="N59" s="457">
        <f>N60+N61+N62+N63</f>
        <v>1448000</v>
      </c>
      <c r="O59" s="457">
        <f>O60+O61+O62+O63</f>
        <v>1448000</v>
      </c>
      <c r="P59" s="457">
        <f>P60+P61+P62+P63</f>
        <v>1804160</v>
      </c>
      <c r="Q59" s="457">
        <f>Q60+Q61+Q62+Q63+Q68+Q69</f>
        <v>3902510</v>
      </c>
      <c r="R59" s="244"/>
      <c r="S59" s="244"/>
      <c r="T59" s="244"/>
      <c r="U59" s="244"/>
      <c r="V59" s="244"/>
      <c r="W59" s="244"/>
      <c r="X59" s="244"/>
      <c r="Y59" s="244"/>
      <c r="Z59" s="251"/>
      <c r="AA59" s="251"/>
    </row>
    <row r="60" spans="1:27" ht="15" customHeight="1" hidden="1">
      <c r="A60" s="283"/>
      <c r="B60" s="284"/>
      <c r="C60" s="285"/>
      <c r="D60" s="378" t="s">
        <v>375</v>
      </c>
      <c r="E60" s="326"/>
      <c r="F60" s="387">
        <v>0</v>
      </c>
      <c r="G60" s="314"/>
      <c r="H60" s="314"/>
      <c r="I60" s="314"/>
      <c r="J60" s="387"/>
      <c r="K60" s="387"/>
      <c r="L60" s="387"/>
      <c r="M60" s="387"/>
      <c r="N60" s="458">
        <v>0</v>
      </c>
      <c r="O60" s="458">
        <v>0</v>
      </c>
      <c r="P60" s="458">
        <v>0</v>
      </c>
      <c r="Q60" s="458">
        <v>0</v>
      </c>
      <c r="R60" s="244"/>
      <c r="S60" s="244"/>
      <c r="T60" s="244"/>
      <c r="U60" s="244"/>
      <c r="V60" s="244"/>
      <c r="W60" s="244"/>
      <c r="X60" s="244"/>
      <c r="Y60" s="244"/>
      <c r="Z60" s="251"/>
      <c r="AA60" s="251"/>
    </row>
    <row r="61" spans="1:27" ht="15" customHeight="1">
      <c r="A61" s="283"/>
      <c r="B61" s="284"/>
      <c r="C61" s="285"/>
      <c r="D61" s="378" t="s">
        <v>558</v>
      </c>
      <c r="E61" s="326"/>
      <c r="F61" s="387">
        <v>0</v>
      </c>
      <c r="G61" s="314"/>
      <c r="H61" s="314"/>
      <c r="I61" s="314"/>
      <c r="J61" s="387"/>
      <c r="K61" s="387"/>
      <c r="L61" s="387"/>
      <c r="M61" s="387"/>
      <c r="N61" s="458">
        <v>1448000</v>
      </c>
      <c r="O61" s="458">
        <v>1448000</v>
      </c>
      <c r="P61" s="458">
        <v>1448000</v>
      </c>
      <c r="Q61" s="458">
        <v>1448000</v>
      </c>
      <c r="R61" s="244"/>
      <c r="S61" s="244"/>
      <c r="T61" s="244"/>
      <c r="U61" s="244"/>
      <c r="V61" s="244"/>
      <c r="W61" s="244"/>
      <c r="X61" s="244"/>
      <c r="Y61" s="244"/>
      <c r="Z61" s="251"/>
      <c r="AA61" s="251"/>
    </row>
    <row r="62" spans="1:27" ht="15" customHeight="1">
      <c r="A62" s="283"/>
      <c r="B62" s="284"/>
      <c r="C62" s="285"/>
      <c r="D62" s="319" t="s">
        <v>559</v>
      </c>
      <c r="E62" s="326"/>
      <c r="F62" s="387">
        <v>0</v>
      </c>
      <c r="G62" s="314"/>
      <c r="H62" s="314"/>
      <c r="I62" s="314"/>
      <c r="J62" s="387"/>
      <c r="K62" s="387"/>
      <c r="L62" s="387"/>
      <c r="M62" s="387"/>
      <c r="N62" s="387">
        <v>0</v>
      </c>
      <c r="O62" s="387">
        <v>0</v>
      </c>
      <c r="P62" s="387">
        <v>356160</v>
      </c>
      <c r="Q62" s="387">
        <v>356160</v>
      </c>
      <c r="R62" s="244"/>
      <c r="S62" s="244"/>
      <c r="T62" s="244"/>
      <c r="U62" s="244"/>
      <c r="V62" s="244"/>
      <c r="W62" s="244"/>
      <c r="X62" s="244"/>
      <c r="Y62" s="244"/>
      <c r="Z62" s="251"/>
      <c r="AA62" s="251"/>
    </row>
    <row r="63" spans="1:27" ht="15" customHeight="1" hidden="1">
      <c r="A63" s="283"/>
      <c r="B63" s="284"/>
      <c r="C63" s="285"/>
      <c r="D63" s="319" t="s">
        <v>263</v>
      </c>
      <c r="E63" s="326"/>
      <c r="F63" s="387">
        <v>0</v>
      </c>
      <c r="G63" s="314"/>
      <c r="H63" s="314"/>
      <c r="I63" s="314"/>
      <c r="J63" s="387"/>
      <c r="K63" s="387"/>
      <c r="L63" s="387"/>
      <c r="M63" s="387"/>
      <c r="N63" s="387">
        <v>0</v>
      </c>
      <c r="O63" s="387">
        <v>0</v>
      </c>
      <c r="P63" s="387">
        <v>0</v>
      </c>
      <c r="Q63" s="387">
        <v>0</v>
      </c>
      <c r="R63" s="244"/>
      <c r="S63" s="244"/>
      <c r="T63" s="244"/>
      <c r="U63" s="244"/>
      <c r="V63" s="244"/>
      <c r="W63" s="244"/>
      <c r="X63" s="244"/>
      <c r="Y63" s="244"/>
      <c r="Z63" s="251"/>
      <c r="AA63" s="251"/>
    </row>
    <row r="64" spans="1:27" ht="15" customHeight="1" hidden="1">
      <c r="A64" s="283"/>
      <c r="B64" s="284"/>
      <c r="C64" s="285"/>
      <c r="D64" s="319" t="s">
        <v>311</v>
      </c>
      <c r="E64" s="326"/>
      <c r="F64" s="387">
        <v>0</v>
      </c>
      <c r="G64" s="387"/>
      <c r="H64" s="314"/>
      <c r="I64" s="314"/>
      <c r="J64" s="387"/>
      <c r="K64" s="387"/>
      <c r="L64" s="387"/>
      <c r="M64" s="387"/>
      <c r="N64" s="387">
        <v>0</v>
      </c>
      <c r="O64" s="387">
        <v>0</v>
      </c>
      <c r="P64" s="387">
        <v>0</v>
      </c>
      <c r="Q64" s="387">
        <v>0</v>
      </c>
      <c r="R64" s="244"/>
      <c r="S64" s="244"/>
      <c r="T64" s="244"/>
      <c r="U64" s="244"/>
      <c r="V64" s="244"/>
      <c r="W64" s="244"/>
      <c r="X64" s="244"/>
      <c r="Y64" s="244"/>
      <c r="Z64" s="251"/>
      <c r="AA64" s="251"/>
    </row>
    <row r="65" spans="1:27" ht="15" customHeight="1" hidden="1">
      <c r="A65" s="283"/>
      <c r="B65" s="284"/>
      <c r="C65" s="285"/>
      <c r="D65" s="319" t="s">
        <v>312</v>
      </c>
      <c r="E65" s="326"/>
      <c r="F65" s="387">
        <v>0</v>
      </c>
      <c r="G65" s="387"/>
      <c r="H65" s="314"/>
      <c r="I65" s="314"/>
      <c r="J65" s="387"/>
      <c r="K65" s="387"/>
      <c r="L65" s="387"/>
      <c r="M65" s="387"/>
      <c r="N65" s="387">
        <v>0</v>
      </c>
      <c r="O65" s="387">
        <v>0</v>
      </c>
      <c r="P65" s="387">
        <v>0</v>
      </c>
      <c r="Q65" s="387">
        <v>0</v>
      </c>
      <c r="R65" s="244"/>
      <c r="S65" s="244"/>
      <c r="T65" s="244"/>
      <c r="U65" s="244"/>
      <c r="V65" s="244"/>
      <c r="W65" s="244"/>
      <c r="X65" s="244"/>
      <c r="Y65" s="244"/>
      <c r="Z65" s="251"/>
      <c r="AA65" s="251"/>
    </row>
    <row r="66" spans="1:27" ht="15" customHeight="1" hidden="1">
      <c r="A66" s="283"/>
      <c r="B66" s="284"/>
      <c r="C66" s="285"/>
      <c r="D66" s="322" t="s">
        <v>264</v>
      </c>
      <c r="E66" s="326"/>
      <c r="F66" s="387">
        <v>0</v>
      </c>
      <c r="G66" s="317"/>
      <c r="H66" s="317"/>
      <c r="I66" s="317"/>
      <c r="J66" s="387"/>
      <c r="K66" s="387"/>
      <c r="L66" s="387"/>
      <c r="M66" s="387"/>
      <c r="N66" s="387">
        <v>0</v>
      </c>
      <c r="O66" s="387">
        <v>0</v>
      </c>
      <c r="P66" s="387">
        <v>0</v>
      </c>
      <c r="Q66" s="387">
        <v>0</v>
      </c>
      <c r="R66" s="244"/>
      <c r="S66" s="244"/>
      <c r="T66" s="244"/>
      <c r="U66" s="244"/>
      <c r="V66" s="244"/>
      <c r="W66" s="244"/>
      <c r="X66" s="244"/>
      <c r="Y66" s="244"/>
      <c r="Z66" s="251"/>
      <c r="AA66" s="251"/>
    </row>
    <row r="67" spans="1:27" ht="15" customHeight="1" hidden="1">
      <c r="A67" s="283"/>
      <c r="B67" s="284"/>
      <c r="C67" s="285"/>
      <c r="D67" s="319" t="s">
        <v>265</v>
      </c>
      <c r="E67" s="326"/>
      <c r="F67" s="387">
        <v>0</v>
      </c>
      <c r="G67" s="314"/>
      <c r="H67" s="314"/>
      <c r="I67" s="314"/>
      <c r="J67" s="387"/>
      <c r="K67" s="387"/>
      <c r="L67" s="387"/>
      <c r="M67" s="387"/>
      <c r="N67" s="387">
        <v>0</v>
      </c>
      <c r="O67" s="387">
        <v>0</v>
      </c>
      <c r="P67" s="387">
        <v>0</v>
      </c>
      <c r="Q67" s="387">
        <v>0</v>
      </c>
      <c r="R67" s="244"/>
      <c r="S67" s="244"/>
      <c r="T67" s="244"/>
      <c r="U67" s="244"/>
      <c r="V67" s="244"/>
      <c r="W67" s="244"/>
      <c r="X67" s="244"/>
      <c r="Y67" s="244"/>
      <c r="Z67" s="251"/>
      <c r="AA67" s="251"/>
    </row>
    <row r="68" spans="1:27" ht="15" customHeight="1">
      <c r="A68" s="283"/>
      <c r="B68" s="284"/>
      <c r="C68" s="285"/>
      <c r="D68" s="319" t="s">
        <v>404</v>
      </c>
      <c r="E68" s="326"/>
      <c r="F68" s="387">
        <v>0</v>
      </c>
      <c r="G68" s="387"/>
      <c r="H68" s="387"/>
      <c r="I68" s="314"/>
      <c r="J68" s="387"/>
      <c r="K68" s="387"/>
      <c r="L68" s="387"/>
      <c r="M68" s="387"/>
      <c r="N68" s="387">
        <v>0</v>
      </c>
      <c r="O68" s="387">
        <v>0</v>
      </c>
      <c r="P68" s="387">
        <v>0</v>
      </c>
      <c r="Q68" s="387">
        <v>974400</v>
      </c>
      <c r="R68" s="244"/>
      <c r="S68" s="244"/>
      <c r="T68" s="244"/>
      <c r="U68" s="244"/>
      <c r="V68" s="244"/>
      <c r="W68" s="244"/>
      <c r="X68" s="244"/>
      <c r="Y68" s="244"/>
      <c r="Z68" s="251"/>
      <c r="AA68" s="251"/>
    </row>
    <row r="69" spans="1:27" ht="15" customHeight="1">
      <c r="A69" s="283"/>
      <c r="B69" s="284"/>
      <c r="C69" s="285"/>
      <c r="D69" s="319" t="s">
        <v>571</v>
      </c>
      <c r="E69" s="326"/>
      <c r="F69" s="387">
        <v>0</v>
      </c>
      <c r="G69" s="387"/>
      <c r="H69" s="387"/>
      <c r="I69" s="314"/>
      <c r="J69" s="387"/>
      <c r="K69" s="387"/>
      <c r="L69" s="387"/>
      <c r="M69" s="387"/>
      <c r="N69" s="387">
        <v>0</v>
      </c>
      <c r="O69" s="387">
        <v>0</v>
      </c>
      <c r="P69" s="387">
        <v>0</v>
      </c>
      <c r="Q69" s="387">
        <v>1123950</v>
      </c>
      <c r="R69" s="244"/>
      <c r="S69" s="244"/>
      <c r="T69" s="244"/>
      <c r="U69" s="244"/>
      <c r="V69" s="244"/>
      <c r="W69" s="244"/>
      <c r="X69" s="244"/>
      <c r="Y69" s="244"/>
      <c r="Z69" s="251"/>
      <c r="AA69" s="251"/>
    </row>
    <row r="70" spans="1:27" ht="15" customHeight="1" hidden="1">
      <c r="A70" s="283"/>
      <c r="B70" s="284"/>
      <c r="C70" s="285"/>
      <c r="D70" s="319"/>
      <c r="E70" s="326"/>
      <c r="F70" s="387">
        <v>0</v>
      </c>
      <c r="G70" s="387"/>
      <c r="H70" s="387"/>
      <c r="I70" s="314"/>
      <c r="J70" s="387"/>
      <c r="K70" s="387"/>
      <c r="L70" s="387"/>
      <c r="M70" s="387"/>
      <c r="N70" s="387">
        <v>0</v>
      </c>
      <c r="O70" s="387">
        <v>0</v>
      </c>
      <c r="P70" s="387">
        <v>0</v>
      </c>
      <c r="Q70" s="387">
        <v>0</v>
      </c>
      <c r="R70" s="244"/>
      <c r="S70" s="244"/>
      <c r="T70" s="244"/>
      <c r="U70" s="244"/>
      <c r="V70" s="244"/>
      <c r="W70" s="244"/>
      <c r="X70" s="244"/>
      <c r="Y70" s="244"/>
      <c r="Z70" s="251"/>
      <c r="AA70" s="251"/>
    </row>
    <row r="71" spans="1:27" ht="15" customHeight="1" hidden="1">
      <c r="A71" s="283"/>
      <c r="B71" s="284"/>
      <c r="C71" s="285"/>
      <c r="D71" s="319" t="s">
        <v>313</v>
      </c>
      <c r="E71" s="326"/>
      <c r="F71" s="387">
        <v>0</v>
      </c>
      <c r="G71" s="387"/>
      <c r="H71" s="387"/>
      <c r="I71" s="314"/>
      <c r="J71" s="387"/>
      <c r="K71" s="387"/>
      <c r="L71" s="387"/>
      <c r="M71" s="387"/>
      <c r="N71" s="387">
        <v>0</v>
      </c>
      <c r="O71" s="387">
        <v>0</v>
      </c>
      <c r="P71" s="387">
        <v>0</v>
      </c>
      <c r="Q71" s="387">
        <v>0</v>
      </c>
      <c r="R71" s="244"/>
      <c r="S71" s="244"/>
      <c r="T71" s="244"/>
      <c r="U71" s="244"/>
      <c r="V71" s="244"/>
      <c r="W71" s="244"/>
      <c r="X71" s="244"/>
      <c r="Y71" s="244"/>
      <c r="Z71" s="251"/>
      <c r="AA71" s="251"/>
    </row>
    <row r="72" spans="1:27" ht="15" customHeight="1">
      <c r="A72" s="283"/>
      <c r="B72" s="284"/>
      <c r="C72" s="285"/>
      <c r="D72" s="322" t="s">
        <v>209</v>
      </c>
      <c r="E72" s="326"/>
      <c r="F72" s="317">
        <f>F32+F45+F55+F58+F59</f>
        <v>223463378</v>
      </c>
      <c r="G72" s="317"/>
      <c r="H72" s="317"/>
      <c r="I72" s="317"/>
      <c r="J72" s="317"/>
      <c r="K72" s="317"/>
      <c r="L72" s="317"/>
      <c r="M72" s="317"/>
      <c r="N72" s="317">
        <f>N32+N45+N55+N58+N59</f>
        <v>225170579</v>
      </c>
      <c r="O72" s="317">
        <f>O32+O45+O55+O58+O59</f>
        <v>225502577</v>
      </c>
      <c r="P72" s="317">
        <f>P32+P45+P55+P58+P59</f>
        <v>225858737</v>
      </c>
      <c r="Q72" s="317">
        <f>Q32+Q45+Q55+Q58+Q59</f>
        <v>228134751</v>
      </c>
      <c r="R72" s="244"/>
      <c r="S72" s="244"/>
      <c r="T72" s="244"/>
      <c r="U72" s="244"/>
      <c r="V72" s="244"/>
      <c r="W72" s="244"/>
      <c r="X72" s="244"/>
      <c r="Y72" s="244"/>
      <c r="Z72" s="290"/>
      <c r="AA72" s="290"/>
    </row>
    <row r="73" spans="1:27" ht="15" customHeight="1">
      <c r="A73" s="283"/>
      <c r="B73" s="284"/>
      <c r="C73" s="285"/>
      <c r="D73" s="346"/>
      <c r="E73" s="347"/>
      <c r="F73" s="348"/>
      <c r="G73" s="247"/>
      <c r="H73" s="247"/>
      <c r="I73" s="286"/>
      <c r="J73" s="247"/>
      <c r="K73" s="292"/>
      <c r="L73" s="244"/>
      <c r="M73" s="244"/>
      <c r="N73" s="244"/>
      <c r="O73" s="287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90"/>
      <c r="AA73" s="290"/>
    </row>
    <row r="74" spans="1:27" ht="15" customHeight="1">
      <c r="A74" s="283"/>
      <c r="B74" s="284"/>
      <c r="C74" s="285"/>
      <c r="D74" s="330"/>
      <c r="E74" s="331"/>
      <c r="F74" s="332"/>
      <c r="G74" s="244"/>
      <c r="H74" s="244"/>
      <c r="J74" s="244"/>
      <c r="K74" s="244"/>
      <c r="L74" s="244"/>
      <c r="M74" s="244"/>
      <c r="N74" s="244"/>
      <c r="O74" s="287"/>
      <c r="P74" s="244"/>
      <c r="Q74" s="244"/>
      <c r="R74" s="244"/>
      <c r="S74" s="244"/>
      <c r="T74" s="244"/>
      <c r="U74" s="242"/>
      <c r="V74" s="244"/>
      <c r="W74" s="244"/>
      <c r="X74" s="244"/>
      <c r="Y74" s="244"/>
      <c r="Z74" s="290"/>
      <c r="AA74" s="251"/>
    </row>
    <row r="75" spans="1:27" ht="15">
      <c r="A75" s="283"/>
      <c r="B75" s="284"/>
      <c r="C75" s="285"/>
      <c r="D75" s="333"/>
      <c r="E75" s="334"/>
      <c r="F75" s="332"/>
      <c r="G75" s="244"/>
      <c r="H75" s="244"/>
      <c r="J75" s="244"/>
      <c r="K75" s="244"/>
      <c r="L75" s="244"/>
      <c r="M75" s="244"/>
      <c r="N75" s="244"/>
      <c r="O75" s="287"/>
      <c r="P75" s="244"/>
      <c r="Q75" s="244"/>
      <c r="R75" s="244"/>
      <c r="S75" s="244"/>
      <c r="T75" s="244"/>
      <c r="U75" s="242"/>
      <c r="V75" s="244"/>
      <c r="W75" s="244"/>
      <c r="X75" s="244"/>
      <c r="Y75" s="244"/>
      <c r="Z75" s="290"/>
      <c r="AA75" s="291"/>
    </row>
    <row r="76" spans="1:27" ht="15">
      <c r="A76" s="283"/>
      <c r="B76" s="284"/>
      <c r="C76" s="285"/>
      <c r="D76" s="333"/>
      <c r="E76" s="334"/>
      <c r="F76" s="332"/>
      <c r="G76" s="244"/>
      <c r="H76" s="247"/>
      <c r="J76" s="244"/>
      <c r="K76" s="244"/>
      <c r="L76" s="244"/>
      <c r="M76" s="244"/>
      <c r="N76" s="244"/>
      <c r="O76" s="287"/>
      <c r="P76" s="244"/>
      <c r="Q76" s="244"/>
      <c r="R76" s="244"/>
      <c r="S76" s="244"/>
      <c r="T76" s="244"/>
      <c r="U76" s="242"/>
      <c r="V76" s="244"/>
      <c r="W76" s="244"/>
      <c r="X76" s="244"/>
      <c r="Y76" s="244"/>
      <c r="Z76" s="244"/>
      <c r="AA76" s="244"/>
    </row>
    <row r="77" spans="1:27" ht="15">
      <c r="A77" s="283"/>
      <c r="B77" s="284"/>
      <c r="C77" s="242"/>
      <c r="D77" s="333"/>
      <c r="E77" s="334"/>
      <c r="F77" s="332"/>
      <c r="G77" s="244"/>
      <c r="H77" s="244"/>
      <c r="J77" s="244"/>
      <c r="K77" s="244"/>
      <c r="L77" s="244"/>
      <c r="M77" s="244"/>
      <c r="N77" s="244"/>
      <c r="O77" s="287"/>
      <c r="P77" s="244"/>
      <c r="Q77" s="244"/>
      <c r="R77" s="244"/>
      <c r="S77" s="244"/>
      <c r="T77" s="244"/>
      <c r="U77" s="242"/>
      <c r="V77" s="244"/>
      <c r="W77" s="244"/>
      <c r="X77" s="244"/>
      <c r="Y77" s="244"/>
      <c r="Z77" s="244"/>
      <c r="AA77" s="244"/>
    </row>
    <row r="78" spans="1:27" ht="15">
      <c r="A78" s="283"/>
      <c r="B78" s="284"/>
      <c r="C78" s="242"/>
      <c r="D78" s="333"/>
      <c r="E78" s="334"/>
      <c r="F78" s="332"/>
      <c r="G78" s="244"/>
      <c r="H78" s="244"/>
      <c r="J78" s="244"/>
      <c r="K78" s="244"/>
      <c r="L78" s="244"/>
      <c r="M78" s="244"/>
      <c r="N78" s="244"/>
      <c r="O78" s="287"/>
      <c r="P78" s="244"/>
      <c r="Q78" s="244"/>
      <c r="R78" s="244"/>
      <c r="S78" s="244"/>
      <c r="T78" s="244"/>
      <c r="U78" s="242"/>
      <c r="V78" s="244"/>
      <c r="W78" s="244"/>
      <c r="X78" s="244"/>
      <c r="Y78" s="244"/>
      <c r="Z78" s="244"/>
      <c r="AA78" s="244"/>
    </row>
    <row r="79" spans="1:27" ht="15">
      <c r="A79" s="283"/>
      <c r="B79" s="284"/>
      <c r="C79" s="242"/>
      <c r="D79" s="333"/>
      <c r="E79" s="334"/>
      <c r="F79" s="332"/>
      <c r="G79" s="244"/>
      <c r="H79" s="244"/>
      <c r="J79" s="244"/>
      <c r="K79" s="244"/>
      <c r="L79" s="244"/>
      <c r="M79" s="244"/>
      <c r="N79" s="244"/>
      <c r="O79" s="287"/>
      <c r="P79" s="244"/>
      <c r="Q79" s="244"/>
      <c r="R79" s="244"/>
      <c r="S79" s="244"/>
      <c r="T79" s="244"/>
      <c r="U79" s="242"/>
      <c r="V79" s="244"/>
      <c r="W79" s="244"/>
      <c r="X79" s="244"/>
      <c r="Y79" s="244"/>
      <c r="Z79" s="244"/>
      <c r="AA79" s="244"/>
    </row>
    <row r="80" spans="1:27" ht="15">
      <c r="A80" s="283"/>
      <c r="B80" s="284"/>
      <c r="C80" s="242"/>
      <c r="D80" s="333"/>
      <c r="E80" s="334"/>
      <c r="F80" s="332"/>
      <c r="G80" s="244"/>
      <c r="H80" s="244"/>
      <c r="J80" s="244"/>
      <c r="K80" s="244"/>
      <c r="L80" s="244"/>
      <c r="M80" s="244"/>
      <c r="N80" s="244"/>
      <c r="O80" s="287"/>
      <c r="P80" s="244"/>
      <c r="Q80" s="244"/>
      <c r="R80" s="244"/>
      <c r="S80" s="244"/>
      <c r="T80" s="244"/>
      <c r="U80" s="242"/>
      <c r="V80" s="244"/>
      <c r="W80" s="244"/>
      <c r="X80" s="244"/>
      <c r="Y80" s="244"/>
      <c r="Z80" s="244"/>
      <c r="AA80" s="244"/>
    </row>
    <row r="81" spans="1:27" ht="15">
      <c r="A81" s="283"/>
      <c r="B81" s="284"/>
      <c r="C81" s="242"/>
      <c r="D81" s="333"/>
      <c r="E81" s="334"/>
      <c r="F81" s="332"/>
      <c r="G81" s="244"/>
      <c r="H81" s="244"/>
      <c r="J81" s="244"/>
      <c r="K81" s="244"/>
      <c r="L81" s="244"/>
      <c r="M81" s="244"/>
      <c r="N81" s="244"/>
      <c r="O81" s="287"/>
      <c r="P81" s="244"/>
      <c r="Q81" s="244"/>
      <c r="R81" s="244"/>
      <c r="S81" s="244"/>
      <c r="T81" s="244"/>
      <c r="U81" s="242"/>
      <c r="V81" s="244"/>
      <c r="W81" s="244"/>
      <c r="X81" s="244"/>
      <c r="Y81" s="244"/>
      <c r="Z81" s="244"/>
      <c r="AA81" s="244"/>
    </row>
    <row r="82" spans="1:27" ht="15.75">
      <c r="A82" s="283"/>
      <c r="B82" s="284"/>
      <c r="C82" s="242"/>
      <c r="D82" s="335"/>
      <c r="E82" s="336"/>
      <c r="F82" s="337"/>
      <c r="G82" s="244"/>
      <c r="H82" s="244"/>
      <c r="J82" s="244"/>
      <c r="K82" s="244"/>
      <c r="L82" s="244"/>
      <c r="M82" s="244"/>
      <c r="N82" s="244"/>
      <c r="O82" s="287"/>
      <c r="P82" s="244"/>
      <c r="Q82" s="244"/>
      <c r="R82" s="244"/>
      <c r="S82" s="244"/>
      <c r="T82" s="244"/>
      <c r="U82" s="242"/>
      <c r="V82" s="244"/>
      <c r="W82" s="244"/>
      <c r="X82" s="244"/>
      <c r="Y82" s="244"/>
      <c r="Z82" s="244"/>
      <c r="AA82" s="244"/>
    </row>
    <row r="83" spans="1:27" ht="15">
      <c r="A83" s="283"/>
      <c r="B83" s="284"/>
      <c r="C83" s="242"/>
      <c r="D83" s="333"/>
      <c r="E83" s="334"/>
      <c r="F83" s="332"/>
      <c r="G83" s="244"/>
      <c r="H83" s="244"/>
      <c r="J83" s="244"/>
      <c r="K83" s="244"/>
      <c r="L83" s="244"/>
      <c r="M83" s="244"/>
      <c r="N83" s="244"/>
      <c r="O83" s="287"/>
      <c r="P83" s="244"/>
      <c r="Q83" s="244"/>
      <c r="R83" s="244"/>
      <c r="S83" s="244"/>
      <c r="T83" s="244"/>
      <c r="U83" s="242"/>
      <c r="V83" s="244"/>
      <c r="W83" s="244"/>
      <c r="X83" s="244"/>
      <c r="Y83" s="244"/>
      <c r="Z83" s="244"/>
      <c r="AA83" s="244"/>
    </row>
    <row r="84" spans="1:27" ht="15">
      <c r="A84" s="283"/>
      <c r="B84" s="284"/>
      <c r="C84" s="242"/>
      <c r="D84" s="333"/>
      <c r="E84" s="334"/>
      <c r="F84" s="332"/>
      <c r="G84" s="244"/>
      <c r="H84" s="244"/>
      <c r="J84" s="244"/>
      <c r="K84" s="244"/>
      <c r="L84" s="244"/>
      <c r="M84" s="244"/>
      <c r="N84" s="244"/>
      <c r="O84" s="287"/>
      <c r="P84" s="244"/>
      <c r="Q84" s="244"/>
      <c r="R84" s="244"/>
      <c r="S84" s="244"/>
      <c r="T84" s="244"/>
      <c r="U84" s="242"/>
      <c r="V84" s="244"/>
      <c r="W84" s="244"/>
      <c r="X84" s="244"/>
      <c r="Y84" s="244"/>
      <c r="Z84" s="244"/>
      <c r="AA84" s="244"/>
    </row>
    <row r="85" spans="1:27" ht="14.25">
      <c r="A85" s="283"/>
      <c r="B85" s="284"/>
      <c r="C85" s="242"/>
      <c r="D85" s="338"/>
      <c r="E85" s="336"/>
      <c r="F85" s="337"/>
      <c r="G85" s="244"/>
      <c r="H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2"/>
      <c r="V85" s="244"/>
      <c r="W85" s="244"/>
      <c r="X85" s="244"/>
      <c r="Y85" s="244"/>
      <c r="Z85" s="244"/>
      <c r="AA85" s="244"/>
    </row>
    <row r="86" spans="1:27" ht="30.75" customHeight="1">
      <c r="A86" s="283"/>
      <c r="B86" s="284"/>
      <c r="C86" s="242"/>
      <c r="D86" s="339"/>
      <c r="E86" s="340"/>
      <c r="F86" s="337"/>
      <c r="G86" s="244"/>
      <c r="H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2"/>
      <c r="V86" s="244"/>
      <c r="W86" s="244"/>
      <c r="X86" s="244"/>
      <c r="Y86" s="244"/>
      <c r="Z86" s="244"/>
      <c r="AA86" s="244"/>
    </row>
    <row r="87" spans="1:27" ht="15">
      <c r="A87" s="283"/>
      <c r="B87" s="284"/>
      <c r="C87" s="242"/>
      <c r="D87" s="330"/>
      <c r="E87" s="336"/>
      <c r="F87" s="337"/>
      <c r="G87" s="244"/>
      <c r="H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2"/>
      <c r="V87" s="244"/>
      <c r="W87" s="244"/>
      <c r="X87" s="244"/>
      <c r="Y87" s="244"/>
      <c r="Z87" s="244"/>
      <c r="AA87" s="244"/>
    </row>
    <row r="88" spans="1:27" ht="31.5" customHeight="1">
      <c r="A88" s="283"/>
      <c r="B88" s="284"/>
      <c r="C88" s="242"/>
      <c r="D88" s="333"/>
      <c r="E88" s="336"/>
      <c r="F88" s="337"/>
      <c r="G88" s="244"/>
      <c r="H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2"/>
      <c r="V88" s="244"/>
      <c r="W88" s="244"/>
      <c r="X88" s="244"/>
      <c r="Y88" s="244"/>
      <c r="Z88" s="244"/>
      <c r="AA88" s="244"/>
    </row>
    <row r="89" spans="1:27" ht="29.25" customHeight="1">
      <c r="A89" s="283"/>
      <c r="B89" s="284"/>
      <c r="C89" s="242"/>
      <c r="D89" s="341"/>
      <c r="E89" s="340"/>
      <c r="F89" s="337"/>
      <c r="G89" s="244"/>
      <c r="H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2"/>
      <c r="V89" s="244"/>
      <c r="W89" s="244"/>
      <c r="X89" s="244"/>
      <c r="Y89" s="244"/>
      <c r="Z89" s="244"/>
      <c r="AA89" s="244"/>
    </row>
    <row r="90" spans="1:27" ht="14.25">
      <c r="A90" s="283"/>
      <c r="B90" s="284"/>
      <c r="C90" s="242"/>
      <c r="D90" s="342"/>
      <c r="E90" s="340"/>
      <c r="F90" s="337"/>
      <c r="G90" s="244"/>
      <c r="H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2"/>
      <c r="V90" s="244"/>
      <c r="W90" s="244"/>
      <c r="X90" s="244"/>
      <c r="Y90" s="244"/>
      <c r="Z90" s="244"/>
      <c r="AA90" s="244"/>
    </row>
    <row r="91" spans="1:27" ht="14.25">
      <c r="A91" s="283"/>
      <c r="B91" s="284"/>
      <c r="C91" s="242"/>
      <c r="D91" s="342"/>
      <c r="E91" s="340"/>
      <c r="F91" s="337"/>
      <c r="G91" s="244"/>
      <c r="H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2"/>
      <c r="V91" s="244"/>
      <c r="W91" s="244"/>
      <c r="X91" s="244"/>
      <c r="Y91" s="244"/>
      <c r="Z91" s="244"/>
      <c r="AA91" s="244"/>
    </row>
    <row r="92" spans="1:27" ht="14.25">
      <c r="A92" s="283"/>
      <c r="B92" s="284"/>
      <c r="C92" s="242"/>
      <c r="D92" s="343"/>
      <c r="E92" s="344"/>
      <c r="F92" s="345"/>
      <c r="G92" s="244"/>
      <c r="H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2"/>
      <c r="V92" s="244"/>
      <c r="W92" s="244"/>
      <c r="X92" s="244"/>
      <c r="Y92" s="244"/>
      <c r="Z92" s="244"/>
      <c r="AA92" s="244"/>
    </row>
    <row r="93" spans="1:27" ht="12.75">
      <c r="A93" s="242"/>
      <c r="B93" s="242"/>
      <c r="C93" s="242"/>
      <c r="D93" s="242"/>
      <c r="E93" s="242"/>
      <c r="F93" s="242"/>
      <c r="G93" s="244"/>
      <c r="H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2"/>
      <c r="V93" s="244"/>
      <c r="W93" s="244"/>
      <c r="X93" s="244"/>
      <c r="Y93" s="244"/>
      <c r="Z93" s="244"/>
      <c r="AA93" s="244"/>
    </row>
    <row r="94" spans="1:27" ht="12.75">
      <c r="A94" s="242"/>
      <c r="B94" s="242"/>
      <c r="C94" s="242"/>
      <c r="D94" s="242"/>
      <c r="E94" s="242"/>
      <c r="F94" s="242"/>
      <c r="G94" s="244"/>
      <c r="H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2"/>
      <c r="V94" s="244"/>
      <c r="W94" s="244"/>
      <c r="X94" s="244"/>
      <c r="Y94" s="244"/>
      <c r="Z94" s="244"/>
      <c r="AA94" s="244"/>
    </row>
    <row r="95" spans="1:27" ht="12.75">
      <c r="A95" s="242"/>
      <c r="B95" s="242"/>
      <c r="C95" s="242"/>
      <c r="D95" s="242"/>
      <c r="E95" s="242"/>
      <c r="F95" s="242"/>
      <c r="G95" s="244"/>
      <c r="H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2"/>
      <c r="V95" s="244"/>
      <c r="W95" s="244"/>
      <c r="X95" s="244"/>
      <c r="Y95" s="244"/>
      <c r="Z95" s="244"/>
      <c r="AA95" s="244"/>
    </row>
    <row r="96" spans="1:27" ht="12.75">
      <c r="A96" s="242"/>
      <c r="B96" s="242"/>
      <c r="C96" s="242"/>
      <c r="D96" s="242"/>
      <c r="E96" s="242"/>
      <c r="F96" s="242"/>
      <c r="G96" s="244"/>
      <c r="H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2"/>
      <c r="V96" s="244"/>
      <c r="W96" s="244"/>
      <c r="X96" s="244"/>
      <c r="Y96" s="244"/>
      <c r="Z96" s="244"/>
      <c r="AA96" s="244"/>
    </row>
    <row r="97" spans="1:27" ht="12.75">
      <c r="A97" s="242"/>
      <c r="B97" s="242"/>
      <c r="C97" s="242"/>
      <c r="D97" s="242"/>
      <c r="E97" s="242"/>
      <c r="F97" s="242"/>
      <c r="G97" s="244"/>
      <c r="H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2"/>
      <c r="V97" s="244"/>
      <c r="W97" s="244"/>
      <c r="X97" s="244"/>
      <c r="Y97" s="244"/>
      <c r="Z97" s="244"/>
      <c r="AA97" s="244"/>
    </row>
    <row r="98" spans="1:27" ht="12.75">
      <c r="A98" s="242"/>
      <c r="B98" s="242"/>
      <c r="C98" s="242"/>
      <c r="D98" s="242"/>
      <c r="E98" s="242"/>
      <c r="F98" s="242"/>
      <c r="G98" s="244"/>
      <c r="H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2"/>
      <c r="V98" s="244"/>
      <c r="W98" s="244"/>
      <c r="X98" s="244"/>
      <c r="Y98" s="244"/>
      <c r="Z98" s="244"/>
      <c r="AA98" s="244"/>
    </row>
    <row r="99" spans="1:27" ht="12.75">
      <c r="A99" s="242"/>
      <c r="B99" s="242"/>
      <c r="C99" s="242"/>
      <c r="D99" s="242"/>
      <c r="E99" s="242"/>
      <c r="F99" s="242"/>
      <c r="G99" s="244"/>
      <c r="H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2"/>
      <c r="V99" s="244"/>
      <c r="W99" s="244"/>
      <c r="X99" s="244"/>
      <c r="Y99" s="244"/>
      <c r="Z99" s="244"/>
      <c r="AA99" s="244"/>
    </row>
    <row r="100" spans="1:27" ht="12.75">
      <c r="A100" s="242"/>
      <c r="B100" s="242"/>
      <c r="C100" s="242"/>
      <c r="D100" s="242"/>
      <c r="E100" s="242"/>
      <c r="F100" s="242"/>
      <c r="G100" s="244"/>
      <c r="H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2"/>
      <c r="V100" s="244"/>
      <c r="W100" s="244"/>
      <c r="X100" s="244"/>
      <c r="Y100" s="244"/>
      <c r="Z100" s="244"/>
      <c r="AA100" s="244"/>
    </row>
    <row r="101" spans="1:21" ht="12.75">
      <c r="A101" s="242"/>
      <c r="B101" s="242"/>
      <c r="C101" s="242"/>
      <c r="D101" s="242"/>
      <c r="E101" s="242"/>
      <c r="F101" s="242"/>
      <c r="U101" s="242"/>
    </row>
    <row r="102" spans="1:21" ht="12.75">
      <c r="A102" s="242"/>
      <c r="B102" s="242"/>
      <c r="C102" s="242"/>
      <c r="D102" s="242"/>
      <c r="E102" s="242"/>
      <c r="F102" s="242"/>
      <c r="U102" s="242"/>
    </row>
    <row r="103" spans="1:6" ht="12.75">
      <c r="A103" s="251"/>
      <c r="B103" s="251"/>
      <c r="C103" s="251"/>
      <c r="D103" s="251"/>
      <c r="E103" s="251"/>
      <c r="F103" s="251"/>
    </row>
    <row r="104" spans="1:6" ht="12.75">
      <c r="A104" s="251"/>
      <c r="B104" s="251"/>
      <c r="C104" s="251"/>
      <c r="D104" s="251"/>
      <c r="E104" s="251"/>
      <c r="F104" s="251"/>
    </row>
    <row r="105" spans="1:6" ht="12.75">
      <c r="A105" s="251"/>
      <c r="B105" s="251"/>
      <c r="C105" s="251"/>
      <c r="D105" s="251"/>
      <c r="E105" s="251"/>
      <c r="F105" s="251"/>
    </row>
    <row r="106" spans="1:6" ht="12.75">
      <c r="A106" s="251"/>
      <c r="B106" s="251"/>
      <c r="C106" s="251"/>
      <c r="D106" s="251"/>
      <c r="E106" s="251"/>
      <c r="F106" s="251"/>
    </row>
    <row r="107" spans="1:6" ht="12.75">
      <c r="A107" s="251"/>
      <c r="B107" s="251"/>
      <c r="C107" s="251"/>
      <c r="D107" s="251"/>
      <c r="E107" s="251"/>
      <c r="F107" s="251"/>
    </row>
    <row r="108" spans="1:6" ht="12.75">
      <c r="A108" s="251"/>
      <c r="B108" s="251"/>
      <c r="C108" s="251"/>
      <c r="D108" s="251"/>
      <c r="E108" s="251"/>
      <c r="F108" s="251"/>
    </row>
    <row r="109" spans="1:6" ht="12.75">
      <c r="A109" s="251"/>
      <c r="B109" s="251"/>
      <c r="C109" s="251"/>
      <c r="D109" s="251"/>
      <c r="E109" s="251"/>
      <c r="F109" s="251"/>
    </row>
    <row r="110" spans="1:6" ht="12.75">
      <c r="A110" s="251"/>
      <c r="B110" s="251"/>
      <c r="C110" s="251"/>
      <c r="D110" s="251"/>
      <c r="E110" s="251"/>
      <c r="F110" s="251"/>
    </row>
    <row r="111" spans="1:6" ht="12.75">
      <c r="A111" s="251"/>
      <c r="B111" s="251"/>
      <c r="C111" s="251"/>
      <c r="D111" s="251"/>
      <c r="E111" s="251"/>
      <c r="F111" s="251"/>
    </row>
    <row r="112" spans="1:6" ht="12.75">
      <c r="A112" s="251"/>
      <c r="B112" s="251"/>
      <c r="C112" s="251"/>
      <c r="D112" s="251"/>
      <c r="E112" s="251"/>
      <c r="F112" s="251"/>
    </row>
    <row r="113" spans="1:6" ht="12.75">
      <c r="A113" s="251"/>
      <c r="B113" s="251"/>
      <c r="C113" s="251"/>
      <c r="D113" s="251"/>
      <c r="E113" s="251"/>
      <c r="F113" s="251"/>
    </row>
    <row r="114" spans="1:6" ht="12.75">
      <c r="A114" s="251"/>
      <c r="B114" s="251"/>
      <c r="C114" s="251"/>
      <c r="D114" s="251"/>
      <c r="E114" s="251"/>
      <c r="F114" s="251"/>
    </row>
    <row r="115" spans="1:6" ht="12.75">
      <c r="A115" s="251"/>
      <c r="B115" s="251"/>
      <c r="C115" s="251"/>
      <c r="D115" s="251"/>
      <c r="E115" s="251"/>
      <c r="F115" s="251"/>
    </row>
    <row r="116" spans="1:6" ht="12.75">
      <c r="A116" s="251"/>
      <c r="B116" s="251"/>
      <c r="C116" s="251"/>
      <c r="D116" s="251"/>
      <c r="E116" s="251"/>
      <c r="F116" s="251"/>
    </row>
    <row r="117" spans="1:6" ht="12.75">
      <c r="A117" s="251"/>
      <c r="B117" s="251"/>
      <c r="C117" s="251"/>
      <c r="D117" s="251"/>
      <c r="E117" s="251"/>
      <c r="F117" s="251"/>
    </row>
    <row r="118" spans="1:6" ht="12.75">
      <c r="A118" s="251"/>
      <c r="B118" s="251"/>
      <c r="C118" s="251"/>
      <c r="D118" s="251"/>
      <c r="E118" s="251"/>
      <c r="F118" s="251"/>
    </row>
    <row r="119" spans="1:6" ht="12.75">
      <c r="A119" s="251"/>
      <c r="B119" s="251"/>
      <c r="C119" s="251"/>
      <c r="D119" s="251"/>
      <c r="E119" s="251"/>
      <c r="F119" s="251"/>
    </row>
  </sheetData>
  <sheetProtection/>
  <mergeCells count="7">
    <mergeCell ref="P3:S3"/>
    <mergeCell ref="A6:C6"/>
    <mergeCell ref="B17:D17"/>
    <mergeCell ref="B18:C18"/>
    <mergeCell ref="A8:C8"/>
    <mergeCell ref="D1:F1"/>
    <mergeCell ref="A3:F3"/>
  </mergeCells>
  <printOptions horizontalCentered="1"/>
  <pageMargins left="0" right="0" top="0" bottom="0" header="0.5118110236220472" footer="0.5118110236220472"/>
  <pageSetup horizontalDpi="600" verticalDpi="600" orientation="landscape" paperSize="9" scale="80" r:id="rId1"/>
  <rowBreaks count="1" manualBreakCount="1">
    <brk id="7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43"/>
  <sheetViews>
    <sheetView view="pageBreakPreview" zoomScale="79" zoomScaleNormal="89" zoomScaleSheetLayoutView="79" zoomScalePageLayoutView="0" workbookViewId="0" topLeftCell="H3">
      <selection activeCell="R3" sqref="R3"/>
    </sheetView>
  </sheetViews>
  <sheetFormatPr defaultColWidth="9.1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2.625" style="1" customWidth="1"/>
    <col min="10" max="10" width="12.375" style="2" customWidth="1"/>
    <col min="11" max="11" width="11.625" style="2" hidden="1" customWidth="1"/>
    <col min="12" max="12" width="11.75390625" style="1" hidden="1" customWidth="1"/>
    <col min="13" max="13" width="12.25390625" style="1" hidden="1" customWidth="1"/>
    <col min="14" max="14" width="11.75390625" style="1" hidden="1" customWidth="1"/>
    <col min="15" max="15" width="12.375" style="1" customWidth="1"/>
    <col min="16" max="16" width="12.125" style="1" customWidth="1"/>
    <col min="17" max="17" width="13.125" style="1" customWidth="1"/>
    <col min="18" max="18" width="12.625" style="1" customWidth="1"/>
    <col min="19" max="16384" width="9.125" style="1" customWidth="1"/>
  </cols>
  <sheetData>
    <row r="1" spans="9:11" ht="12.75" hidden="1">
      <c r="I1" s="566"/>
      <c r="J1" s="566"/>
      <c r="K1" s="566"/>
    </row>
    <row r="2" ht="12.75" hidden="1"/>
    <row r="3" spans="1:18" s="5" customFormat="1" ht="36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544" t="s">
        <v>5</v>
      </c>
      <c r="I3" s="544"/>
      <c r="J3" s="34" t="s">
        <v>445</v>
      </c>
      <c r="K3" s="34"/>
      <c r="L3" s="34"/>
      <c r="M3" s="34"/>
      <c r="N3" s="34"/>
      <c r="O3" s="34" t="s">
        <v>480</v>
      </c>
      <c r="P3" s="34" t="s">
        <v>509</v>
      </c>
      <c r="Q3" s="34" t="s">
        <v>555</v>
      </c>
      <c r="R3" s="34" t="s">
        <v>575</v>
      </c>
    </row>
    <row r="4" spans="1:18" ht="17.25" customHeight="1">
      <c r="A4" s="535" t="s">
        <v>6</v>
      </c>
      <c r="B4" s="535"/>
      <c r="C4" s="535"/>
      <c r="D4" s="535"/>
      <c r="E4" s="535" t="s">
        <v>7</v>
      </c>
      <c r="F4" s="535"/>
      <c r="G4" s="535"/>
      <c r="H4" s="535"/>
      <c r="I4" s="535"/>
      <c r="J4" s="35" t="s">
        <v>8</v>
      </c>
      <c r="K4" s="35"/>
      <c r="L4" s="35"/>
      <c r="M4" s="35"/>
      <c r="N4" s="35"/>
      <c r="O4" s="35" t="s">
        <v>8</v>
      </c>
      <c r="P4" s="35" t="s">
        <v>8</v>
      </c>
      <c r="Q4" s="35" t="s">
        <v>8</v>
      </c>
      <c r="R4" s="35" t="s">
        <v>8</v>
      </c>
    </row>
    <row r="5" spans="1:18" ht="18.75" customHeight="1">
      <c r="A5" s="8">
        <v>1</v>
      </c>
      <c r="B5" s="8"/>
      <c r="C5" s="8"/>
      <c r="D5" s="8"/>
      <c r="E5" s="8" t="s">
        <v>110</v>
      </c>
      <c r="F5" s="8"/>
      <c r="G5" s="8"/>
      <c r="H5" s="8"/>
      <c r="I5" s="8"/>
      <c r="J5" s="208"/>
      <c r="K5" s="208"/>
      <c r="L5" s="208"/>
      <c r="M5" s="208"/>
      <c r="N5" s="208"/>
      <c r="O5" s="208"/>
      <c r="P5" s="208"/>
      <c r="Q5" s="208"/>
      <c r="R5" s="208"/>
    </row>
    <row r="6" spans="1:18" ht="15" customHeight="1">
      <c r="A6" s="8" t="s">
        <v>350</v>
      </c>
      <c r="B6" s="8"/>
      <c r="C6" s="8"/>
      <c r="D6" s="8"/>
      <c r="E6" s="8"/>
      <c r="F6" s="8"/>
      <c r="G6" s="8"/>
      <c r="H6" s="8"/>
      <c r="I6" s="8"/>
      <c r="J6" s="208"/>
      <c r="K6" s="208"/>
      <c r="L6" s="208"/>
      <c r="M6" s="208"/>
      <c r="N6" s="208"/>
      <c r="O6" s="208"/>
      <c r="P6" s="208"/>
      <c r="Q6" s="208"/>
      <c r="R6" s="208"/>
    </row>
    <row r="7" spans="1:18" ht="13.5" customHeight="1">
      <c r="A7" s="7"/>
      <c r="B7" s="7">
        <v>1</v>
      </c>
      <c r="C7" s="7"/>
      <c r="D7" s="7"/>
      <c r="E7" s="7"/>
      <c r="F7" s="7" t="s">
        <v>111</v>
      </c>
      <c r="G7" s="7"/>
      <c r="H7" s="7"/>
      <c r="I7" s="7"/>
      <c r="J7" s="208"/>
      <c r="K7" s="208"/>
      <c r="L7" s="208"/>
      <c r="M7" s="208"/>
      <c r="N7" s="208"/>
      <c r="O7" s="208"/>
      <c r="P7" s="208"/>
      <c r="Q7" s="208"/>
      <c r="R7" s="208"/>
    </row>
    <row r="8" spans="1:18" ht="13.5" customHeight="1">
      <c r="A8" s="7"/>
      <c r="B8" s="7"/>
      <c r="C8" s="187">
        <v>1</v>
      </c>
      <c r="D8" s="187"/>
      <c r="E8" s="187"/>
      <c r="F8" s="187"/>
      <c r="G8" s="187" t="s">
        <v>28</v>
      </c>
      <c r="H8" s="187"/>
      <c r="I8" s="187"/>
      <c r="J8" s="208"/>
      <c r="K8" s="208"/>
      <c r="L8" s="208"/>
      <c r="M8" s="208"/>
      <c r="N8" s="208"/>
      <c r="O8" s="208"/>
      <c r="P8" s="208"/>
      <c r="Q8" s="208"/>
      <c r="R8" s="208"/>
    </row>
    <row r="9" spans="1:18" ht="13.5" customHeight="1">
      <c r="A9" s="7"/>
      <c r="B9" s="12"/>
      <c r="C9" s="12"/>
      <c r="D9" s="12">
        <v>1</v>
      </c>
      <c r="E9" s="12"/>
      <c r="F9" s="12"/>
      <c r="G9" s="12"/>
      <c r="H9" s="12" t="s">
        <v>29</v>
      </c>
      <c r="I9" s="12"/>
      <c r="J9" s="208">
        <v>780</v>
      </c>
      <c r="K9" s="208"/>
      <c r="L9" s="208"/>
      <c r="M9" s="208"/>
      <c r="N9" s="208"/>
      <c r="O9" s="208">
        <v>780</v>
      </c>
      <c r="P9" s="208">
        <v>780</v>
      </c>
      <c r="Q9" s="208">
        <v>780</v>
      </c>
      <c r="R9" s="208">
        <v>830</v>
      </c>
    </row>
    <row r="10" spans="1:18" ht="15" customHeight="1">
      <c r="A10" s="7"/>
      <c r="B10" s="12"/>
      <c r="C10" s="12"/>
      <c r="D10" s="12">
        <v>2</v>
      </c>
      <c r="E10" s="12"/>
      <c r="F10" s="12"/>
      <c r="G10" s="12"/>
      <c r="H10" s="12" t="s">
        <v>31</v>
      </c>
      <c r="I10" s="12"/>
      <c r="J10" s="208">
        <v>213</v>
      </c>
      <c r="K10" s="208"/>
      <c r="L10" s="208"/>
      <c r="M10" s="208"/>
      <c r="N10" s="208"/>
      <c r="O10" s="208">
        <v>213</v>
      </c>
      <c r="P10" s="208">
        <v>213</v>
      </c>
      <c r="Q10" s="208">
        <v>213</v>
      </c>
      <c r="R10" s="208">
        <v>228</v>
      </c>
    </row>
    <row r="11" spans="1:18" ht="12.75" customHeight="1">
      <c r="A11" s="7"/>
      <c r="B11" s="12"/>
      <c r="C11" s="12"/>
      <c r="D11" s="12">
        <v>3</v>
      </c>
      <c r="E11" s="12"/>
      <c r="F11" s="12"/>
      <c r="G11" s="12"/>
      <c r="H11" s="12" t="s">
        <v>131</v>
      </c>
      <c r="I11" s="12"/>
      <c r="J11" s="208">
        <v>3300</v>
      </c>
      <c r="K11" s="208"/>
      <c r="L11" s="208"/>
      <c r="M11" s="208"/>
      <c r="N11" s="208"/>
      <c r="O11" s="208">
        <v>3300</v>
      </c>
      <c r="P11" s="208">
        <v>3300</v>
      </c>
      <c r="Q11" s="208">
        <v>3300</v>
      </c>
      <c r="R11" s="208">
        <v>3300</v>
      </c>
    </row>
    <row r="12" spans="1:18" ht="12.75" customHeight="1">
      <c r="A12" s="7"/>
      <c r="B12" s="12"/>
      <c r="C12" s="37">
        <v>2</v>
      </c>
      <c r="D12" s="37"/>
      <c r="E12" s="37"/>
      <c r="F12" s="37"/>
      <c r="G12" s="37" t="s">
        <v>227</v>
      </c>
      <c r="H12" s="37"/>
      <c r="I12" s="37"/>
      <c r="J12" s="208"/>
      <c r="K12" s="208"/>
      <c r="L12" s="208"/>
      <c r="M12" s="208"/>
      <c r="N12" s="208"/>
      <c r="O12" s="208"/>
      <c r="P12" s="208"/>
      <c r="Q12" s="208"/>
      <c r="R12" s="208"/>
    </row>
    <row r="13" spans="1:18" ht="12.75" customHeight="1">
      <c r="A13" s="7"/>
      <c r="B13" s="12"/>
      <c r="C13" s="37"/>
      <c r="D13" s="38">
        <v>3</v>
      </c>
      <c r="E13" s="38"/>
      <c r="F13" s="38"/>
      <c r="G13" s="38"/>
      <c r="H13" s="38" t="s">
        <v>268</v>
      </c>
      <c r="I13" s="38"/>
      <c r="J13" s="208">
        <v>0</v>
      </c>
      <c r="K13" s="208"/>
      <c r="L13" s="208"/>
      <c r="M13" s="208"/>
      <c r="N13" s="208"/>
      <c r="O13" s="208">
        <v>3910</v>
      </c>
      <c r="P13" s="208">
        <v>3910</v>
      </c>
      <c r="Q13" s="208">
        <v>3910</v>
      </c>
      <c r="R13" s="208">
        <v>3910</v>
      </c>
    </row>
    <row r="14" spans="1:18" ht="15" customHeight="1">
      <c r="A14" s="7"/>
      <c r="B14" s="12"/>
      <c r="C14" s="12"/>
      <c r="D14" s="12"/>
      <c r="E14" s="12"/>
      <c r="F14" s="7" t="s">
        <v>18</v>
      </c>
      <c r="G14" s="12"/>
      <c r="H14" s="12"/>
      <c r="I14" s="12"/>
      <c r="J14" s="229">
        <f>J9+J10+J11</f>
        <v>4293</v>
      </c>
      <c r="K14" s="229"/>
      <c r="L14" s="229"/>
      <c r="M14" s="229"/>
      <c r="N14" s="229"/>
      <c r="O14" s="229">
        <f>O9+O10+O11+O13</f>
        <v>8203</v>
      </c>
      <c r="P14" s="229">
        <f>P9+P10+P11+P13</f>
        <v>8203</v>
      </c>
      <c r="Q14" s="229">
        <f>Q9+Q10+Q11+Q13</f>
        <v>8203</v>
      </c>
      <c r="R14" s="229">
        <f>R9+R10+R11+R13</f>
        <v>8268</v>
      </c>
    </row>
    <row r="15" spans="1:18" ht="15" customHeight="1">
      <c r="A15" s="7"/>
      <c r="B15" s="12"/>
      <c r="C15" s="7"/>
      <c r="D15" s="7"/>
      <c r="E15" s="7"/>
      <c r="F15" s="7"/>
      <c r="G15" s="117" t="s">
        <v>57</v>
      </c>
      <c r="H15" s="12"/>
      <c r="I15" s="12"/>
      <c r="J15" s="212">
        <v>0.5</v>
      </c>
      <c r="K15" s="212"/>
      <c r="L15" s="212"/>
      <c r="M15" s="212"/>
      <c r="N15" s="212"/>
      <c r="O15" s="212">
        <v>0.5</v>
      </c>
      <c r="P15" s="212">
        <v>0.5</v>
      </c>
      <c r="Q15" s="212">
        <v>0.5</v>
      </c>
      <c r="R15" s="212">
        <v>0.5</v>
      </c>
    </row>
    <row r="16" spans="1:18" ht="12.75" customHeight="1">
      <c r="A16" s="7"/>
      <c r="B16" s="12"/>
      <c r="C16" s="12"/>
      <c r="D16" s="14"/>
      <c r="E16" s="14"/>
      <c r="F16" s="14"/>
      <c r="G16" s="117" t="s">
        <v>58</v>
      </c>
      <c r="H16" s="12"/>
      <c r="I16" s="12"/>
      <c r="J16" s="212">
        <v>0.5</v>
      </c>
      <c r="K16" s="212"/>
      <c r="L16" s="212"/>
      <c r="M16" s="212"/>
      <c r="N16" s="212"/>
      <c r="O16" s="212">
        <v>0.5</v>
      </c>
      <c r="P16" s="212">
        <v>0.5</v>
      </c>
      <c r="Q16" s="212">
        <v>0.5</v>
      </c>
      <c r="R16" s="212">
        <v>0.5</v>
      </c>
    </row>
    <row r="17" spans="1:18" ht="12.75">
      <c r="A17" s="7"/>
      <c r="B17" s="12"/>
      <c r="C17" s="12"/>
      <c r="D17" s="12"/>
      <c r="E17" s="12"/>
      <c r="F17" s="12"/>
      <c r="G17" s="12"/>
      <c r="H17" s="12"/>
      <c r="I17" s="24"/>
      <c r="J17" s="209"/>
      <c r="K17" s="209"/>
      <c r="L17" s="209"/>
      <c r="M17" s="209"/>
      <c r="N17" s="209"/>
      <c r="O17" s="209"/>
      <c r="P17" s="209"/>
      <c r="Q17" s="209"/>
      <c r="R17" s="209"/>
    </row>
    <row r="18" spans="1:18" ht="12.75" customHeight="1" hidden="1">
      <c r="A18" s="7"/>
      <c r="B18" s="187"/>
      <c r="C18" s="12"/>
      <c r="D18" s="12"/>
      <c r="E18" s="12"/>
      <c r="F18" s="515"/>
      <c r="G18" s="515"/>
      <c r="H18" s="515"/>
      <c r="I18" s="515"/>
      <c r="J18" s="209"/>
      <c r="K18" s="209"/>
      <c r="L18" s="209"/>
      <c r="M18" s="209"/>
      <c r="N18" s="209"/>
      <c r="O18" s="209"/>
      <c r="P18" s="209"/>
      <c r="Q18" s="209"/>
      <c r="R18" s="209"/>
    </row>
    <row r="19" spans="1:18" ht="12.75" hidden="1">
      <c r="A19" s="7"/>
      <c r="B19" s="12"/>
      <c r="C19" s="187"/>
      <c r="D19" s="187"/>
      <c r="E19" s="187"/>
      <c r="F19" s="187"/>
      <c r="G19" s="187"/>
      <c r="H19" s="187"/>
      <c r="I19" s="187"/>
      <c r="J19" s="209"/>
      <c r="K19" s="209"/>
      <c r="L19" s="209"/>
      <c r="M19" s="209"/>
      <c r="N19" s="209"/>
      <c r="O19" s="209"/>
      <c r="P19" s="209"/>
      <c r="Q19" s="209"/>
      <c r="R19" s="209"/>
    </row>
    <row r="20" spans="1:18" ht="12.75" hidden="1">
      <c r="A20" s="7"/>
      <c r="B20" s="12"/>
      <c r="C20" s="12"/>
      <c r="D20" s="12"/>
      <c r="E20" s="12"/>
      <c r="F20" s="12"/>
      <c r="G20" s="12"/>
      <c r="H20" s="12"/>
      <c r="I20" s="12"/>
      <c r="J20" s="209"/>
      <c r="K20" s="209"/>
      <c r="L20" s="209"/>
      <c r="M20" s="209"/>
      <c r="N20" s="209"/>
      <c r="O20" s="209"/>
      <c r="P20" s="209"/>
      <c r="Q20" s="209"/>
      <c r="R20" s="209"/>
    </row>
    <row r="21" spans="1:18" ht="12.75" hidden="1">
      <c r="A21" s="6"/>
      <c r="B21" s="12"/>
      <c r="C21" s="12"/>
      <c r="D21" s="12"/>
      <c r="E21" s="12"/>
      <c r="F21" s="7"/>
      <c r="G21" s="12"/>
      <c r="H21" s="12"/>
      <c r="I21" s="12"/>
      <c r="J21" s="218"/>
      <c r="K21" s="218"/>
      <c r="L21" s="218"/>
      <c r="M21" s="218"/>
      <c r="N21" s="218"/>
      <c r="O21" s="218"/>
      <c r="P21" s="218"/>
      <c r="Q21" s="218"/>
      <c r="R21" s="218"/>
    </row>
    <row r="22" spans="1:18" ht="12.75" hidden="1">
      <c r="A22" s="6"/>
      <c r="B22" s="12"/>
      <c r="C22" s="12"/>
      <c r="D22" s="12"/>
      <c r="E22" s="12"/>
      <c r="F22" s="12"/>
      <c r="G22" s="12"/>
      <c r="H22" s="12"/>
      <c r="I22" s="12"/>
      <c r="J22" s="209"/>
      <c r="K22" s="209"/>
      <c r="L22" s="209"/>
      <c r="M22" s="209"/>
      <c r="N22" s="209"/>
      <c r="O22" s="209"/>
      <c r="P22" s="209"/>
      <c r="Q22" s="209"/>
      <c r="R22" s="209"/>
    </row>
    <row r="23" spans="1:18" ht="12.75" hidden="1">
      <c r="A23" s="6"/>
      <c r="B23" s="12"/>
      <c r="C23" s="12"/>
      <c r="D23" s="12"/>
      <c r="E23" s="12"/>
      <c r="F23" s="12"/>
      <c r="G23" s="12"/>
      <c r="H23" s="12"/>
      <c r="I23" s="12"/>
      <c r="J23" s="209"/>
      <c r="K23" s="209"/>
      <c r="L23" s="209"/>
      <c r="M23" s="209"/>
      <c r="N23" s="209"/>
      <c r="O23" s="209"/>
      <c r="P23" s="209"/>
      <c r="Q23" s="209"/>
      <c r="R23" s="209"/>
    </row>
    <row r="24" spans="1:18" ht="12.75" hidden="1">
      <c r="A24" s="6"/>
      <c r="B24" s="12"/>
      <c r="C24" s="12"/>
      <c r="D24" s="12"/>
      <c r="E24" s="12"/>
      <c r="F24" s="12"/>
      <c r="G24" s="12"/>
      <c r="H24" s="12"/>
      <c r="I24" s="12"/>
      <c r="J24" s="209"/>
      <c r="K24" s="209"/>
      <c r="L24" s="209"/>
      <c r="M24" s="209"/>
      <c r="N24" s="209"/>
      <c r="O24" s="209"/>
      <c r="P24" s="209"/>
      <c r="Q24" s="209"/>
      <c r="R24" s="209"/>
    </row>
    <row r="25" spans="1:18" ht="12.75" hidden="1">
      <c r="A25" s="6"/>
      <c r="B25" s="12"/>
      <c r="C25" s="12"/>
      <c r="D25" s="12"/>
      <c r="E25" s="12"/>
      <c r="F25" s="12"/>
      <c r="G25" s="12"/>
      <c r="H25" s="12"/>
      <c r="I25" s="12"/>
      <c r="J25" s="209"/>
      <c r="K25" s="209"/>
      <c r="L25" s="209"/>
      <c r="M25" s="209"/>
      <c r="N25" s="209"/>
      <c r="O25" s="209"/>
      <c r="P25" s="209"/>
      <c r="Q25" s="209"/>
      <c r="R25" s="209"/>
    </row>
    <row r="26" spans="1:18" ht="12.75" hidden="1">
      <c r="A26" s="6"/>
      <c r="B26" s="12"/>
      <c r="C26" s="12"/>
      <c r="D26" s="12"/>
      <c r="E26" s="12"/>
      <c r="F26" s="12"/>
      <c r="G26" s="12"/>
      <c r="H26" s="12"/>
      <c r="I26" s="12"/>
      <c r="J26" s="209"/>
      <c r="K26" s="209"/>
      <c r="L26" s="209"/>
      <c r="M26" s="209"/>
      <c r="N26" s="209"/>
      <c r="O26" s="209"/>
      <c r="P26" s="209"/>
      <c r="Q26" s="209"/>
      <c r="R26" s="209"/>
    </row>
    <row r="27" spans="1:18" ht="12.75" hidden="1">
      <c r="A27" s="6"/>
      <c r="B27" s="12"/>
      <c r="C27" s="187"/>
      <c r="D27" s="187"/>
      <c r="E27" s="187"/>
      <c r="F27" s="187"/>
      <c r="G27" s="187"/>
      <c r="H27" s="187"/>
      <c r="I27" s="187"/>
      <c r="J27" s="209"/>
      <c r="K27" s="209"/>
      <c r="L27" s="209"/>
      <c r="M27" s="209"/>
      <c r="N27" s="209"/>
      <c r="O27" s="209"/>
      <c r="P27" s="209"/>
      <c r="Q27" s="209"/>
      <c r="R27" s="209"/>
    </row>
    <row r="28" spans="1:18" ht="12.75" hidden="1">
      <c r="A28" s="6"/>
      <c r="B28" s="12"/>
      <c r="C28" s="12"/>
      <c r="D28" s="12"/>
      <c r="E28" s="12"/>
      <c r="F28" s="12"/>
      <c r="G28" s="12"/>
      <c r="H28" s="12"/>
      <c r="I28" s="12"/>
      <c r="J28" s="209"/>
      <c r="K28" s="209"/>
      <c r="L28" s="209"/>
      <c r="M28" s="209"/>
      <c r="N28" s="209"/>
      <c r="O28" s="209"/>
      <c r="P28" s="209"/>
      <c r="Q28" s="209"/>
      <c r="R28" s="209"/>
    </row>
    <row r="29" spans="1:18" ht="12.75" hidden="1">
      <c r="A29" s="6"/>
      <c r="B29" s="12"/>
      <c r="C29" s="12"/>
      <c r="D29" s="12"/>
      <c r="E29" s="12"/>
      <c r="F29" s="12"/>
      <c r="G29" s="12"/>
      <c r="H29" s="12"/>
      <c r="I29" s="12"/>
      <c r="J29" s="209"/>
      <c r="K29" s="209"/>
      <c r="L29" s="209"/>
      <c r="M29" s="209"/>
      <c r="N29" s="209"/>
      <c r="O29" s="209"/>
      <c r="P29" s="209"/>
      <c r="Q29" s="209"/>
      <c r="R29" s="209"/>
    </row>
    <row r="30" spans="1:18" ht="12.75" hidden="1">
      <c r="A30" s="6"/>
      <c r="B30" s="12"/>
      <c r="C30" s="12"/>
      <c r="D30" s="12"/>
      <c r="E30" s="12"/>
      <c r="F30" s="12"/>
      <c r="G30" s="12"/>
      <c r="H30" s="12"/>
      <c r="I30" s="12"/>
      <c r="J30" s="209"/>
      <c r="K30" s="209"/>
      <c r="L30" s="209"/>
      <c r="M30" s="209"/>
      <c r="N30" s="209"/>
      <c r="O30" s="209"/>
      <c r="P30" s="209"/>
      <c r="Q30" s="209"/>
      <c r="R30" s="209"/>
    </row>
    <row r="31" spans="1:18" ht="12.75" hidden="1">
      <c r="A31" s="6"/>
      <c r="B31" s="12"/>
      <c r="C31" s="12"/>
      <c r="D31" s="12"/>
      <c r="E31" s="12"/>
      <c r="F31" s="12"/>
      <c r="G31" s="12"/>
      <c r="H31" s="12"/>
      <c r="I31" s="12"/>
      <c r="J31" s="209"/>
      <c r="K31" s="209"/>
      <c r="L31" s="209"/>
      <c r="M31" s="209"/>
      <c r="N31" s="209"/>
      <c r="O31" s="209"/>
      <c r="P31" s="209"/>
      <c r="Q31" s="209"/>
      <c r="R31" s="209"/>
    </row>
    <row r="32" spans="1:18" ht="12.75" hidden="1">
      <c r="A32" s="6"/>
      <c r="B32" s="12"/>
      <c r="C32" s="12"/>
      <c r="D32" s="12"/>
      <c r="E32" s="12"/>
      <c r="F32" s="7"/>
      <c r="G32" s="7"/>
      <c r="H32" s="7"/>
      <c r="I32" s="7"/>
      <c r="J32" s="218"/>
      <c r="K32" s="218"/>
      <c r="L32" s="218"/>
      <c r="M32" s="218"/>
      <c r="N32" s="218"/>
      <c r="O32" s="218"/>
      <c r="P32" s="218"/>
      <c r="Q32" s="218"/>
      <c r="R32" s="218"/>
    </row>
    <row r="33" spans="1:18" ht="12.75" hidden="1">
      <c r="A33" s="6"/>
      <c r="B33" s="12"/>
      <c r="C33" s="12"/>
      <c r="D33" s="12"/>
      <c r="E33" s="12"/>
      <c r="F33" s="12"/>
      <c r="G33" s="117"/>
      <c r="H33" s="12"/>
      <c r="I33" s="12"/>
      <c r="J33" s="209"/>
      <c r="K33" s="209"/>
      <c r="L33" s="209"/>
      <c r="M33" s="209"/>
      <c r="N33" s="209"/>
      <c r="O33" s="209"/>
      <c r="P33" s="209"/>
      <c r="Q33" s="209"/>
      <c r="R33" s="209"/>
    </row>
    <row r="34" spans="1:18" ht="12.75" hidden="1">
      <c r="A34" s="6"/>
      <c r="B34" s="12"/>
      <c r="C34" s="12"/>
      <c r="D34" s="12"/>
      <c r="E34" s="12"/>
      <c r="F34" s="12"/>
      <c r="G34" s="117"/>
      <c r="H34" s="12"/>
      <c r="I34" s="12"/>
      <c r="J34" s="209"/>
      <c r="K34" s="209"/>
      <c r="L34" s="209"/>
      <c r="M34" s="209"/>
      <c r="N34" s="209"/>
      <c r="O34" s="209"/>
      <c r="P34" s="209"/>
      <c r="Q34" s="209"/>
      <c r="R34" s="209"/>
    </row>
    <row r="35" spans="1:18" ht="12.75" hidden="1">
      <c r="A35" s="6"/>
      <c r="B35" s="12"/>
      <c r="C35" s="12"/>
      <c r="D35" s="12"/>
      <c r="E35" s="12"/>
      <c r="F35" s="12"/>
      <c r="G35" s="12"/>
      <c r="H35" s="12"/>
      <c r="I35" s="12"/>
      <c r="J35" s="209"/>
      <c r="K35" s="209"/>
      <c r="L35" s="209"/>
      <c r="M35" s="209"/>
      <c r="N35" s="209"/>
      <c r="O35" s="209"/>
      <c r="P35" s="209"/>
      <c r="Q35" s="209"/>
      <c r="R35" s="209"/>
    </row>
    <row r="36" spans="1:18" ht="12.75" hidden="1">
      <c r="A36" s="6"/>
      <c r="B36" s="12"/>
      <c r="C36" s="12"/>
      <c r="D36" s="12"/>
      <c r="E36" s="12"/>
      <c r="F36" s="12"/>
      <c r="G36" s="12"/>
      <c r="H36" s="12"/>
      <c r="I36" s="12"/>
      <c r="J36" s="209"/>
      <c r="K36" s="209"/>
      <c r="L36" s="209"/>
      <c r="M36" s="209"/>
      <c r="N36" s="209"/>
      <c r="O36" s="209"/>
      <c r="P36" s="209"/>
      <c r="Q36" s="209"/>
      <c r="R36" s="209"/>
    </row>
    <row r="37" spans="1:18" ht="12.75" hidden="1">
      <c r="A37" s="6"/>
      <c r="B37" s="6"/>
      <c r="C37" s="6"/>
      <c r="D37" s="6"/>
      <c r="E37" s="6"/>
      <c r="F37" s="6"/>
      <c r="G37" s="560"/>
      <c r="H37" s="560"/>
      <c r="I37" s="560"/>
      <c r="J37" s="212"/>
      <c r="K37" s="212"/>
      <c r="L37" s="212"/>
      <c r="M37" s="212"/>
      <c r="N37" s="212"/>
      <c r="O37" s="212"/>
      <c r="P37" s="212"/>
      <c r="Q37" s="212"/>
      <c r="R37" s="212"/>
    </row>
    <row r="38" spans="1:18" ht="12.75" hidden="1">
      <c r="A38" s="6"/>
      <c r="B38" s="12"/>
      <c r="C38" s="12"/>
      <c r="D38" s="12"/>
      <c r="E38" s="12"/>
      <c r="F38" s="119"/>
      <c r="G38" s="560"/>
      <c r="H38" s="560"/>
      <c r="I38" s="560"/>
      <c r="J38" s="212"/>
      <c r="K38" s="212"/>
      <c r="L38" s="212"/>
      <c r="M38" s="212"/>
      <c r="N38" s="212"/>
      <c r="O38" s="212"/>
      <c r="P38" s="212"/>
      <c r="Q38" s="212"/>
      <c r="R38" s="212"/>
    </row>
    <row r="39" spans="1:18" ht="12.75" hidden="1">
      <c r="A39" s="6"/>
      <c r="B39" s="12"/>
      <c r="C39" s="12"/>
      <c r="D39" s="12"/>
      <c r="E39" s="12"/>
      <c r="F39" s="119"/>
      <c r="G39" s="119"/>
      <c r="H39" s="119"/>
      <c r="I39" s="119"/>
      <c r="J39" s="209"/>
      <c r="K39" s="209"/>
      <c r="L39" s="209"/>
      <c r="M39" s="209"/>
      <c r="N39" s="209"/>
      <c r="O39" s="209"/>
      <c r="P39" s="209"/>
      <c r="Q39" s="209"/>
      <c r="R39" s="209"/>
    </row>
    <row r="40" spans="1:18" ht="12.75">
      <c r="A40" s="6"/>
      <c r="B40" s="7">
        <v>2</v>
      </c>
      <c r="C40" s="7"/>
      <c r="D40" s="7"/>
      <c r="E40" s="7"/>
      <c r="F40" s="7" t="s">
        <v>128</v>
      </c>
      <c r="G40" s="7"/>
      <c r="H40" s="7"/>
      <c r="I40" s="7"/>
      <c r="J40" s="209"/>
      <c r="K40" s="209"/>
      <c r="L40" s="209"/>
      <c r="M40" s="209"/>
      <c r="N40" s="209"/>
      <c r="O40" s="209"/>
      <c r="P40" s="209"/>
      <c r="Q40" s="209"/>
      <c r="R40" s="209"/>
    </row>
    <row r="41" spans="1:18" ht="12.75">
      <c r="A41" s="6"/>
      <c r="B41" s="12"/>
      <c r="C41" s="187">
        <v>1</v>
      </c>
      <c r="D41" s="187"/>
      <c r="E41" s="187"/>
      <c r="F41" s="187"/>
      <c r="G41" s="187" t="s">
        <v>28</v>
      </c>
      <c r="H41" s="187"/>
      <c r="I41" s="187"/>
      <c r="J41" s="209"/>
      <c r="K41" s="209"/>
      <c r="L41" s="209"/>
      <c r="M41" s="209"/>
      <c r="N41" s="209"/>
      <c r="O41" s="209"/>
      <c r="P41" s="209"/>
      <c r="Q41" s="209"/>
      <c r="R41" s="209"/>
    </row>
    <row r="42" spans="1:18" ht="12.75">
      <c r="A42" s="6"/>
      <c r="B42" s="12"/>
      <c r="C42" s="12"/>
      <c r="D42" s="12">
        <v>1</v>
      </c>
      <c r="E42" s="12"/>
      <c r="F42" s="12"/>
      <c r="G42" s="12"/>
      <c r="H42" s="12" t="s">
        <v>29</v>
      </c>
      <c r="I42" s="12"/>
      <c r="J42" s="209">
        <v>1668</v>
      </c>
      <c r="K42" s="209"/>
      <c r="L42" s="209"/>
      <c r="M42" s="209"/>
      <c r="N42" s="209"/>
      <c r="O42" s="209">
        <v>1668</v>
      </c>
      <c r="P42" s="209">
        <v>1668</v>
      </c>
      <c r="Q42" s="209">
        <v>1668</v>
      </c>
      <c r="R42" s="209">
        <v>1918</v>
      </c>
    </row>
    <row r="43" spans="1:18" ht="12.75">
      <c r="A43" s="6"/>
      <c r="B43" s="12"/>
      <c r="C43" s="12"/>
      <c r="D43" s="12">
        <v>2</v>
      </c>
      <c r="E43" s="12"/>
      <c r="F43" s="12"/>
      <c r="G43" s="12"/>
      <c r="H43" s="12" t="s">
        <v>31</v>
      </c>
      <c r="I43" s="12"/>
      <c r="J43" s="209">
        <v>454</v>
      </c>
      <c r="K43" s="209"/>
      <c r="L43" s="209"/>
      <c r="M43" s="209"/>
      <c r="N43" s="209"/>
      <c r="O43" s="209">
        <v>454</v>
      </c>
      <c r="P43" s="209">
        <v>454</v>
      </c>
      <c r="Q43" s="209">
        <v>454</v>
      </c>
      <c r="R43" s="209">
        <v>534</v>
      </c>
    </row>
    <row r="44" spans="1:18" ht="12.75">
      <c r="A44" s="6"/>
      <c r="B44" s="12"/>
      <c r="C44" s="12"/>
      <c r="D44" s="12">
        <v>3</v>
      </c>
      <c r="E44" s="12"/>
      <c r="F44" s="12"/>
      <c r="G44" s="12"/>
      <c r="H44" s="12" t="s">
        <v>32</v>
      </c>
      <c r="I44" s="12"/>
      <c r="J44" s="209">
        <v>4065</v>
      </c>
      <c r="K44" s="209"/>
      <c r="L44" s="209"/>
      <c r="M44" s="209"/>
      <c r="N44" s="209"/>
      <c r="O44" s="209">
        <v>4065</v>
      </c>
      <c r="P44" s="209">
        <v>4065</v>
      </c>
      <c r="Q44" s="209">
        <v>4065</v>
      </c>
      <c r="R44" s="209">
        <v>5065</v>
      </c>
    </row>
    <row r="45" spans="1:18" ht="12.75">
      <c r="A45" s="6"/>
      <c r="B45" s="12"/>
      <c r="C45" s="12"/>
      <c r="D45" s="12"/>
      <c r="E45" s="12"/>
      <c r="F45" s="12"/>
      <c r="G45" s="12"/>
      <c r="H45" s="12" t="s">
        <v>16</v>
      </c>
      <c r="I45" s="12" t="s">
        <v>33</v>
      </c>
      <c r="J45" s="209">
        <v>3360</v>
      </c>
      <c r="K45" s="209"/>
      <c r="L45" s="209"/>
      <c r="M45" s="209"/>
      <c r="N45" s="209"/>
      <c r="O45" s="209">
        <v>3360</v>
      </c>
      <c r="P45" s="209">
        <v>3360</v>
      </c>
      <c r="Q45" s="209">
        <v>3360</v>
      </c>
      <c r="R45" s="209">
        <v>4147</v>
      </c>
    </row>
    <row r="46" spans="1:18" ht="12.75" hidden="1">
      <c r="A46" s="6"/>
      <c r="B46" s="12"/>
      <c r="C46" s="12">
        <v>2</v>
      </c>
      <c r="D46" s="12"/>
      <c r="E46" s="12"/>
      <c r="F46" s="12"/>
      <c r="G46" s="12" t="s">
        <v>37</v>
      </c>
      <c r="H46" s="12"/>
      <c r="I46" s="12"/>
      <c r="J46" s="209"/>
      <c r="K46" s="209"/>
      <c r="L46" s="209"/>
      <c r="M46" s="209"/>
      <c r="N46" s="209"/>
      <c r="O46" s="209"/>
      <c r="P46" s="209"/>
      <c r="Q46" s="209"/>
      <c r="R46" s="209"/>
    </row>
    <row r="47" spans="1:18" ht="12.75" hidden="1">
      <c r="A47" s="6"/>
      <c r="B47" s="12"/>
      <c r="C47" s="12"/>
      <c r="D47" s="12">
        <v>2</v>
      </c>
      <c r="E47" s="12"/>
      <c r="F47" s="12"/>
      <c r="G47" s="12"/>
      <c r="H47" s="12" t="s">
        <v>39</v>
      </c>
      <c r="I47" s="12"/>
      <c r="J47" s="209"/>
      <c r="K47" s="209"/>
      <c r="L47" s="209"/>
      <c r="M47" s="209"/>
      <c r="N47" s="209"/>
      <c r="O47" s="209"/>
      <c r="P47" s="209"/>
      <c r="Q47" s="209"/>
      <c r="R47" s="209"/>
    </row>
    <row r="48" spans="1:18" ht="12.75" hidden="1">
      <c r="A48" s="6"/>
      <c r="B48" s="12"/>
      <c r="C48" s="12"/>
      <c r="D48" s="12"/>
      <c r="E48" s="12"/>
      <c r="F48" s="12"/>
      <c r="G48" s="12"/>
      <c r="H48" s="12" t="s">
        <v>16</v>
      </c>
      <c r="I48" s="12" t="s">
        <v>76</v>
      </c>
      <c r="J48" s="209"/>
      <c r="K48" s="209"/>
      <c r="L48" s="209"/>
      <c r="M48" s="209"/>
      <c r="N48" s="209"/>
      <c r="O48" s="209"/>
      <c r="P48" s="209"/>
      <c r="Q48" s="209"/>
      <c r="R48" s="209"/>
    </row>
    <row r="49" spans="1:18" ht="12.75" hidden="1">
      <c r="A49" s="6"/>
      <c r="B49" s="12"/>
      <c r="C49" s="37">
        <v>2</v>
      </c>
      <c r="D49" s="37"/>
      <c r="E49" s="37"/>
      <c r="F49" s="37"/>
      <c r="G49" s="37" t="s">
        <v>227</v>
      </c>
      <c r="H49" s="37"/>
      <c r="I49" s="37"/>
      <c r="J49" s="209"/>
      <c r="K49" s="209"/>
      <c r="L49" s="209"/>
      <c r="M49" s="209"/>
      <c r="N49" s="209"/>
      <c r="O49" s="209"/>
      <c r="P49" s="209"/>
      <c r="Q49" s="209"/>
      <c r="R49" s="209"/>
    </row>
    <row r="50" spans="1:18" ht="12.75" hidden="1">
      <c r="A50" s="6"/>
      <c r="B50" s="12"/>
      <c r="C50" s="37"/>
      <c r="D50" s="38">
        <v>1</v>
      </c>
      <c r="E50" s="38"/>
      <c r="F50" s="38"/>
      <c r="G50" s="38"/>
      <c r="H50" s="38" t="s">
        <v>39</v>
      </c>
      <c r="I50" s="38"/>
      <c r="J50" s="209"/>
      <c r="K50" s="209"/>
      <c r="L50" s="209"/>
      <c r="M50" s="209"/>
      <c r="N50" s="209"/>
      <c r="O50" s="209"/>
      <c r="P50" s="209"/>
      <c r="Q50" s="209"/>
      <c r="R50" s="209"/>
    </row>
    <row r="51" spans="1:18" ht="12.75" hidden="1">
      <c r="A51" s="6"/>
      <c r="B51" s="12"/>
      <c r="C51" s="37"/>
      <c r="D51" s="38">
        <v>2</v>
      </c>
      <c r="E51" s="38"/>
      <c r="F51" s="38"/>
      <c r="G51" s="38"/>
      <c r="H51" s="38" t="s">
        <v>38</v>
      </c>
      <c r="I51" s="38"/>
      <c r="J51" s="209"/>
      <c r="K51" s="209"/>
      <c r="L51" s="209"/>
      <c r="M51" s="209"/>
      <c r="N51" s="209"/>
      <c r="O51" s="209"/>
      <c r="P51" s="209"/>
      <c r="Q51" s="209"/>
      <c r="R51" s="209"/>
    </row>
    <row r="52" spans="1:18" ht="12.75">
      <c r="A52" s="6"/>
      <c r="B52" s="12"/>
      <c r="C52" s="12"/>
      <c r="D52" s="12"/>
      <c r="E52" s="12"/>
      <c r="F52" s="7" t="s">
        <v>18</v>
      </c>
      <c r="G52" s="12"/>
      <c r="H52" s="12"/>
      <c r="I52" s="12"/>
      <c r="J52" s="218">
        <f>J42+J43+J44</f>
        <v>6187</v>
      </c>
      <c r="K52" s="218"/>
      <c r="L52" s="218"/>
      <c r="M52" s="218"/>
      <c r="N52" s="218"/>
      <c r="O52" s="218">
        <f>O42+O43+O44</f>
        <v>6187</v>
      </c>
      <c r="P52" s="218">
        <f>P42+P43+P44</f>
        <v>6187</v>
      </c>
      <c r="Q52" s="218">
        <f>Q42+Q43+Q44</f>
        <v>6187</v>
      </c>
      <c r="R52" s="218">
        <f>R42+R43+R44</f>
        <v>7517</v>
      </c>
    </row>
    <row r="53" spans="1:18" ht="12.75">
      <c r="A53" s="6"/>
      <c r="B53" s="12"/>
      <c r="C53" s="12"/>
      <c r="D53" s="12"/>
      <c r="E53" s="12"/>
      <c r="F53" s="12"/>
      <c r="G53" s="12" t="s">
        <v>57</v>
      </c>
      <c r="H53" s="12"/>
      <c r="I53" s="12"/>
      <c r="J53" s="212">
        <v>1</v>
      </c>
      <c r="K53" s="212"/>
      <c r="L53" s="212"/>
      <c r="M53" s="212"/>
      <c r="N53" s="212"/>
      <c r="O53" s="212">
        <v>1</v>
      </c>
      <c r="P53" s="212">
        <v>1</v>
      </c>
      <c r="Q53" s="212">
        <v>1</v>
      </c>
      <c r="R53" s="212">
        <v>1</v>
      </c>
    </row>
    <row r="54" spans="1:18" ht="12.75">
      <c r="A54" s="6"/>
      <c r="B54" s="12"/>
      <c r="C54" s="12"/>
      <c r="D54" s="12"/>
      <c r="E54" s="12"/>
      <c r="F54" s="12"/>
      <c r="G54" s="38" t="s">
        <v>58</v>
      </c>
      <c r="H54" s="12"/>
      <c r="I54" s="12"/>
      <c r="J54" s="212">
        <v>1</v>
      </c>
      <c r="K54" s="212"/>
      <c r="L54" s="212"/>
      <c r="M54" s="212"/>
      <c r="N54" s="212"/>
      <c r="O54" s="212">
        <v>1</v>
      </c>
      <c r="P54" s="212">
        <v>1</v>
      </c>
      <c r="Q54" s="212">
        <v>1</v>
      </c>
      <c r="R54" s="212">
        <v>1</v>
      </c>
    </row>
    <row r="55" spans="1:18" ht="12.75">
      <c r="A55" s="6"/>
      <c r="B55" s="12"/>
      <c r="C55" s="12"/>
      <c r="D55" s="12"/>
      <c r="E55" s="12"/>
      <c r="F55" s="12"/>
      <c r="G55" s="38"/>
      <c r="H55" s="12"/>
      <c r="I55" s="12"/>
      <c r="J55" s="209"/>
      <c r="K55" s="209"/>
      <c r="L55" s="209"/>
      <c r="M55" s="209"/>
      <c r="N55" s="209"/>
      <c r="O55" s="209"/>
      <c r="P55" s="209"/>
      <c r="Q55" s="209"/>
      <c r="R55" s="209"/>
    </row>
    <row r="56" spans="1:18" ht="12.75">
      <c r="A56" s="6"/>
      <c r="B56" s="7">
        <v>3</v>
      </c>
      <c r="C56" s="7"/>
      <c r="D56" s="7"/>
      <c r="E56" s="7"/>
      <c r="F56" s="515" t="s">
        <v>71</v>
      </c>
      <c r="G56" s="515"/>
      <c r="H56" s="515"/>
      <c r="I56" s="515"/>
      <c r="J56" s="209"/>
      <c r="K56" s="209"/>
      <c r="L56" s="209"/>
      <c r="M56" s="209"/>
      <c r="N56" s="209"/>
      <c r="O56" s="209"/>
      <c r="P56" s="209"/>
      <c r="Q56" s="209"/>
      <c r="R56" s="209"/>
    </row>
    <row r="57" spans="1:18" ht="12.75">
      <c r="A57" s="6"/>
      <c r="B57" s="12"/>
      <c r="C57" s="187">
        <v>1</v>
      </c>
      <c r="D57" s="187"/>
      <c r="E57" s="187"/>
      <c r="F57" s="187"/>
      <c r="G57" s="187" t="s">
        <v>28</v>
      </c>
      <c r="H57" s="187"/>
      <c r="I57" s="187"/>
      <c r="J57" s="209"/>
      <c r="K57" s="209"/>
      <c r="L57" s="209"/>
      <c r="M57" s="209"/>
      <c r="N57" s="209"/>
      <c r="O57" s="209"/>
      <c r="P57" s="209"/>
      <c r="Q57" s="209"/>
      <c r="R57" s="209"/>
    </row>
    <row r="58" spans="1:18" ht="12.75" hidden="1">
      <c r="A58" s="6"/>
      <c r="B58" s="12"/>
      <c r="C58" s="12"/>
      <c r="D58" s="12">
        <v>1</v>
      </c>
      <c r="E58" s="12"/>
      <c r="F58" s="23"/>
      <c r="G58" s="23"/>
      <c r="H58" s="519" t="s">
        <v>29</v>
      </c>
      <c r="I58" s="519"/>
      <c r="J58" s="209"/>
      <c r="K58" s="209"/>
      <c r="L58" s="209"/>
      <c r="M58" s="209"/>
      <c r="N58" s="209"/>
      <c r="O58" s="209"/>
      <c r="P58" s="209"/>
      <c r="Q58" s="209"/>
      <c r="R58" s="209"/>
    </row>
    <row r="59" spans="1:18" ht="12.75">
      <c r="A59" s="6"/>
      <c r="B59" s="12"/>
      <c r="C59" s="12"/>
      <c r="D59" s="12">
        <v>3</v>
      </c>
      <c r="E59" s="12"/>
      <c r="F59" s="23"/>
      <c r="G59" s="23"/>
      <c r="H59" s="519" t="s">
        <v>32</v>
      </c>
      <c r="I59" s="519"/>
      <c r="J59" s="209">
        <v>71</v>
      </c>
      <c r="K59" s="209"/>
      <c r="L59" s="209"/>
      <c r="M59" s="209"/>
      <c r="N59" s="209"/>
      <c r="O59" s="209">
        <v>71</v>
      </c>
      <c r="P59" s="209">
        <v>71</v>
      </c>
      <c r="Q59" s="209">
        <v>256</v>
      </c>
      <c r="R59" s="209">
        <v>256</v>
      </c>
    </row>
    <row r="60" spans="1:18" ht="12.75" hidden="1">
      <c r="A60" s="6"/>
      <c r="B60" s="12"/>
      <c r="C60" s="12"/>
      <c r="D60" s="12">
        <v>3</v>
      </c>
      <c r="E60" s="12"/>
      <c r="F60" s="12"/>
      <c r="G60" s="12"/>
      <c r="H60" s="12" t="s">
        <v>32</v>
      </c>
      <c r="I60" s="12"/>
      <c r="J60" s="209"/>
      <c r="K60" s="209"/>
      <c r="L60" s="209"/>
      <c r="M60" s="209"/>
      <c r="N60" s="209"/>
      <c r="O60" s="209"/>
      <c r="P60" s="209"/>
      <c r="Q60" s="209"/>
      <c r="R60" s="209"/>
    </row>
    <row r="61" spans="1:18" ht="12.75" hidden="1">
      <c r="A61" s="6"/>
      <c r="B61" s="12"/>
      <c r="C61" s="12"/>
      <c r="D61" s="12"/>
      <c r="E61" s="12"/>
      <c r="F61" s="12"/>
      <c r="G61" s="12"/>
      <c r="H61" s="12" t="s">
        <v>16</v>
      </c>
      <c r="I61" s="12" t="s">
        <v>72</v>
      </c>
      <c r="J61" s="209"/>
      <c r="K61" s="209"/>
      <c r="L61" s="209"/>
      <c r="M61" s="209"/>
      <c r="N61" s="209"/>
      <c r="O61" s="209"/>
      <c r="P61" s="209"/>
      <c r="Q61" s="209"/>
      <c r="R61" s="209"/>
    </row>
    <row r="62" spans="1:18" ht="13.5" hidden="1">
      <c r="A62" s="6"/>
      <c r="B62" s="12"/>
      <c r="C62" s="12"/>
      <c r="D62" s="12"/>
      <c r="E62" s="12"/>
      <c r="F62" s="12"/>
      <c r="G62" s="12"/>
      <c r="H62" s="54" t="s">
        <v>39</v>
      </c>
      <c r="I62" s="120"/>
      <c r="J62" s="209"/>
      <c r="K62" s="209"/>
      <c r="L62" s="209"/>
      <c r="M62" s="209"/>
      <c r="N62" s="209"/>
      <c r="O62" s="209"/>
      <c r="P62" s="209"/>
      <c r="Q62" s="209"/>
      <c r="R62" s="209"/>
    </row>
    <row r="63" spans="1:18" ht="12.75" hidden="1">
      <c r="A63" s="6"/>
      <c r="B63" s="12"/>
      <c r="C63" s="12"/>
      <c r="D63" s="12"/>
      <c r="E63" s="12"/>
      <c r="F63" s="12"/>
      <c r="G63" s="12"/>
      <c r="H63" s="12" t="s">
        <v>14</v>
      </c>
      <c r="I63" s="12" t="s">
        <v>73</v>
      </c>
      <c r="J63" s="209"/>
      <c r="K63" s="209"/>
      <c r="L63" s="209"/>
      <c r="M63" s="209"/>
      <c r="N63" s="209"/>
      <c r="O63" s="209"/>
      <c r="P63" s="209"/>
      <c r="Q63" s="209"/>
      <c r="R63" s="209"/>
    </row>
    <row r="64" spans="1:18" ht="12.75">
      <c r="A64" s="6"/>
      <c r="B64" s="12"/>
      <c r="C64" s="12"/>
      <c r="D64" s="12">
        <v>5</v>
      </c>
      <c r="E64" s="12"/>
      <c r="F64" s="7"/>
      <c r="G64" s="12"/>
      <c r="H64" s="561" t="s">
        <v>230</v>
      </c>
      <c r="I64" s="562"/>
      <c r="J64" s="209">
        <f>J65</f>
        <v>915</v>
      </c>
      <c r="K64" s="209"/>
      <c r="L64" s="209"/>
      <c r="M64" s="209"/>
      <c r="N64" s="209"/>
      <c r="O64" s="209">
        <f aca="true" t="shared" si="0" ref="O64:R65">O65</f>
        <v>915</v>
      </c>
      <c r="P64" s="209">
        <f t="shared" si="0"/>
        <v>915</v>
      </c>
      <c r="Q64" s="209">
        <f t="shared" si="0"/>
        <v>915</v>
      </c>
      <c r="R64" s="209">
        <f t="shared" si="0"/>
        <v>915</v>
      </c>
    </row>
    <row r="65" spans="1:18" ht="12.75">
      <c r="A65" s="6"/>
      <c r="B65" s="12"/>
      <c r="C65" s="12"/>
      <c r="D65" s="12"/>
      <c r="E65" s="12"/>
      <c r="F65" s="12"/>
      <c r="G65" s="12"/>
      <c r="I65" s="351" t="s">
        <v>232</v>
      </c>
      <c r="J65" s="216">
        <f>J66</f>
        <v>915</v>
      </c>
      <c r="K65" s="216"/>
      <c r="L65" s="216"/>
      <c r="M65" s="216"/>
      <c r="N65" s="216"/>
      <c r="O65" s="216">
        <f t="shared" si="0"/>
        <v>915</v>
      </c>
      <c r="P65" s="216">
        <f t="shared" si="0"/>
        <v>915</v>
      </c>
      <c r="Q65" s="216">
        <f t="shared" si="0"/>
        <v>915</v>
      </c>
      <c r="R65" s="216">
        <f t="shared" si="0"/>
        <v>915</v>
      </c>
    </row>
    <row r="66" spans="1:18" ht="12.75">
      <c r="A66" s="6"/>
      <c r="B66" s="12"/>
      <c r="C66" s="12"/>
      <c r="D66" s="12"/>
      <c r="E66" s="12"/>
      <c r="F66" s="12"/>
      <c r="G66" s="12"/>
      <c r="H66" s="12" t="s">
        <v>16</v>
      </c>
      <c r="I66" s="12" t="s">
        <v>180</v>
      </c>
      <c r="J66" s="209">
        <v>915</v>
      </c>
      <c r="K66" s="209"/>
      <c r="L66" s="209"/>
      <c r="M66" s="209"/>
      <c r="N66" s="209"/>
      <c r="O66" s="209">
        <v>915</v>
      </c>
      <c r="P66" s="209">
        <v>915</v>
      </c>
      <c r="Q66" s="209">
        <v>915</v>
      </c>
      <c r="R66" s="209">
        <v>915</v>
      </c>
    </row>
    <row r="67" spans="1:18" ht="12.75" hidden="1">
      <c r="A67" s="6"/>
      <c r="B67" s="12"/>
      <c r="C67" s="37">
        <v>2</v>
      </c>
      <c r="D67" s="37"/>
      <c r="E67" s="37"/>
      <c r="F67" s="37"/>
      <c r="G67" s="37" t="s">
        <v>227</v>
      </c>
      <c r="H67" s="37"/>
      <c r="I67" s="37"/>
      <c r="J67" s="209"/>
      <c r="K67" s="209"/>
      <c r="L67" s="209"/>
      <c r="M67" s="209"/>
      <c r="N67" s="209"/>
      <c r="O67" s="209"/>
      <c r="P67" s="209"/>
      <c r="Q67" s="209"/>
      <c r="R67" s="209"/>
    </row>
    <row r="68" spans="1:18" ht="12.75" hidden="1">
      <c r="A68" s="6"/>
      <c r="B68" s="12"/>
      <c r="C68" s="41"/>
      <c r="D68" s="41">
        <v>1</v>
      </c>
      <c r="E68" s="41"/>
      <c r="F68" s="41"/>
      <c r="G68" s="41"/>
      <c r="H68" s="41" t="s">
        <v>39</v>
      </c>
      <c r="I68" s="41"/>
      <c r="J68" s="209"/>
      <c r="K68" s="209"/>
      <c r="L68" s="209"/>
      <c r="M68" s="209"/>
      <c r="N68" s="209"/>
      <c r="O68" s="209"/>
      <c r="P68" s="209"/>
      <c r="Q68" s="209"/>
      <c r="R68" s="209"/>
    </row>
    <row r="69" spans="1:18" ht="12.75">
      <c r="A69" s="6"/>
      <c r="B69" s="12"/>
      <c r="C69" s="12"/>
      <c r="D69" s="12"/>
      <c r="E69" s="12"/>
      <c r="F69" s="7" t="s">
        <v>18</v>
      </c>
      <c r="G69" s="12"/>
      <c r="H69" s="12"/>
      <c r="I69" s="12"/>
      <c r="J69" s="218">
        <f>J59+J68+J64</f>
        <v>986</v>
      </c>
      <c r="K69" s="218"/>
      <c r="L69" s="218"/>
      <c r="M69" s="218"/>
      <c r="N69" s="218"/>
      <c r="O69" s="218">
        <f>O59+O68+O64</f>
        <v>986</v>
      </c>
      <c r="P69" s="218">
        <f>P59+P68+P64</f>
        <v>986</v>
      </c>
      <c r="Q69" s="218">
        <f>Q59+Q68+Q64</f>
        <v>1171</v>
      </c>
      <c r="R69" s="218">
        <f>R59+R68+R64</f>
        <v>1171</v>
      </c>
    </row>
    <row r="70" spans="1:18" ht="12.75">
      <c r="A70" s="6"/>
      <c r="B70" s="12"/>
      <c r="C70" s="12"/>
      <c r="D70" s="12"/>
      <c r="E70" s="12"/>
      <c r="F70" s="7"/>
      <c r="G70" s="12"/>
      <c r="H70" s="12"/>
      <c r="I70" s="12"/>
      <c r="J70" s="209"/>
      <c r="K70" s="209"/>
      <c r="L70" s="209"/>
      <c r="M70" s="209"/>
      <c r="N70" s="209"/>
      <c r="O70" s="209"/>
      <c r="P70" s="209"/>
      <c r="Q70" s="209"/>
      <c r="R70" s="209"/>
    </row>
    <row r="71" spans="1:18" ht="12.75">
      <c r="A71" s="6"/>
      <c r="B71" s="187">
        <v>4</v>
      </c>
      <c r="C71" s="12"/>
      <c r="D71" s="12"/>
      <c r="E71" s="12"/>
      <c r="F71" s="7" t="s">
        <v>141</v>
      </c>
      <c r="G71" s="12"/>
      <c r="H71" s="12"/>
      <c r="I71" s="12"/>
      <c r="J71" s="209"/>
      <c r="K71" s="209"/>
      <c r="L71" s="209"/>
      <c r="M71" s="209"/>
      <c r="N71" s="209"/>
      <c r="O71" s="209"/>
      <c r="P71" s="209"/>
      <c r="Q71" s="209"/>
      <c r="R71" s="209"/>
    </row>
    <row r="72" spans="1:18" ht="12.75">
      <c r="A72" s="6"/>
      <c r="B72" s="12"/>
      <c r="C72" s="187">
        <v>1</v>
      </c>
      <c r="D72" s="187"/>
      <c r="E72" s="187"/>
      <c r="F72" s="187"/>
      <c r="G72" s="187" t="s">
        <v>28</v>
      </c>
      <c r="H72" s="187"/>
      <c r="I72" s="187"/>
      <c r="J72" s="209"/>
      <c r="K72" s="209"/>
      <c r="L72" s="209"/>
      <c r="M72" s="209"/>
      <c r="N72" s="209"/>
      <c r="O72" s="209"/>
      <c r="P72" s="209"/>
      <c r="Q72" s="209"/>
      <c r="R72" s="209"/>
    </row>
    <row r="73" spans="1:18" ht="12.75">
      <c r="A73" s="6"/>
      <c r="B73" s="12"/>
      <c r="C73" s="187"/>
      <c r="D73" s="201">
        <v>1</v>
      </c>
      <c r="E73" s="187"/>
      <c r="F73" s="187"/>
      <c r="G73" s="187"/>
      <c r="H73" s="12" t="s">
        <v>29</v>
      </c>
      <c r="I73" s="187"/>
      <c r="J73" s="209">
        <v>0</v>
      </c>
      <c r="K73" s="209"/>
      <c r="L73" s="209"/>
      <c r="M73" s="209"/>
      <c r="N73" s="209"/>
      <c r="O73" s="209">
        <v>9275</v>
      </c>
      <c r="P73" s="209">
        <v>9275</v>
      </c>
      <c r="Q73" s="209">
        <v>9275</v>
      </c>
      <c r="R73" s="209">
        <v>11566</v>
      </c>
    </row>
    <row r="74" spans="1:18" ht="12.75">
      <c r="A74" s="6"/>
      <c r="B74" s="12"/>
      <c r="C74" s="187"/>
      <c r="D74" s="201">
        <v>2</v>
      </c>
      <c r="E74" s="187"/>
      <c r="F74" s="187"/>
      <c r="G74" s="187"/>
      <c r="H74" s="12" t="s">
        <v>31</v>
      </c>
      <c r="I74" s="187"/>
      <c r="J74" s="209">
        <v>0</v>
      </c>
      <c r="K74" s="209"/>
      <c r="L74" s="209"/>
      <c r="M74" s="209"/>
      <c r="N74" s="209"/>
      <c r="O74" s="209">
        <v>2504</v>
      </c>
      <c r="P74" s="209">
        <v>2504</v>
      </c>
      <c r="Q74" s="209">
        <v>2504</v>
      </c>
      <c r="R74" s="209">
        <v>3122</v>
      </c>
    </row>
    <row r="75" spans="1:18" ht="12.75">
      <c r="A75" s="6"/>
      <c r="B75" s="12"/>
      <c r="C75" s="12"/>
      <c r="D75" s="12">
        <v>3</v>
      </c>
      <c r="E75" s="12"/>
      <c r="F75" s="23"/>
      <c r="G75" s="23"/>
      <c r="H75" s="519" t="s">
        <v>32</v>
      </c>
      <c r="I75" s="519"/>
      <c r="J75" s="223">
        <v>12531</v>
      </c>
      <c r="K75" s="223"/>
      <c r="L75" s="223"/>
      <c r="M75" s="223"/>
      <c r="N75" s="223"/>
      <c r="O75" s="223">
        <v>13019</v>
      </c>
      <c r="P75" s="223">
        <v>11764</v>
      </c>
      <c r="Q75" s="223">
        <v>12120</v>
      </c>
      <c r="R75" s="223">
        <v>16501</v>
      </c>
    </row>
    <row r="76" spans="1:18" ht="12.75">
      <c r="A76" s="6"/>
      <c r="B76" s="12"/>
      <c r="C76" s="12"/>
      <c r="D76" s="12"/>
      <c r="E76" s="12"/>
      <c r="F76" s="7"/>
      <c r="G76" s="12"/>
      <c r="H76" s="12" t="s">
        <v>14</v>
      </c>
      <c r="I76" s="12" t="s">
        <v>332</v>
      </c>
      <c r="J76" s="223">
        <v>1700</v>
      </c>
      <c r="K76" s="223"/>
      <c r="L76" s="223"/>
      <c r="M76" s="223"/>
      <c r="N76" s="223"/>
      <c r="O76" s="223">
        <v>1700</v>
      </c>
      <c r="P76" s="223">
        <v>1700</v>
      </c>
      <c r="Q76" s="223">
        <v>1700</v>
      </c>
      <c r="R76" s="223">
        <v>1700</v>
      </c>
    </row>
    <row r="77" spans="1:18" ht="12.75">
      <c r="A77" s="6"/>
      <c r="B77" s="12"/>
      <c r="C77" s="12"/>
      <c r="D77" s="12">
        <v>5</v>
      </c>
      <c r="E77" s="12"/>
      <c r="F77" s="7"/>
      <c r="G77" s="12"/>
      <c r="H77" s="561" t="s">
        <v>230</v>
      </c>
      <c r="I77" s="562"/>
      <c r="J77" s="223">
        <f>J78+J79</f>
        <v>31689</v>
      </c>
      <c r="K77" s="223"/>
      <c r="L77" s="223"/>
      <c r="M77" s="223"/>
      <c r="N77" s="223"/>
      <c r="O77" s="223">
        <f>O78+O79+O81+O80</f>
        <v>62614</v>
      </c>
      <c r="P77" s="223">
        <f>P78+P79+P81+P80+P82</f>
        <v>65664</v>
      </c>
      <c r="Q77" s="223">
        <f>Q78+Q79+Q81+Q80+Q82</f>
        <v>51472</v>
      </c>
      <c r="R77" s="223">
        <f>R78+R79+R81+R80+R82</f>
        <v>43323</v>
      </c>
    </row>
    <row r="78" spans="1:18" ht="12.75">
      <c r="A78" s="6"/>
      <c r="B78" s="12"/>
      <c r="C78" s="12"/>
      <c r="D78" s="12"/>
      <c r="E78" s="12">
        <v>1</v>
      </c>
      <c r="F78" s="7"/>
      <c r="G78" s="12"/>
      <c r="H78" s="1" t="s">
        <v>14</v>
      </c>
      <c r="I78" s="459" t="s">
        <v>231</v>
      </c>
      <c r="J78" s="460">
        <v>29089</v>
      </c>
      <c r="K78" s="460"/>
      <c r="L78" s="460"/>
      <c r="M78" s="460"/>
      <c r="N78" s="460"/>
      <c r="O78" s="460">
        <v>29289</v>
      </c>
      <c r="P78" s="460">
        <v>29289</v>
      </c>
      <c r="Q78" s="460">
        <v>29501</v>
      </c>
      <c r="R78" s="460">
        <v>29722</v>
      </c>
    </row>
    <row r="79" spans="1:18" ht="12.75">
      <c r="A79" s="6"/>
      <c r="B79" s="12"/>
      <c r="C79" s="12"/>
      <c r="D79" s="12"/>
      <c r="E79" s="12">
        <v>2</v>
      </c>
      <c r="F79" s="7"/>
      <c r="G79" s="12"/>
      <c r="H79" s="12"/>
      <c r="I79" s="461" t="s">
        <v>232</v>
      </c>
      <c r="J79" s="55">
        <v>2600</v>
      </c>
      <c r="K79" s="55"/>
      <c r="L79" s="55"/>
      <c r="M79" s="55"/>
      <c r="N79" s="55"/>
      <c r="O79" s="55">
        <v>2600</v>
      </c>
      <c r="P79" s="55">
        <v>2600</v>
      </c>
      <c r="Q79" s="55">
        <v>2600</v>
      </c>
      <c r="R79" s="55">
        <v>2600</v>
      </c>
    </row>
    <row r="80" spans="1:18" ht="25.5">
      <c r="A80" s="6"/>
      <c r="B80" s="12"/>
      <c r="C80" s="12"/>
      <c r="D80" s="12"/>
      <c r="E80" s="12">
        <v>3</v>
      </c>
      <c r="F80" s="7"/>
      <c r="G80" s="12"/>
      <c r="I80" s="297" t="s">
        <v>477</v>
      </c>
      <c r="J80" s="216">
        <v>0</v>
      </c>
      <c r="K80" s="216"/>
      <c r="L80" s="216"/>
      <c r="M80" s="216"/>
      <c r="N80" s="216"/>
      <c r="O80" s="216">
        <v>898</v>
      </c>
      <c r="P80" s="216">
        <v>898</v>
      </c>
      <c r="Q80" s="216">
        <v>898</v>
      </c>
      <c r="R80" s="216">
        <v>898</v>
      </c>
    </row>
    <row r="81" spans="1:18" ht="12.75">
      <c r="A81" s="6"/>
      <c r="B81" s="12"/>
      <c r="C81" s="12"/>
      <c r="D81" s="12"/>
      <c r="E81" s="12">
        <v>4</v>
      </c>
      <c r="F81" s="7"/>
      <c r="G81" s="12"/>
      <c r="H81" s="12"/>
      <c r="I81" s="202" t="s">
        <v>266</v>
      </c>
      <c r="J81" s="216">
        <v>0</v>
      </c>
      <c r="K81" s="216"/>
      <c r="L81" s="216"/>
      <c r="M81" s="216"/>
      <c r="N81" s="216"/>
      <c r="O81" s="216">
        <v>29827</v>
      </c>
      <c r="P81" s="216">
        <v>31389</v>
      </c>
      <c r="Q81" s="216">
        <v>16985</v>
      </c>
      <c r="R81" s="216">
        <v>8615</v>
      </c>
    </row>
    <row r="82" spans="1:18" ht="12.75">
      <c r="A82" s="6"/>
      <c r="B82" s="12"/>
      <c r="C82" s="12"/>
      <c r="D82" s="12"/>
      <c r="E82" s="12">
        <v>5</v>
      </c>
      <c r="F82" s="7"/>
      <c r="G82" s="12"/>
      <c r="H82" s="12"/>
      <c r="I82" s="202" t="s">
        <v>488</v>
      </c>
      <c r="J82" s="216">
        <v>0</v>
      </c>
      <c r="K82" s="216"/>
      <c r="L82" s="216"/>
      <c r="M82" s="216"/>
      <c r="N82" s="216"/>
      <c r="O82" s="216">
        <v>0</v>
      </c>
      <c r="P82" s="216">
        <v>1488</v>
      </c>
      <c r="Q82" s="216">
        <v>1488</v>
      </c>
      <c r="R82" s="216">
        <v>1488</v>
      </c>
    </row>
    <row r="83" spans="1:18" ht="12.75">
      <c r="A83" s="6"/>
      <c r="B83" s="12"/>
      <c r="C83" s="37">
        <v>2</v>
      </c>
      <c r="D83" s="37"/>
      <c r="E83" s="37"/>
      <c r="F83" s="37"/>
      <c r="G83" s="37" t="s">
        <v>227</v>
      </c>
      <c r="H83" s="37"/>
      <c r="I83" s="37"/>
      <c r="J83" s="223"/>
      <c r="K83" s="223"/>
      <c r="L83" s="223"/>
      <c r="M83" s="223"/>
      <c r="N83" s="223"/>
      <c r="O83" s="223"/>
      <c r="P83" s="223"/>
      <c r="Q83" s="223"/>
      <c r="R83" s="223"/>
    </row>
    <row r="84" spans="1:18" ht="12.75">
      <c r="A84" s="6"/>
      <c r="B84" s="12"/>
      <c r="C84" s="12"/>
      <c r="D84" s="12">
        <v>1</v>
      </c>
      <c r="E84" s="12"/>
      <c r="F84" s="12"/>
      <c r="G84" s="12"/>
      <c r="H84" s="12" t="s">
        <v>39</v>
      </c>
      <c r="I84" s="12"/>
      <c r="J84" s="223">
        <v>0</v>
      </c>
      <c r="K84" s="223"/>
      <c r="L84" s="223"/>
      <c r="M84" s="223"/>
      <c r="N84" s="223"/>
      <c r="O84" s="223">
        <v>0</v>
      </c>
      <c r="P84" s="223">
        <v>0</v>
      </c>
      <c r="Q84" s="223">
        <v>0</v>
      </c>
      <c r="R84" s="223">
        <v>1394</v>
      </c>
    </row>
    <row r="85" spans="1:18" ht="12.75" hidden="1">
      <c r="A85" s="6"/>
      <c r="B85" s="12"/>
      <c r="C85" s="12"/>
      <c r="D85" s="12">
        <v>3</v>
      </c>
      <c r="E85" s="12"/>
      <c r="F85" s="7"/>
      <c r="G85" s="12"/>
      <c r="H85" s="12" t="s">
        <v>268</v>
      </c>
      <c r="I85" s="12"/>
      <c r="J85" s="223">
        <v>0</v>
      </c>
      <c r="K85" s="223"/>
      <c r="L85" s="223"/>
      <c r="M85" s="223"/>
      <c r="N85" s="223"/>
      <c r="O85" s="223">
        <v>0</v>
      </c>
      <c r="P85" s="223">
        <v>0</v>
      </c>
      <c r="Q85" s="223">
        <v>0</v>
      </c>
      <c r="R85" s="223">
        <v>0</v>
      </c>
    </row>
    <row r="86" spans="1:18" ht="12.75" hidden="1">
      <c r="A86" s="6"/>
      <c r="B86" s="12"/>
      <c r="C86" s="12"/>
      <c r="D86" s="12"/>
      <c r="E86" s="12"/>
      <c r="F86" s="7"/>
      <c r="G86" s="12"/>
      <c r="H86" s="12" t="s">
        <v>14</v>
      </c>
      <c r="I86" s="202" t="s">
        <v>400</v>
      </c>
      <c r="J86" s="223">
        <v>0</v>
      </c>
      <c r="K86" s="223"/>
      <c r="L86" s="216"/>
      <c r="M86" s="216"/>
      <c r="N86" s="216"/>
      <c r="O86" s="223">
        <v>0</v>
      </c>
      <c r="P86" s="223">
        <v>0</v>
      </c>
      <c r="Q86" s="223">
        <v>0</v>
      </c>
      <c r="R86" s="223">
        <v>0</v>
      </c>
    </row>
    <row r="87" spans="1:18" ht="12.75" customHeight="1">
      <c r="A87" s="6"/>
      <c r="B87" s="12"/>
      <c r="C87" s="12"/>
      <c r="D87" s="38">
        <v>5</v>
      </c>
      <c r="E87" s="38"/>
      <c r="F87" s="38"/>
      <c r="G87" s="38"/>
      <c r="H87" s="561" t="s">
        <v>376</v>
      </c>
      <c r="I87" s="562"/>
      <c r="J87" s="223">
        <v>0</v>
      </c>
      <c r="K87" s="223"/>
      <c r="L87" s="223"/>
      <c r="M87" s="223"/>
      <c r="N87" s="223"/>
      <c r="O87" s="223">
        <v>0</v>
      </c>
      <c r="P87" s="223">
        <f>P88</f>
        <v>485</v>
      </c>
      <c r="Q87" s="223">
        <f>Q88</f>
        <v>485</v>
      </c>
      <c r="R87" s="223">
        <f>R88</f>
        <v>485</v>
      </c>
    </row>
    <row r="88" spans="1:18" ht="25.5">
      <c r="A88" s="6"/>
      <c r="B88" s="12"/>
      <c r="C88" s="12"/>
      <c r="D88" s="12"/>
      <c r="E88" s="12"/>
      <c r="F88" s="7"/>
      <c r="G88" s="12"/>
      <c r="H88" s="12" t="s">
        <v>14</v>
      </c>
      <c r="I88" s="297" t="s">
        <v>489</v>
      </c>
      <c r="J88" s="223">
        <v>0</v>
      </c>
      <c r="K88" s="223"/>
      <c r="L88" s="216"/>
      <c r="M88" s="216"/>
      <c r="N88" s="216"/>
      <c r="O88" s="223">
        <v>0</v>
      </c>
      <c r="P88" s="216">
        <v>485</v>
      </c>
      <c r="Q88" s="216">
        <v>485</v>
      </c>
      <c r="R88" s="216">
        <v>485</v>
      </c>
    </row>
    <row r="89" spans="1:18" ht="12.75" customHeight="1" hidden="1">
      <c r="A89" s="6"/>
      <c r="B89" s="12"/>
      <c r="C89" s="12"/>
      <c r="D89" s="12">
        <v>6</v>
      </c>
      <c r="E89" s="12"/>
      <c r="F89" s="7"/>
      <c r="G89" s="12"/>
      <c r="H89" s="561" t="s">
        <v>414</v>
      </c>
      <c r="I89" s="562"/>
      <c r="J89" s="223">
        <v>0</v>
      </c>
      <c r="K89" s="223"/>
      <c r="L89" s="223"/>
      <c r="M89" s="223"/>
      <c r="N89" s="223"/>
      <c r="O89" s="223">
        <f>O90</f>
        <v>0</v>
      </c>
      <c r="P89" s="223">
        <f>P90</f>
        <v>0</v>
      </c>
      <c r="Q89" s="223">
        <f>Q90</f>
        <v>0</v>
      </c>
      <c r="R89" s="223">
        <f>R90</f>
        <v>0</v>
      </c>
    </row>
    <row r="90" spans="1:18" ht="24.75" customHeight="1" hidden="1">
      <c r="A90" s="6"/>
      <c r="B90" s="12"/>
      <c r="C90" s="12"/>
      <c r="D90" s="12"/>
      <c r="E90" s="12"/>
      <c r="F90" s="7"/>
      <c r="G90" s="12"/>
      <c r="H90" s="12" t="s">
        <v>14</v>
      </c>
      <c r="I90" s="297" t="s">
        <v>478</v>
      </c>
      <c r="J90" s="216">
        <v>0</v>
      </c>
      <c r="K90" s="216"/>
      <c r="L90" s="216"/>
      <c r="M90" s="216"/>
      <c r="N90" s="216"/>
      <c r="O90" s="216">
        <v>0</v>
      </c>
      <c r="P90" s="216">
        <v>0</v>
      </c>
      <c r="Q90" s="216">
        <v>0</v>
      </c>
      <c r="R90" s="216">
        <v>0</v>
      </c>
    </row>
    <row r="91" spans="1:18" ht="12.75" hidden="1">
      <c r="A91" s="6"/>
      <c r="B91" s="12"/>
      <c r="C91" s="12"/>
      <c r="D91" s="12"/>
      <c r="E91" s="12"/>
      <c r="F91" s="7"/>
      <c r="G91" s="12"/>
      <c r="H91" s="12"/>
      <c r="I91" s="12"/>
      <c r="J91" s="223"/>
      <c r="K91" s="223"/>
      <c r="L91" s="223"/>
      <c r="M91" s="223"/>
      <c r="N91" s="223"/>
      <c r="O91" s="223"/>
      <c r="P91" s="223"/>
      <c r="Q91" s="223"/>
      <c r="R91" s="223"/>
    </row>
    <row r="92" spans="1:18" ht="12.75" hidden="1">
      <c r="A92" s="6"/>
      <c r="B92" s="12"/>
      <c r="C92" s="187"/>
      <c r="D92" s="12"/>
      <c r="E92" s="12"/>
      <c r="F92" s="7"/>
      <c r="G92" s="187"/>
      <c r="H92" s="12"/>
      <c r="I92" s="12"/>
      <c r="J92" s="223"/>
      <c r="K92" s="223"/>
      <c r="L92" s="223"/>
      <c r="M92" s="223"/>
      <c r="N92" s="223"/>
      <c r="O92" s="223"/>
      <c r="P92" s="223"/>
      <c r="Q92" s="223"/>
      <c r="R92" s="223"/>
    </row>
    <row r="93" spans="1:18" ht="12.75" hidden="1">
      <c r="A93" s="6"/>
      <c r="B93" s="12"/>
      <c r="C93" s="187"/>
      <c r="D93" s="12"/>
      <c r="E93" s="12"/>
      <c r="F93" s="7"/>
      <c r="G93" s="187"/>
      <c r="H93" s="12"/>
      <c r="I93" s="12"/>
      <c r="J93" s="223"/>
      <c r="K93" s="223"/>
      <c r="L93" s="223"/>
      <c r="M93" s="223"/>
      <c r="N93" s="223"/>
      <c r="O93" s="223"/>
      <c r="P93" s="223"/>
      <c r="Q93" s="223"/>
      <c r="R93" s="223"/>
    </row>
    <row r="94" spans="1:18" ht="12.75" hidden="1">
      <c r="A94" s="6"/>
      <c r="B94" s="12"/>
      <c r="C94" s="12"/>
      <c r="D94" s="12"/>
      <c r="E94" s="12"/>
      <c r="F94" s="7"/>
      <c r="G94" s="12"/>
      <c r="H94" s="12"/>
      <c r="I94" s="12"/>
      <c r="J94" s="223">
        <v>0</v>
      </c>
      <c r="K94" s="223"/>
      <c r="L94" s="223"/>
      <c r="M94" s="223"/>
      <c r="N94" s="223"/>
      <c r="O94" s="223">
        <v>0</v>
      </c>
      <c r="P94" s="223">
        <v>0</v>
      </c>
      <c r="Q94" s="223">
        <v>0</v>
      </c>
      <c r="R94" s="223">
        <v>0</v>
      </c>
    </row>
    <row r="95" spans="1:18" ht="13.5" hidden="1">
      <c r="A95" s="6"/>
      <c r="B95" s="12"/>
      <c r="C95" s="187"/>
      <c r="D95" s="187"/>
      <c r="E95" s="187"/>
      <c r="F95" s="187"/>
      <c r="G95" s="228"/>
      <c r="H95" s="221"/>
      <c r="I95" s="202"/>
      <c r="J95" s="218">
        <f>J96</f>
        <v>0</v>
      </c>
      <c r="K95" s="218"/>
      <c r="L95" s="218"/>
      <c r="M95" s="218"/>
      <c r="N95" s="218"/>
      <c r="O95" s="218">
        <f aca="true" t="shared" si="1" ref="O95:R96">O96</f>
        <v>0</v>
      </c>
      <c r="P95" s="218">
        <f t="shared" si="1"/>
        <v>0</v>
      </c>
      <c r="Q95" s="218">
        <f t="shared" si="1"/>
        <v>0</v>
      </c>
      <c r="R95" s="218">
        <f t="shared" si="1"/>
        <v>0</v>
      </c>
    </row>
    <row r="96" spans="1:18" ht="12.75" hidden="1">
      <c r="A96" s="6"/>
      <c r="B96" s="12"/>
      <c r="C96" s="12"/>
      <c r="D96" s="12"/>
      <c r="E96" s="12"/>
      <c r="F96" s="12"/>
      <c r="G96" s="38"/>
      <c r="H96" s="202"/>
      <c r="I96" s="202"/>
      <c r="J96" s="216">
        <f>J97</f>
        <v>0</v>
      </c>
      <c r="K96" s="216"/>
      <c r="L96" s="216"/>
      <c r="M96" s="216"/>
      <c r="N96" s="216"/>
      <c r="O96" s="216">
        <f t="shared" si="1"/>
        <v>0</v>
      </c>
      <c r="P96" s="216">
        <f t="shared" si="1"/>
        <v>0</v>
      </c>
      <c r="Q96" s="216">
        <f t="shared" si="1"/>
        <v>0</v>
      </c>
      <c r="R96" s="216">
        <f t="shared" si="1"/>
        <v>0</v>
      </c>
    </row>
    <row r="97" spans="1:18" ht="12.75" hidden="1">
      <c r="A97" s="6"/>
      <c r="B97" s="12"/>
      <c r="C97" s="12"/>
      <c r="D97" s="12"/>
      <c r="E97" s="12"/>
      <c r="F97" s="12"/>
      <c r="G97" s="38"/>
      <c r="H97" s="232"/>
      <c r="I97" s="232"/>
      <c r="J97" s="223"/>
      <c r="K97" s="223"/>
      <c r="L97" s="223"/>
      <c r="M97" s="223"/>
      <c r="N97" s="223"/>
      <c r="O97" s="223"/>
      <c r="P97" s="223"/>
      <c r="Q97" s="223"/>
      <c r="R97" s="223"/>
    </row>
    <row r="98" spans="1:18" ht="12.75" hidden="1">
      <c r="A98" s="6"/>
      <c r="B98" s="12"/>
      <c r="C98" s="12"/>
      <c r="D98" s="12"/>
      <c r="E98" s="12"/>
      <c r="F98" s="12"/>
      <c r="G98" s="38"/>
      <c r="H98" s="112"/>
      <c r="I98" s="219"/>
      <c r="J98" s="216"/>
      <c r="K98" s="216"/>
      <c r="L98" s="216"/>
      <c r="M98" s="216"/>
      <c r="N98" s="216"/>
      <c r="O98" s="216"/>
      <c r="P98" s="216"/>
      <c r="Q98" s="216"/>
      <c r="R98" s="216"/>
    </row>
    <row r="99" spans="1:18" ht="12.75" hidden="1">
      <c r="A99" s="6"/>
      <c r="B99" s="12"/>
      <c r="C99" s="187"/>
      <c r="D99" s="12"/>
      <c r="E99" s="121"/>
      <c r="F99" s="129"/>
      <c r="G99" s="187"/>
      <c r="H99" s="120"/>
      <c r="I99" s="120"/>
      <c r="J99" s="218"/>
      <c r="K99" s="218"/>
      <c r="L99" s="218"/>
      <c r="M99" s="218"/>
      <c r="N99" s="218"/>
      <c r="O99" s="218"/>
      <c r="P99" s="218"/>
      <c r="Q99" s="218"/>
      <c r="R99" s="218"/>
    </row>
    <row r="100" spans="1:18" ht="12.75" hidden="1">
      <c r="A100" s="6"/>
      <c r="B100" s="12"/>
      <c r="C100" s="12"/>
      <c r="D100" s="12"/>
      <c r="E100" s="12"/>
      <c r="F100" s="7"/>
      <c r="G100" s="12"/>
      <c r="H100" s="12"/>
      <c r="I100" s="296"/>
      <c r="J100" s="223"/>
      <c r="K100" s="223"/>
      <c r="L100" s="223"/>
      <c r="M100" s="223"/>
      <c r="N100" s="223"/>
      <c r="O100" s="223"/>
      <c r="P100" s="223"/>
      <c r="Q100" s="223"/>
      <c r="R100" s="223"/>
    </row>
    <row r="101" spans="1:18" ht="12.75" hidden="1">
      <c r="A101" s="6"/>
      <c r="B101" s="12"/>
      <c r="C101" s="12"/>
      <c r="D101" s="12"/>
      <c r="E101" s="12"/>
      <c r="F101" s="7"/>
      <c r="G101" s="12"/>
      <c r="H101" s="12"/>
      <c r="I101" s="296"/>
      <c r="J101" s="223"/>
      <c r="K101" s="223"/>
      <c r="L101" s="223"/>
      <c r="M101" s="223"/>
      <c r="N101" s="223"/>
      <c r="O101" s="223"/>
      <c r="P101" s="223"/>
      <c r="Q101" s="223"/>
      <c r="R101" s="223"/>
    </row>
    <row r="102" spans="1:18" ht="12.75" hidden="1">
      <c r="A102" s="6"/>
      <c r="B102" s="12"/>
      <c r="C102" s="12"/>
      <c r="D102" s="12"/>
      <c r="E102" s="12"/>
      <c r="F102" s="7"/>
      <c r="G102" s="12"/>
      <c r="H102" s="12"/>
      <c r="I102" s="296"/>
      <c r="J102" s="223"/>
      <c r="K102" s="223"/>
      <c r="L102" s="223"/>
      <c r="M102" s="223"/>
      <c r="N102" s="223"/>
      <c r="O102" s="223"/>
      <c r="P102" s="223"/>
      <c r="Q102" s="223"/>
      <c r="R102" s="223"/>
    </row>
    <row r="103" spans="1:18" ht="12.75" hidden="1">
      <c r="A103" s="6"/>
      <c r="B103" s="12"/>
      <c r="C103" s="12"/>
      <c r="D103" s="12"/>
      <c r="E103" s="12"/>
      <c r="F103" s="7"/>
      <c r="G103" s="12"/>
      <c r="H103" s="12"/>
      <c r="I103" s="296"/>
      <c r="J103" s="223"/>
      <c r="K103" s="223"/>
      <c r="L103" s="223"/>
      <c r="M103" s="223"/>
      <c r="N103" s="223"/>
      <c r="O103" s="223"/>
      <c r="P103" s="223"/>
      <c r="Q103" s="223"/>
      <c r="R103" s="223"/>
    </row>
    <row r="104" spans="1:18" ht="12.75" hidden="1">
      <c r="A104" s="6"/>
      <c r="B104" s="12"/>
      <c r="C104" s="12"/>
      <c r="D104" s="12"/>
      <c r="E104" s="12"/>
      <c r="F104" s="7"/>
      <c r="G104" s="12"/>
      <c r="H104" s="232"/>
      <c r="I104" s="296"/>
      <c r="J104" s="223">
        <v>0</v>
      </c>
      <c r="K104" s="223"/>
      <c r="L104" s="223"/>
      <c r="M104" s="223"/>
      <c r="N104" s="223"/>
      <c r="O104" s="223">
        <v>0</v>
      </c>
      <c r="P104" s="223">
        <v>0</v>
      </c>
      <c r="Q104" s="223">
        <v>0</v>
      </c>
      <c r="R104" s="223">
        <v>0</v>
      </c>
    </row>
    <row r="105" spans="1:18" ht="12.75" hidden="1">
      <c r="A105" s="6"/>
      <c r="B105" s="12"/>
      <c r="C105" s="12"/>
      <c r="D105" s="12"/>
      <c r="E105" s="12"/>
      <c r="F105" s="7"/>
      <c r="G105" s="12"/>
      <c r="H105" s="12"/>
      <c r="I105" s="297"/>
      <c r="J105" s="216">
        <v>0</v>
      </c>
      <c r="K105" s="216"/>
      <c r="L105" s="216"/>
      <c r="M105" s="216"/>
      <c r="N105" s="216"/>
      <c r="O105" s="216">
        <v>0</v>
      </c>
      <c r="P105" s="216">
        <v>0</v>
      </c>
      <c r="Q105" s="216">
        <v>0</v>
      </c>
      <c r="R105" s="216">
        <v>0</v>
      </c>
    </row>
    <row r="106" spans="1:18" ht="12.75">
      <c r="A106" s="6"/>
      <c r="B106" s="12"/>
      <c r="C106" s="12"/>
      <c r="D106" s="12"/>
      <c r="E106" s="12"/>
      <c r="F106" s="7" t="s">
        <v>18</v>
      </c>
      <c r="G106" s="12"/>
      <c r="H106" s="12"/>
      <c r="I106" s="12"/>
      <c r="J106" s="218">
        <f>J75+J77+J93</f>
        <v>44220</v>
      </c>
      <c r="K106" s="218"/>
      <c r="L106" s="218"/>
      <c r="M106" s="218"/>
      <c r="N106" s="218"/>
      <c r="O106" s="218">
        <f>O75+O77+O93+O89+O73+O74</f>
        <v>87412</v>
      </c>
      <c r="P106" s="218">
        <f>P75+P77+P93+P89+P73+P74+P87</f>
        <v>89692</v>
      </c>
      <c r="Q106" s="218">
        <f>Q75+Q77+Q93+Q89+Q73+Q74+Q87</f>
        <v>75856</v>
      </c>
      <c r="R106" s="218">
        <f>R75+R77+R93+R89+R73+R74+R87+R84</f>
        <v>76391</v>
      </c>
    </row>
    <row r="107" spans="1:18" ht="12.75" hidden="1">
      <c r="A107" s="6"/>
      <c r="B107" s="12"/>
      <c r="C107" s="12"/>
      <c r="D107" s="12"/>
      <c r="E107" s="12"/>
      <c r="F107" s="7"/>
      <c r="G107" s="12"/>
      <c r="H107" s="12"/>
      <c r="I107" s="12"/>
      <c r="J107" s="209"/>
      <c r="K107" s="209"/>
      <c r="L107" s="209"/>
      <c r="M107" s="209"/>
      <c r="N107" s="209"/>
      <c r="O107" s="209"/>
      <c r="P107" s="209"/>
      <c r="Q107" s="209"/>
      <c r="R107" s="209"/>
    </row>
    <row r="108" spans="1:18" ht="12.75" hidden="1">
      <c r="A108" s="6"/>
      <c r="B108" s="12"/>
      <c r="C108" s="12"/>
      <c r="D108" s="12"/>
      <c r="E108" s="12"/>
      <c r="F108" s="7"/>
      <c r="G108" s="12"/>
      <c r="H108" s="12"/>
      <c r="I108" s="12"/>
      <c r="J108" s="209"/>
      <c r="K108" s="209"/>
      <c r="L108" s="209"/>
      <c r="M108" s="209"/>
      <c r="N108" s="209"/>
      <c r="O108" s="209"/>
      <c r="P108" s="209"/>
      <c r="Q108" s="209"/>
      <c r="R108" s="209"/>
    </row>
    <row r="109" spans="1:18" ht="12.75" hidden="1">
      <c r="A109" s="6"/>
      <c r="B109" s="12"/>
      <c r="C109" s="12"/>
      <c r="D109" s="12"/>
      <c r="E109" s="12"/>
      <c r="F109" s="7"/>
      <c r="G109" s="12"/>
      <c r="H109" s="12"/>
      <c r="I109" s="12"/>
      <c r="J109" s="209"/>
      <c r="K109" s="209"/>
      <c r="L109" s="209"/>
      <c r="M109" s="209"/>
      <c r="N109" s="209"/>
      <c r="O109" s="209"/>
      <c r="P109" s="209"/>
      <c r="Q109" s="209"/>
      <c r="R109" s="209"/>
    </row>
    <row r="110" spans="1:18" ht="12.75" hidden="1">
      <c r="A110" s="6"/>
      <c r="B110" s="12"/>
      <c r="C110" s="12"/>
      <c r="D110" s="12"/>
      <c r="E110" s="12"/>
      <c r="F110" s="7"/>
      <c r="G110" s="12"/>
      <c r="H110" s="12"/>
      <c r="I110" s="12"/>
      <c r="J110" s="209"/>
      <c r="K110" s="209"/>
      <c r="L110" s="209"/>
      <c r="M110" s="209"/>
      <c r="N110" s="209"/>
      <c r="O110" s="209"/>
      <c r="P110" s="209"/>
      <c r="Q110" s="209"/>
      <c r="R110" s="209"/>
    </row>
    <row r="111" spans="1:18" ht="12.75" hidden="1">
      <c r="A111" s="6"/>
      <c r="B111" s="12"/>
      <c r="C111" s="12"/>
      <c r="D111" s="12"/>
      <c r="E111" s="12"/>
      <c r="F111" s="7"/>
      <c r="G111" s="12"/>
      <c r="H111" s="12"/>
      <c r="I111" s="12"/>
      <c r="J111" s="209"/>
      <c r="K111" s="209"/>
      <c r="L111" s="209"/>
      <c r="M111" s="209"/>
      <c r="N111" s="209"/>
      <c r="O111" s="209"/>
      <c r="P111" s="209"/>
      <c r="Q111" s="209"/>
      <c r="R111" s="209"/>
    </row>
    <row r="112" spans="1:18" ht="12.75">
      <c r="A112" s="6"/>
      <c r="B112" s="12"/>
      <c r="C112" s="12"/>
      <c r="D112" s="12"/>
      <c r="E112" s="12"/>
      <c r="F112" s="7"/>
      <c r="G112" s="225" t="s">
        <v>450</v>
      </c>
      <c r="H112" s="12"/>
      <c r="I112" s="12"/>
      <c r="J112" s="209">
        <v>0</v>
      </c>
      <c r="K112" s="209"/>
      <c r="L112" s="209"/>
      <c r="M112" s="209"/>
      <c r="N112" s="209"/>
      <c r="O112" s="190">
        <v>2</v>
      </c>
      <c r="P112" s="190">
        <v>2</v>
      </c>
      <c r="Q112" s="190">
        <v>2</v>
      </c>
      <c r="R112" s="190">
        <v>2</v>
      </c>
    </row>
    <row r="113" spans="1:18" ht="12.75">
      <c r="A113" s="6"/>
      <c r="B113" s="7"/>
      <c r="C113" s="7"/>
      <c r="D113" s="7"/>
      <c r="E113" s="7"/>
      <c r="F113" s="358"/>
      <c r="G113" s="12" t="s">
        <v>451</v>
      </c>
      <c r="H113" s="12"/>
      <c r="I113" s="12"/>
      <c r="J113" s="209">
        <v>0</v>
      </c>
      <c r="K113" s="209"/>
      <c r="L113" s="209"/>
      <c r="M113" s="209"/>
      <c r="N113" s="209"/>
      <c r="O113" s="190">
        <v>2</v>
      </c>
      <c r="P113" s="190">
        <v>2</v>
      </c>
      <c r="Q113" s="190">
        <v>2</v>
      </c>
      <c r="R113" s="190">
        <v>2</v>
      </c>
    </row>
    <row r="114" spans="1:18" ht="12.75">
      <c r="A114" s="6"/>
      <c r="B114" s="12"/>
      <c r="C114" s="187"/>
      <c r="D114" s="187"/>
      <c r="E114" s="187"/>
      <c r="F114" s="187"/>
      <c r="G114" s="12" t="s">
        <v>42</v>
      </c>
      <c r="H114" s="12"/>
      <c r="I114" s="119"/>
      <c r="J114" s="209">
        <v>0</v>
      </c>
      <c r="K114" s="209"/>
      <c r="L114" s="209"/>
      <c r="M114" s="209"/>
      <c r="N114" s="209"/>
      <c r="O114" s="190">
        <v>6</v>
      </c>
      <c r="P114" s="190">
        <v>6</v>
      </c>
      <c r="Q114" s="190">
        <v>6</v>
      </c>
      <c r="R114" s="190">
        <v>6</v>
      </c>
    </row>
    <row r="115" spans="1:18" ht="12.75">
      <c r="A115" s="6"/>
      <c r="B115" s="12"/>
      <c r="C115" s="12"/>
      <c r="D115" s="12"/>
      <c r="E115" s="12"/>
      <c r="F115" s="12"/>
      <c r="G115" s="12" t="s">
        <v>43</v>
      </c>
      <c r="H115" s="12"/>
      <c r="I115" s="119"/>
      <c r="J115" s="209">
        <v>0</v>
      </c>
      <c r="K115" s="209"/>
      <c r="L115" s="209"/>
      <c r="M115" s="209"/>
      <c r="N115" s="209"/>
      <c r="O115" s="190">
        <v>6</v>
      </c>
      <c r="P115" s="190">
        <v>6</v>
      </c>
      <c r="Q115" s="190">
        <v>6</v>
      </c>
      <c r="R115" s="190">
        <v>6</v>
      </c>
    </row>
    <row r="116" spans="1:18" ht="12.75">
      <c r="A116" s="6"/>
      <c r="B116" s="12"/>
      <c r="C116" s="12"/>
      <c r="D116" s="12"/>
      <c r="E116" s="12"/>
      <c r="F116" s="17"/>
      <c r="G116" s="18"/>
      <c r="H116" s="18"/>
      <c r="I116" s="462"/>
      <c r="J116" s="209"/>
      <c r="K116" s="209"/>
      <c r="L116" s="209"/>
      <c r="M116" s="209"/>
      <c r="N116" s="209"/>
      <c r="O116" s="190"/>
      <c r="P116" s="190"/>
      <c r="Q116" s="190"/>
      <c r="R116" s="190"/>
    </row>
    <row r="117" spans="1:18" ht="12.75">
      <c r="A117" s="6"/>
      <c r="B117" s="7">
        <v>5</v>
      </c>
      <c r="C117" s="7"/>
      <c r="D117" s="7"/>
      <c r="E117" s="7"/>
      <c r="F117" s="571" t="s">
        <v>229</v>
      </c>
      <c r="G117" s="572"/>
      <c r="H117" s="573"/>
      <c r="I117" s="574"/>
      <c r="J117" s="209"/>
      <c r="K117" s="209"/>
      <c r="L117" s="209"/>
      <c r="M117" s="209"/>
      <c r="N117" s="209"/>
      <c r="O117" s="209"/>
      <c r="P117" s="209"/>
      <c r="Q117" s="209"/>
      <c r="R117" s="209"/>
    </row>
    <row r="118" spans="1:18" ht="12.75">
      <c r="A118" s="6"/>
      <c r="B118" s="12"/>
      <c r="C118" s="187">
        <v>1</v>
      </c>
      <c r="D118" s="187"/>
      <c r="E118" s="187"/>
      <c r="F118" s="187"/>
      <c r="G118" s="187" t="s">
        <v>28</v>
      </c>
      <c r="H118" s="187"/>
      <c r="I118" s="187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ht="12.75">
      <c r="A119" s="6"/>
      <c r="B119" s="12"/>
      <c r="C119" s="12"/>
      <c r="D119" s="12">
        <v>4</v>
      </c>
      <c r="E119" s="12"/>
      <c r="F119" s="12"/>
      <c r="G119" s="12"/>
      <c r="H119" s="575" t="s">
        <v>229</v>
      </c>
      <c r="I119" s="575"/>
      <c r="J119" s="217">
        <v>10219</v>
      </c>
      <c r="K119" s="217"/>
      <c r="L119" s="217"/>
      <c r="M119" s="217"/>
      <c r="N119" s="217"/>
      <c r="O119" s="217">
        <v>10219</v>
      </c>
      <c r="P119" s="217">
        <v>10219</v>
      </c>
      <c r="Q119" s="217">
        <v>10600</v>
      </c>
      <c r="R119" s="217">
        <v>15724</v>
      </c>
    </row>
    <row r="120" spans="1:18" ht="12.75">
      <c r="A120" s="6"/>
      <c r="B120" s="12"/>
      <c r="C120" s="12"/>
      <c r="D120" s="12"/>
      <c r="E120" s="12"/>
      <c r="F120" s="7" t="s">
        <v>18</v>
      </c>
      <c r="G120" s="12"/>
      <c r="H120" s="12"/>
      <c r="I120" s="12"/>
      <c r="J120" s="218">
        <f>J119</f>
        <v>10219</v>
      </c>
      <c r="K120" s="218"/>
      <c r="L120" s="218"/>
      <c r="M120" s="218"/>
      <c r="N120" s="218"/>
      <c r="O120" s="218">
        <f>O119</f>
        <v>10219</v>
      </c>
      <c r="P120" s="218">
        <f>P119</f>
        <v>10219</v>
      </c>
      <c r="Q120" s="218">
        <f>Q119</f>
        <v>10600</v>
      </c>
      <c r="R120" s="218">
        <f>R119</f>
        <v>15724</v>
      </c>
    </row>
    <row r="121" spans="1:18" ht="12.75" hidden="1">
      <c r="A121" s="6"/>
      <c r="B121" s="12"/>
      <c r="C121" s="12"/>
      <c r="D121" s="12"/>
      <c r="E121" s="12"/>
      <c r="F121" s="12"/>
      <c r="G121" s="12"/>
      <c r="H121" s="12"/>
      <c r="I121" s="12"/>
      <c r="J121" s="218"/>
      <c r="K121" s="218"/>
      <c r="L121" s="218"/>
      <c r="M121" s="218"/>
      <c r="N121" s="218"/>
      <c r="O121" s="218"/>
      <c r="P121" s="218"/>
      <c r="Q121" s="218"/>
      <c r="R121" s="218"/>
    </row>
    <row r="122" spans="1:18" ht="12.75" hidden="1">
      <c r="A122" s="6"/>
      <c r="B122" s="12"/>
      <c r="C122" s="12"/>
      <c r="D122" s="12"/>
      <c r="E122" s="12"/>
      <c r="F122" s="12"/>
      <c r="G122" s="12"/>
      <c r="H122" s="12"/>
      <c r="I122" s="12"/>
      <c r="J122" s="216"/>
      <c r="K122" s="216"/>
      <c r="L122" s="216"/>
      <c r="M122" s="216"/>
      <c r="N122" s="216"/>
      <c r="O122" s="216"/>
      <c r="P122" s="216"/>
      <c r="Q122" s="216"/>
      <c r="R122" s="216"/>
    </row>
    <row r="123" spans="1:18" ht="12.75" hidden="1">
      <c r="A123" s="6"/>
      <c r="B123" s="12"/>
      <c r="C123" s="12"/>
      <c r="D123" s="12"/>
      <c r="E123" s="12"/>
      <c r="F123" s="12"/>
      <c r="G123" s="12"/>
      <c r="H123" s="12"/>
      <c r="I123" s="12"/>
      <c r="J123" s="209"/>
      <c r="K123" s="209"/>
      <c r="L123" s="209"/>
      <c r="M123" s="209"/>
      <c r="N123" s="209"/>
      <c r="O123" s="209"/>
      <c r="P123" s="209"/>
      <c r="Q123" s="209"/>
      <c r="R123" s="209"/>
    </row>
    <row r="124" spans="1:18" ht="12.75" hidden="1">
      <c r="A124" s="6"/>
      <c r="B124" s="12"/>
      <c r="C124" s="12"/>
      <c r="D124" s="12"/>
      <c r="E124" s="12"/>
      <c r="F124" s="12"/>
      <c r="G124" s="38"/>
      <c r="H124" s="219"/>
      <c r="I124" s="112"/>
      <c r="J124" s="216"/>
      <c r="K124" s="216"/>
      <c r="L124" s="216"/>
      <c r="M124" s="216"/>
      <c r="N124" s="216"/>
      <c r="O124" s="216"/>
      <c r="P124" s="216"/>
      <c r="Q124" s="216"/>
      <c r="R124" s="216"/>
    </row>
    <row r="125" spans="1:18" ht="12.75" hidden="1">
      <c r="A125" s="6"/>
      <c r="B125" s="12"/>
      <c r="C125" s="12"/>
      <c r="D125" s="12"/>
      <c r="E125" s="12"/>
      <c r="F125" s="12"/>
      <c r="G125" s="38"/>
      <c r="H125" s="112" t="s">
        <v>14</v>
      </c>
      <c r="I125" s="112" t="s">
        <v>63</v>
      </c>
      <c r="J125" s="209"/>
      <c r="K125" s="209"/>
      <c r="L125" s="209"/>
      <c r="M125" s="209"/>
      <c r="N125" s="209"/>
      <c r="O125" s="209"/>
      <c r="P125" s="209"/>
      <c r="Q125" s="209"/>
      <c r="R125" s="209"/>
    </row>
    <row r="126" spans="1:18" ht="12.75" hidden="1">
      <c r="A126" s="6"/>
      <c r="B126" s="12"/>
      <c r="C126" s="12"/>
      <c r="D126" s="12"/>
      <c r="E126" s="12"/>
      <c r="F126" s="12"/>
      <c r="G126" s="38"/>
      <c r="H126" s="12"/>
      <c r="I126" s="12"/>
      <c r="J126" s="209"/>
      <c r="K126" s="209"/>
      <c r="L126" s="209"/>
      <c r="M126" s="209"/>
      <c r="N126" s="209"/>
      <c r="O126" s="209"/>
      <c r="P126" s="209"/>
      <c r="Q126" s="209"/>
      <c r="R126" s="209"/>
    </row>
    <row r="127" spans="1:18" ht="12.75" hidden="1">
      <c r="A127" s="6"/>
      <c r="B127" s="12"/>
      <c r="C127" s="12"/>
      <c r="D127" s="12"/>
      <c r="E127" s="12"/>
      <c r="F127" s="12"/>
      <c r="G127" s="38"/>
      <c r="H127" s="12"/>
      <c r="I127" s="12"/>
      <c r="J127" s="209"/>
      <c r="K127" s="209"/>
      <c r="L127" s="209"/>
      <c r="M127" s="209"/>
      <c r="N127" s="209"/>
      <c r="O127" s="209"/>
      <c r="P127" s="209"/>
      <c r="Q127" s="209"/>
      <c r="R127" s="209"/>
    </row>
    <row r="128" spans="1:18" ht="12.75" hidden="1">
      <c r="A128" s="6"/>
      <c r="B128" s="12"/>
      <c r="C128" s="12"/>
      <c r="D128" s="12"/>
      <c r="E128" s="12"/>
      <c r="F128" s="12"/>
      <c r="G128" s="38"/>
      <c r="H128" s="12"/>
      <c r="I128" s="12"/>
      <c r="J128" s="209"/>
      <c r="K128" s="209"/>
      <c r="L128" s="209"/>
      <c r="M128" s="209"/>
      <c r="N128" s="209"/>
      <c r="O128" s="209"/>
      <c r="P128" s="209"/>
      <c r="Q128" s="209"/>
      <c r="R128" s="209"/>
    </row>
    <row r="129" spans="1:18" ht="12.75" hidden="1">
      <c r="A129" s="6"/>
      <c r="B129" s="12"/>
      <c r="C129" s="12"/>
      <c r="D129" s="12"/>
      <c r="E129" s="12"/>
      <c r="F129" s="12"/>
      <c r="G129" s="38"/>
      <c r="H129" s="12"/>
      <c r="I129" s="12"/>
      <c r="J129" s="209"/>
      <c r="K129" s="209"/>
      <c r="L129" s="209"/>
      <c r="M129" s="209"/>
      <c r="N129" s="209"/>
      <c r="O129" s="209"/>
      <c r="P129" s="209"/>
      <c r="Q129" s="209"/>
      <c r="R129" s="209"/>
    </row>
    <row r="130" spans="1:18" ht="12.75" hidden="1">
      <c r="A130" s="6"/>
      <c r="B130" s="12"/>
      <c r="C130" s="12"/>
      <c r="D130" s="12"/>
      <c r="E130" s="12"/>
      <c r="F130" s="12"/>
      <c r="G130" s="38"/>
      <c r="H130" s="12"/>
      <c r="I130" s="12"/>
      <c r="J130" s="209"/>
      <c r="K130" s="209"/>
      <c r="L130" s="209"/>
      <c r="M130" s="209"/>
      <c r="N130" s="209"/>
      <c r="O130" s="209"/>
      <c r="P130" s="209"/>
      <c r="Q130" s="209"/>
      <c r="R130" s="209"/>
    </row>
    <row r="131" spans="1:18" ht="12.75" hidden="1">
      <c r="A131" s="6"/>
      <c r="B131" s="12"/>
      <c r="C131" s="12"/>
      <c r="D131" s="12"/>
      <c r="E131" s="12"/>
      <c r="F131" s="12"/>
      <c r="G131" s="38"/>
      <c r="H131" s="12"/>
      <c r="I131" s="12"/>
      <c r="J131" s="209"/>
      <c r="K131" s="209"/>
      <c r="L131" s="209"/>
      <c r="M131" s="209"/>
      <c r="N131" s="209"/>
      <c r="O131" s="209"/>
      <c r="P131" s="209"/>
      <c r="Q131" s="209"/>
      <c r="R131" s="209"/>
    </row>
    <row r="132" spans="1:18" ht="12.75" hidden="1">
      <c r="A132" s="6"/>
      <c r="B132" s="12"/>
      <c r="C132" s="12"/>
      <c r="D132" s="12"/>
      <c r="E132" s="12"/>
      <c r="F132" s="12"/>
      <c r="G132" s="38"/>
      <c r="H132" s="12"/>
      <c r="I132" s="14"/>
      <c r="J132" s="209"/>
      <c r="K132" s="209"/>
      <c r="L132" s="209"/>
      <c r="M132" s="209"/>
      <c r="N132" s="209"/>
      <c r="O132" s="209"/>
      <c r="P132" s="209"/>
      <c r="Q132" s="209"/>
      <c r="R132" s="209"/>
    </row>
    <row r="133" spans="1:18" ht="12.75" hidden="1">
      <c r="A133" s="6"/>
      <c r="B133" s="12"/>
      <c r="C133" s="12"/>
      <c r="D133" s="12"/>
      <c r="E133" s="12"/>
      <c r="F133" s="12"/>
      <c r="G133" s="38"/>
      <c r="H133" s="12"/>
      <c r="I133" s="12"/>
      <c r="J133" s="209"/>
      <c r="K133" s="209"/>
      <c r="L133" s="209"/>
      <c r="M133" s="209"/>
      <c r="N133" s="209"/>
      <c r="O133" s="209"/>
      <c r="P133" s="209"/>
      <c r="Q133" s="209"/>
      <c r="R133" s="209"/>
    </row>
    <row r="134" spans="1:18" ht="12.75" hidden="1">
      <c r="A134" s="6"/>
      <c r="B134" s="12"/>
      <c r="C134" s="12"/>
      <c r="D134" s="12"/>
      <c r="E134" s="12"/>
      <c r="F134" s="12"/>
      <c r="G134" s="38"/>
      <c r="H134" s="12"/>
      <c r="I134" s="12"/>
      <c r="J134" s="209"/>
      <c r="K134" s="209"/>
      <c r="L134" s="209"/>
      <c r="M134" s="209"/>
      <c r="N134" s="209"/>
      <c r="O134" s="209"/>
      <c r="P134" s="209"/>
      <c r="Q134" s="209"/>
      <c r="R134" s="209"/>
    </row>
    <row r="135" spans="1:18" ht="12.75" hidden="1">
      <c r="A135" s="6"/>
      <c r="B135" s="12"/>
      <c r="C135" s="12"/>
      <c r="D135" s="12"/>
      <c r="E135" s="12"/>
      <c r="F135" s="12"/>
      <c r="G135" s="38"/>
      <c r="H135" s="12"/>
      <c r="I135" s="12"/>
      <c r="J135" s="209"/>
      <c r="K135" s="209"/>
      <c r="L135" s="209"/>
      <c r="M135" s="209"/>
      <c r="N135" s="209"/>
      <c r="O135" s="209"/>
      <c r="P135" s="209"/>
      <c r="Q135" s="209"/>
      <c r="R135" s="209"/>
    </row>
    <row r="136" spans="1:18" ht="12.75" hidden="1">
      <c r="A136" s="6"/>
      <c r="B136" s="12"/>
      <c r="C136" s="12"/>
      <c r="D136" s="12"/>
      <c r="E136" s="12"/>
      <c r="F136" s="12"/>
      <c r="G136" s="38"/>
      <c r="H136" s="12"/>
      <c r="I136" s="12"/>
      <c r="J136" s="209"/>
      <c r="K136" s="209"/>
      <c r="L136" s="209"/>
      <c r="M136" s="209"/>
      <c r="N136" s="209"/>
      <c r="O136" s="209"/>
      <c r="P136" s="209"/>
      <c r="Q136" s="209"/>
      <c r="R136" s="209"/>
    </row>
    <row r="137" spans="1:18" ht="12.75" hidden="1">
      <c r="A137" s="6"/>
      <c r="B137" s="12"/>
      <c r="C137" s="12"/>
      <c r="D137" s="12"/>
      <c r="E137" s="12"/>
      <c r="F137" s="12"/>
      <c r="G137" s="38"/>
      <c r="H137" s="12"/>
      <c r="I137" s="12"/>
      <c r="J137" s="209"/>
      <c r="K137" s="209"/>
      <c r="L137" s="209"/>
      <c r="M137" s="209"/>
      <c r="N137" s="209"/>
      <c r="O137" s="209"/>
      <c r="P137" s="209"/>
      <c r="Q137" s="209"/>
      <c r="R137" s="209"/>
    </row>
    <row r="138" spans="1:18" ht="12.75" hidden="1">
      <c r="A138" s="6"/>
      <c r="B138" s="12"/>
      <c r="C138" s="12"/>
      <c r="D138" s="12"/>
      <c r="E138" s="12"/>
      <c r="F138" s="12"/>
      <c r="G138" s="38"/>
      <c r="H138" s="12"/>
      <c r="I138" s="12"/>
      <c r="J138" s="209"/>
      <c r="K138" s="209"/>
      <c r="L138" s="209"/>
      <c r="M138" s="209"/>
      <c r="N138" s="209"/>
      <c r="O138" s="209"/>
      <c r="P138" s="209"/>
      <c r="Q138" s="209"/>
      <c r="R138" s="209"/>
    </row>
    <row r="139" spans="1:18" ht="12.75" hidden="1">
      <c r="A139" s="6"/>
      <c r="B139" s="12"/>
      <c r="C139" s="12"/>
      <c r="D139" s="12"/>
      <c r="E139" s="12"/>
      <c r="F139" s="12"/>
      <c r="G139" s="38"/>
      <c r="H139" s="12"/>
      <c r="I139" s="12"/>
      <c r="J139" s="209"/>
      <c r="K139" s="209"/>
      <c r="L139" s="209"/>
      <c r="M139" s="209"/>
      <c r="N139" s="209"/>
      <c r="O139" s="209"/>
      <c r="P139" s="209"/>
      <c r="Q139" s="209"/>
      <c r="R139" s="209"/>
    </row>
    <row r="140" spans="1:18" ht="12.75" hidden="1">
      <c r="A140" s="6"/>
      <c r="B140" s="12"/>
      <c r="C140" s="12"/>
      <c r="D140" s="12"/>
      <c r="E140" s="12"/>
      <c r="F140" s="12"/>
      <c r="G140" s="38"/>
      <c r="H140" s="12"/>
      <c r="I140" s="12"/>
      <c r="J140" s="209"/>
      <c r="K140" s="209"/>
      <c r="L140" s="209"/>
      <c r="M140" s="209"/>
      <c r="N140" s="209"/>
      <c r="O140" s="209"/>
      <c r="P140" s="209"/>
      <c r="Q140" s="209"/>
      <c r="R140" s="209"/>
    </row>
    <row r="141" spans="1:18" ht="12.75" hidden="1">
      <c r="A141" s="6"/>
      <c r="B141" s="12"/>
      <c r="C141" s="12"/>
      <c r="D141" s="12"/>
      <c r="E141" s="12"/>
      <c r="F141" s="7"/>
      <c r="G141" s="38"/>
      <c r="H141" s="12"/>
      <c r="I141" s="12"/>
      <c r="J141" s="209"/>
      <c r="K141" s="209"/>
      <c r="L141" s="209"/>
      <c r="M141" s="209"/>
      <c r="N141" s="209"/>
      <c r="O141" s="209"/>
      <c r="P141" s="209"/>
      <c r="Q141" s="209"/>
      <c r="R141" s="209"/>
    </row>
    <row r="142" spans="1:18" ht="12.75" hidden="1">
      <c r="A142" s="6"/>
      <c r="B142" s="12"/>
      <c r="C142" s="12"/>
      <c r="D142" s="12"/>
      <c r="E142" s="12"/>
      <c r="F142" s="12"/>
      <c r="G142" s="12"/>
      <c r="H142" s="12"/>
      <c r="I142" s="12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1:18" ht="12.75" hidden="1">
      <c r="A143" s="6"/>
      <c r="B143" s="12"/>
      <c r="C143" s="12"/>
      <c r="D143" s="12"/>
      <c r="E143" s="12"/>
      <c r="F143" s="12"/>
      <c r="G143" s="12"/>
      <c r="H143" s="12"/>
      <c r="I143" s="12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1:18" ht="12.75" hidden="1">
      <c r="A144" s="6"/>
      <c r="B144" s="12"/>
      <c r="C144" s="12"/>
      <c r="D144" s="12"/>
      <c r="E144" s="12"/>
      <c r="F144" s="12"/>
      <c r="G144" s="12"/>
      <c r="H144" s="12"/>
      <c r="I144" s="12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1:18" ht="12.75" hidden="1">
      <c r="A145" s="6"/>
      <c r="B145" s="12"/>
      <c r="C145" s="12"/>
      <c r="D145" s="12"/>
      <c r="E145" s="12"/>
      <c r="F145" s="12"/>
      <c r="G145" s="12"/>
      <c r="H145" s="12"/>
      <c r="I145" s="12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1:18" ht="12.75" hidden="1">
      <c r="A146" s="6"/>
      <c r="B146" s="12"/>
      <c r="C146" s="12"/>
      <c r="D146" s="12"/>
      <c r="E146" s="12"/>
      <c r="F146" s="12"/>
      <c r="G146" s="12"/>
      <c r="H146" s="12"/>
      <c r="I146" s="12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1:18" ht="12.75" hidden="1">
      <c r="A147" s="6"/>
      <c r="B147" s="12"/>
      <c r="C147" s="12"/>
      <c r="D147" s="12"/>
      <c r="E147" s="12"/>
      <c r="F147" s="12"/>
      <c r="G147" s="12"/>
      <c r="H147" s="12"/>
      <c r="I147" s="12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1:18" ht="12.75" hidden="1">
      <c r="A148" s="6"/>
      <c r="B148" s="12"/>
      <c r="C148" s="12"/>
      <c r="D148" s="12"/>
      <c r="E148" s="12"/>
      <c r="F148" s="12"/>
      <c r="G148" s="38"/>
      <c r="H148" s="12"/>
      <c r="I148" s="12"/>
      <c r="J148" s="209"/>
      <c r="K148" s="209"/>
      <c r="L148" s="209"/>
      <c r="M148" s="209"/>
      <c r="N148" s="209"/>
      <c r="O148" s="209"/>
      <c r="P148" s="209"/>
      <c r="Q148" s="209"/>
      <c r="R148" s="209"/>
    </row>
    <row r="149" spans="1:18" ht="12.75" hidden="1">
      <c r="A149" s="6"/>
      <c r="B149" s="12"/>
      <c r="C149" s="12"/>
      <c r="D149" s="12"/>
      <c r="E149" s="12"/>
      <c r="F149" s="12"/>
      <c r="G149" s="38"/>
      <c r="H149" s="12"/>
      <c r="I149" s="12"/>
      <c r="J149" s="209"/>
      <c r="K149" s="209"/>
      <c r="L149" s="209"/>
      <c r="M149" s="209"/>
      <c r="N149" s="209"/>
      <c r="O149" s="209"/>
      <c r="P149" s="209"/>
      <c r="Q149" s="209"/>
      <c r="R149" s="209"/>
    </row>
    <row r="150" spans="1:18" ht="12.75">
      <c r="A150" s="6"/>
      <c r="B150" s="12"/>
      <c r="C150" s="12"/>
      <c r="D150" s="12"/>
      <c r="E150" s="12"/>
      <c r="F150" s="119"/>
      <c r="G150" s="119"/>
      <c r="H150" s="119"/>
      <c r="I150" s="119"/>
      <c r="J150" s="209"/>
      <c r="K150" s="209"/>
      <c r="L150" s="209"/>
      <c r="M150" s="209"/>
      <c r="N150" s="209"/>
      <c r="O150" s="209"/>
      <c r="P150" s="209"/>
      <c r="Q150" s="209"/>
      <c r="R150" s="209"/>
    </row>
    <row r="151" spans="1:18" ht="12.75">
      <c r="A151" s="6"/>
      <c r="B151" s="7">
        <v>6</v>
      </c>
      <c r="C151" s="7"/>
      <c r="D151" s="7"/>
      <c r="E151" s="7"/>
      <c r="F151" s="515" t="s">
        <v>132</v>
      </c>
      <c r="G151" s="515"/>
      <c r="H151" s="515"/>
      <c r="I151" s="515"/>
      <c r="J151" s="209"/>
      <c r="K151" s="209"/>
      <c r="L151" s="209"/>
      <c r="M151" s="209"/>
      <c r="N151" s="209"/>
      <c r="O151" s="209"/>
      <c r="P151" s="209"/>
      <c r="Q151" s="209"/>
      <c r="R151" s="209"/>
    </row>
    <row r="152" spans="1:18" ht="12.75">
      <c r="A152" s="6"/>
      <c r="B152" s="12"/>
      <c r="C152" s="187">
        <v>1</v>
      </c>
      <c r="D152" s="187"/>
      <c r="E152" s="187"/>
      <c r="F152" s="187"/>
      <c r="G152" s="187" t="s">
        <v>28</v>
      </c>
      <c r="H152" s="187"/>
      <c r="I152" s="187"/>
      <c r="J152" s="209"/>
      <c r="K152" s="209"/>
      <c r="L152" s="209"/>
      <c r="M152" s="209"/>
      <c r="N152" s="209"/>
      <c r="O152" s="209"/>
      <c r="P152" s="209"/>
      <c r="Q152" s="209"/>
      <c r="R152" s="209"/>
    </row>
    <row r="153" spans="1:18" ht="12.75">
      <c r="A153" s="6"/>
      <c r="B153" s="12"/>
      <c r="C153" s="12"/>
      <c r="D153" s="12">
        <v>1</v>
      </c>
      <c r="E153" s="12"/>
      <c r="F153" s="12"/>
      <c r="G153" s="12"/>
      <c r="H153" s="12" t="s">
        <v>29</v>
      </c>
      <c r="I153" s="12"/>
      <c r="J153" s="209">
        <v>32811</v>
      </c>
      <c r="K153" s="209"/>
      <c r="L153" s="209"/>
      <c r="M153" s="209"/>
      <c r="N153" s="209"/>
      <c r="O153" s="209">
        <v>32811</v>
      </c>
      <c r="P153" s="209">
        <v>53284</v>
      </c>
      <c r="Q153" s="209">
        <v>53284</v>
      </c>
      <c r="R153" s="209">
        <v>53284</v>
      </c>
    </row>
    <row r="154" spans="1:18" ht="12.75">
      <c r="A154" s="6"/>
      <c r="B154" s="12"/>
      <c r="C154" s="12"/>
      <c r="D154" s="12">
        <v>2</v>
      </c>
      <c r="E154" s="12"/>
      <c r="F154" s="12"/>
      <c r="G154" s="12"/>
      <c r="H154" s="12" t="s">
        <v>31</v>
      </c>
      <c r="I154" s="12"/>
      <c r="J154" s="209">
        <v>4429</v>
      </c>
      <c r="K154" s="209"/>
      <c r="L154" s="209"/>
      <c r="M154" s="209"/>
      <c r="N154" s="209"/>
      <c r="O154" s="209">
        <v>4429</v>
      </c>
      <c r="P154" s="209">
        <v>7193</v>
      </c>
      <c r="Q154" s="209">
        <v>7193</v>
      </c>
      <c r="R154" s="209">
        <v>7193</v>
      </c>
    </row>
    <row r="155" spans="1:18" ht="12.75">
      <c r="A155" s="6"/>
      <c r="B155" s="12"/>
      <c r="C155" s="12"/>
      <c r="D155" s="12">
        <v>3</v>
      </c>
      <c r="E155" s="12"/>
      <c r="F155" s="12"/>
      <c r="G155" s="12"/>
      <c r="H155" s="12" t="s">
        <v>32</v>
      </c>
      <c r="I155" s="12"/>
      <c r="J155" s="209">
        <v>2621</v>
      </c>
      <c r="K155" s="209"/>
      <c r="L155" s="209"/>
      <c r="M155" s="209"/>
      <c r="N155" s="209"/>
      <c r="O155" s="209">
        <v>2621</v>
      </c>
      <c r="P155" s="209">
        <v>3754</v>
      </c>
      <c r="Q155" s="209">
        <v>3754</v>
      </c>
      <c r="R155" s="209">
        <v>3754</v>
      </c>
    </row>
    <row r="156" spans="1:18" ht="12.75">
      <c r="A156" s="6"/>
      <c r="B156" s="12"/>
      <c r="C156" s="12"/>
      <c r="D156" s="12"/>
      <c r="E156" s="12"/>
      <c r="F156" s="12"/>
      <c r="G156" s="12"/>
      <c r="H156" s="12" t="s">
        <v>14</v>
      </c>
      <c r="I156" s="12" t="s">
        <v>416</v>
      </c>
      <c r="J156" s="209">
        <v>281</v>
      </c>
      <c r="K156" s="209"/>
      <c r="L156" s="209"/>
      <c r="M156" s="209"/>
      <c r="N156" s="209"/>
      <c r="O156" s="209">
        <v>281</v>
      </c>
      <c r="P156" s="209">
        <v>281</v>
      </c>
      <c r="Q156" s="209">
        <v>281</v>
      </c>
      <c r="R156" s="209">
        <v>281</v>
      </c>
    </row>
    <row r="157" spans="1:18" ht="12.75">
      <c r="A157" s="6"/>
      <c r="B157" s="12"/>
      <c r="C157" s="187">
        <v>2</v>
      </c>
      <c r="D157" s="187"/>
      <c r="E157" s="187"/>
      <c r="F157" s="187"/>
      <c r="G157" s="187"/>
      <c r="H157" s="37" t="s">
        <v>227</v>
      </c>
      <c r="I157" s="187"/>
      <c r="J157" s="209">
        <v>0</v>
      </c>
      <c r="K157" s="209"/>
      <c r="L157" s="209"/>
      <c r="M157" s="209"/>
      <c r="N157" s="209"/>
      <c r="O157" s="209">
        <v>0</v>
      </c>
      <c r="P157" s="209">
        <v>0</v>
      </c>
      <c r="Q157" s="209">
        <v>0</v>
      </c>
      <c r="R157" s="209">
        <v>0</v>
      </c>
    </row>
    <row r="158" spans="1:18" ht="12.75">
      <c r="A158" s="6"/>
      <c r="B158" s="12"/>
      <c r="C158" s="187"/>
      <c r="D158" s="201">
        <v>1</v>
      </c>
      <c r="E158" s="201"/>
      <c r="F158" s="201"/>
      <c r="G158" s="201"/>
      <c r="H158" s="12" t="s">
        <v>39</v>
      </c>
      <c r="I158" s="201"/>
      <c r="J158" s="209">
        <v>12188</v>
      </c>
      <c r="K158" s="209"/>
      <c r="L158" s="209"/>
      <c r="M158" s="209"/>
      <c r="N158" s="209"/>
      <c r="O158" s="209">
        <v>12188</v>
      </c>
      <c r="P158" s="209">
        <v>12188</v>
      </c>
      <c r="Q158" s="209">
        <v>12188</v>
      </c>
      <c r="R158" s="209">
        <v>12188</v>
      </c>
    </row>
    <row r="159" spans="1:18" ht="12.75">
      <c r="A159" s="6"/>
      <c r="B159" s="12"/>
      <c r="C159" s="12"/>
      <c r="D159" s="12">
        <v>2</v>
      </c>
      <c r="E159" s="12"/>
      <c r="F159" s="12"/>
      <c r="G159" s="12"/>
      <c r="H159" s="1" t="s">
        <v>418</v>
      </c>
      <c r="I159" s="12"/>
      <c r="J159" s="209">
        <v>11221</v>
      </c>
      <c r="K159" s="209"/>
      <c r="L159" s="209"/>
      <c r="M159" s="209"/>
      <c r="N159" s="209"/>
      <c r="O159" s="209">
        <v>11221</v>
      </c>
      <c r="P159" s="209">
        <v>11221</v>
      </c>
      <c r="Q159" s="209">
        <v>11221</v>
      </c>
      <c r="R159" s="209">
        <v>11221</v>
      </c>
    </row>
    <row r="160" spans="1:18" ht="12.75">
      <c r="A160" s="6"/>
      <c r="B160" s="12"/>
      <c r="C160" s="12"/>
      <c r="D160" s="12"/>
      <c r="E160" s="12"/>
      <c r="F160" s="7" t="s">
        <v>18</v>
      </c>
      <c r="G160" s="12"/>
      <c r="H160" s="12"/>
      <c r="I160" s="12"/>
      <c r="J160" s="218">
        <f>J153+J154+J155+J158+J159</f>
        <v>63270</v>
      </c>
      <c r="K160" s="218"/>
      <c r="L160" s="218"/>
      <c r="M160" s="218"/>
      <c r="N160" s="218"/>
      <c r="O160" s="218">
        <f>O153+O154+O155+O158+O159</f>
        <v>63270</v>
      </c>
      <c r="P160" s="218">
        <f>P153+P154+P155+P158+P159</f>
        <v>87640</v>
      </c>
      <c r="Q160" s="218">
        <f>Q153+Q154+Q155+Q158+Q159</f>
        <v>87640</v>
      </c>
      <c r="R160" s="218">
        <f>R153+R154+R155+R158+R159</f>
        <v>87640</v>
      </c>
    </row>
    <row r="161" spans="1:18" ht="12.75">
      <c r="A161" s="6"/>
      <c r="B161" s="12"/>
      <c r="C161" s="12"/>
      <c r="D161" s="12"/>
      <c r="E161" s="12"/>
      <c r="F161" s="12"/>
      <c r="G161" s="12" t="s">
        <v>59</v>
      </c>
      <c r="H161" s="12"/>
      <c r="I161" s="12"/>
      <c r="J161" s="113">
        <v>45</v>
      </c>
      <c r="K161" s="113"/>
      <c r="L161" s="113"/>
      <c r="M161" s="113"/>
      <c r="N161" s="113"/>
      <c r="O161" s="113">
        <v>45</v>
      </c>
      <c r="P161" s="113">
        <v>45</v>
      </c>
      <c r="Q161" s="113">
        <v>45</v>
      </c>
      <c r="R161" s="113">
        <v>45</v>
      </c>
    </row>
    <row r="162" spans="1:18" ht="12.75">
      <c r="A162" s="6"/>
      <c r="B162" s="12"/>
      <c r="C162" s="12"/>
      <c r="D162" s="12"/>
      <c r="E162" s="12"/>
      <c r="F162" s="12"/>
      <c r="G162" s="12" t="s">
        <v>60</v>
      </c>
      <c r="H162" s="12"/>
      <c r="I162" s="12"/>
      <c r="J162" s="113">
        <v>45</v>
      </c>
      <c r="K162" s="113"/>
      <c r="L162" s="113"/>
      <c r="M162" s="113"/>
      <c r="N162" s="113"/>
      <c r="O162" s="113">
        <v>45</v>
      </c>
      <c r="P162" s="113">
        <v>45</v>
      </c>
      <c r="Q162" s="113">
        <v>45</v>
      </c>
      <c r="R162" s="113">
        <v>45</v>
      </c>
    </row>
    <row r="163" spans="1:18" ht="12.75">
      <c r="A163" s="6"/>
      <c r="B163" s="12"/>
      <c r="C163" s="12"/>
      <c r="D163" s="12"/>
      <c r="E163" s="12"/>
      <c r="F163" s="12"/>
      <c r="G163" s="12"/>
      <c r="H163" s="12"/>
      <c r="I163" s="12"/>
      <c r="J163" s="113"/>
      <c r="K163" s="113"/>
      <c r="L163" s="113"/>
      <c r="M163" s="113"/>
      <c r="N163" s="113"/>
      <c r="O163" s="113"/>
      <c r="P163" s="113"/>
      <c r="Q163" s="113"/>
      <c r="R163" s="113"/>
    </row>
    <row r="164" spans="1:18" ht="12.75" hidden="1">
      <c r="A164" s="6"/>
      <c r="B164" s="187">
        <v>10</v>
      </c>
      <c r="C164" s="187"/>
      <c r="D164" s="187"/>
      <c r="E164" s="187"/>
      <c r="F164" s="187" t="s">
        <v>118</v>
      </c>
      <c r="G164" s="187"/>
      <c r="H164" s="187"/>
      <c r="I164" s="187"/>
      <c r="J164" s="113"/>
      <c r="K164" s="113"/>
      <c r="L164" s="113"/>
      <c r="M164" s="113"/>
      <c r="N164" s="113"/>
      <c r="O164" s="113"/>
      <c r="P164" s="113"/>
      <c r="Q164" s="113"/>
      <c r="R164" s="113"/>
    </row>
    <row r="165" spans="1:18" ht="12.75" hidden="1">
      <c r="A165" s="6"/>
      <c r="B165" s="12"/>
      <c r="C165" s="187">
        <v>1</v>
      </c>
      <c r="D165" s="187"/>
      <c r="E165" s="187"/>
      <c r="F165" s="187"/>
      <c r="G165" s="187" t="s">
        <v>28</v>
      </c>
      <c r="H165" s="187"/>
      <c r="I165" s="187"/>
      <c r="J165" s="113"/>
      <c r="K165" s="113"/>
      <c r="L165" s="113"/>
      <c r="M165" s="113"/>
      <c r="N165" s="113"/>
      <c r="O165" s="113"/>
      <c r="P165" s="113"/>
      <c r="Q165" s="113"/>
      <c r="R165" s="113"/>
    </row>
    <row r="166" spans="1:18" ht="12.75" hidden="1">
      <c r="A166" s="6"/>
      <c r="B166" s="12"/>
      <c r="C166" s="12"/>
      <c r="D166" s="12">
        <v>6</v>
      </c>
      <c r="E166" s="12"/>
      <c r="F166" s="12"/>
      <c r="G166" s="12"/>
      <c r="H166" s="12" t="s">
        <v>152</v>
      </c>
      <c r="I166" s="12"/>
      <c r="J166" s="113">
        <v>0</v>
      </c>
      <c r="K166" s="113"/>
      <c r="L166" s="113"/>
      <c r="M166" s="113"/>
      <c r="N166" s="113"/>
      <c r="O166" s="113">
        <v>0</v>
      </c>
      <c r="P166" s="113">
        <v>0</v>
      </c>
      <c r="Q166" s="113">
        <v>0</v>
      </c>
      <c r="R166" s="113">
        <v>0</v>
      </c>
    </row>
    <row r="167" spans="1:18" ht="12.75" hidden="1">
      <c r="A167" s="6"/>
      <c r="B167" s="12"/>
      <c r="C167" s="187">
        <v>2</v>
      </c>
      <c r="D167" s="187"/>
      <c r="E167" s="187"/>
      <c r="F167" s="187"/>
      <c r="G167" s="187" t="s">
        <v>37</v>
      </c>
      <c r="H167" s="187"/>
      <c r="I167" s="187"/>
      <c r="J167" s="113"/>
      <c r="K167" s="113"/>
      <c r="L167" s="113"/>
      <c r="M167" s="113"/>
      <c r="N167" s="113"/>
      <c r="O167" s="113"/>
      <c r="P167" s="113"/>
      <c r="Q167" s="113"/>
      <c r="R167" s="113"/>
    </row>
    <row r="168" spans="1:18" ht="12.75" hidden="1">
      <c r="A168" s="6"/>
      <c r="B168" s="12"/>
      <c r="C168" s="12"/>
      <c r="D168" s="12">
        <v>4</v>
      </c>
      <c r="E168" s="12"/>
      <c r="F168" s="12"/>
      <c r="G168" s="12"/>
      <c r="H168" s="12" t="s">
        <v>162</v>
      </c>
      <c r="I168" s="12"/>
      <c r="J168" s="209"/>
      <c r="K168" s="209"/>
      <c r="L168" s="209"/>
      <c r="M168" s="209"/>
      <c r="N168" s="209"/>
      <c r="O168" s="209"/>
      <c r="P168" s="209"/>
      <c r="Q168" s="209"/>
      <c r="R168" s="209"/>
    </row>
    <row r="169" spans="1:18" ht="12.75" hidden="1">
      <c r="A169" s="6"/>
      <c r="B169" s="12"/>
      <c r="C169" s="12"/>
      <c r="D169" s="12"/>
      <c r="E169" s="12"/>
      <c r="F169" s="7" t="s">
        <v>18</v>
      </c>
      <c r="G169" s="12"/>
      <c r="H169" s="12"/>
      <c r="I169" s="12"/>
      <c r="J169" s="218"/>
      <c r="K169" s="218"/>
      <c r="L169" s="218"/>
      <c r="M169" s="218"/>
      <c r="N169" s="218"/>
      <c r="O169" s="218"/>
      <c r="P169" s="218"/>
      <c r="Q169" s="218"/>
      <c r="R169" s="218"/>
    </row>
    <row r="170" spans="1:18" ht="12.75" hidden="1">
      <c r="A170" s="6"/>
      <c r="B170" s="12"/>
      <c r="C170" s="12"/>
      <c r="D170" s="12"/>
      <c r="E170" s="12"/>
      <c r="F170" s="12"/>
      <c r="G170" s="12"/>
      <c r="H170" s="12"/>
      <c r="I170" s="12"/>
      <c r="J170" s="113"/>
      <c r="K170" s="113"/>
      <c r="L170" s="113"/>
      <c r="M170" s="113"/>
      <c r="N170" s="113"/>
      <c r="O170" s="113"/>
      <c r="P170" s="113"/>
      <c r="Q170" s="113"/>
      <c r="R170" s="113"/>
    </row>
    <row r="171" spans="1:18" ht="12.75" hidden="1">
      <c r="A171" s="6"/>
      <c r="B171" s="187">
        <v>10</v>
      </c>
      <c r="C171" s="12"/>
      <c r="D171" s="12"/>
      <c r="E171" s="12"/>
      <c r="F171" s="187" t="s">
        <v>122</v>
      </c>
      <c r="G171" s="12"/>
      <c r="H171" s="12"/>
      <c r="I171" s="12"/>
      <c r="J171" s="113"/>
      <c r="K171" s="113"/>
      <c r="L171" s="113"/>
      <c r="M171" s="113"/>
      <c r="N171" s="113"/>
      <c r="O171" s="113"/>
      <c r="P171" s="113"/>
      <c r="Q171" s="113"/>
      <c r="R171" s="113"/>
    </row>
    <row r="172" spans="1:18" ht="12.75" hidden="1">
      <c r="A172" s="6"/>
      <c r="B172" s="187"/>
      <c r="C172" s="187">
        <v>1</v>
      </c>
      <c r="D172" s="187"/>
      <c r="E172" s="187"/>
      <c r="F172" s="187"/>
      <c r="G172" s="187" t="s">
        <v>28</v>
      </c>
      <c r="H172" s="187"/>
      <c r="I172" s="187"/>
      <c r="J172" s="113"/>
      <c r="K172" s="113"/>
      <c r="L172" s="113"/>
      <c r="M172" s="113"/>
      <c r="N172" s="113"/>
      <c r="O172" s="113"/>
      <c r="P172" s="113"/>
      <c r="Q172" s="113"/>
      <c r="R172" s="113"/>
    </row>
    <row r="173" spans="1:18" ht="12.75" hidden="1">
      <c r="A173" s="6"/>
      <c r="B173" s="187"/>
      <c r="C173" s="12"/>
      <c r="D173" s="12">
        <v>3</v>
      </c>
      <c r="E173" s="12"/>
      <c r="F173" s="12"/>
      <c r="G173" s="12"/>
      <c r="H173" s="12" t="s">
        <v>179</v>
      </c>
      <c r="I173" s="12"/>
      <c r="J173" s="209"/>
      <c r="K173" s="209"/>
      <c r="L173" s="209"/>
      <c r="M173" s="209"/>
      <c r="N173" s="209"/>
      <c r="O173" s="209"/>
      <c r="P173" s="209"/>
      <c r="Q173" s="209"/>
      <c r="R173" s="209"/>
    </row>
    <row r="174" spans="1:18" ht="12.75" hidden="1">
      <c r="A174" s="6"/>
      <c r="B174" s="12"/>
      <c r="C174" s="187">
        <v>2</v>
      </c>
      <c r="D174" s="187"/>
      <c r="E174" s="187"/>
      <c r="F174" s="187"/>
      <c r="G174" s="187" t="s">
        <v>37</v>
      </c>
      <c r="H174" s="187"/>
      <c r="I174" s="187"/>
      <c r="J174" s="113"/>
      <c r="K174" s="113"/>
      <c r="L174" s="113"/>
      <c r="M174" s="113"/>
      <c r="N174" s="113"/>
      <c r="O174" s="113"/>
      <c r="P174" s="113"/>
      <c r="Q174" s="113"/>
      <c r="R174" s="113"/>
    </row>
    <row r="175" spans="1:18" ht="12.75" hidden="1">
      <c r="A175" s="6"/>
      <c r="B175" s="12"/>
      <c r="C175" s="12"/>
      <c r="D175" s="12">
        <v>2</v>
      </c>
      <c r="E175" s="12"/>
      <c r="F175" s="12"/>
      <c r="G175" s="12"/>
      <c r="H175" s="12" t="s">
        <v>39</v>
      </c>
      <c r="I175" s="12"/>
      <c r="J175" s="209"/>
      <c r="K175" s="209"/>
      <c r="L175" s="209"/>
      <c r="M175" s="209"/>
      <c r="N175" s="209"/>
      <c r="O175" s="209"/>
      <c r="P175" s="209"/>
      <c r="Q175" s="209"/>
      <c r="R175" s="209"/>
    </row>
    <row r="176" spans="1:18" ht="12.75" hidden="1">
      <c r="A176" s="6"/>
      <c r="B176" s="12"/>
      <c r="C176" s="12"/>
      <c r="D176" s="12">
        <v>3</v>
      </c>
      <c r="E176" s="12"/>
      <c r="F176" s="12"/>
      <c r="G176" s="12"/>
      <c r="H176" s="201" t="s">
        <v>143</v>
      </c>
      <c r="I176" s="12"/>
      <c r="J176" s="209"/>
      <c r="K176" s="209"/>
      <c r="L176" s="209"/>
      <c r="M176" s="209"/>
      <c r="N176" s="209"/>
      <c r="O176" s="209"/>
      <c r="P176" s="209"/>
      <c r="Q176" s="209"/>
      <c r="R176" s="209"/>
    </row>
    <row r="177" spans="1:18" ht="12.75" hidden="1">
      <c r="A177" s="6"/>
      <c r="B177" s="12"/>
      <c r="C177" s="12"/>
      <c r="D177" s="12"/>
      <c r="E177" s="12"/>
      <c r="F177" s="7" t="s">
        <v>18</v>
      </c>
      <c r="G177" s="12"/>
      <c r="H177" s="12"/>
      <c r="I177" s="12"/>
      <c r="J177" s="218"/>
      <c r="K177" s="218"/>
      <c r="L177" s="218"/>
      <c r="M177" s="218"/>
      <c r="N177" s="218"/>
      <c r="O177" s="218"/>
      <c r="P177" s="218"/>
      <c r="Q177" s="218"/>
      <c r="R177" s="218"/>
    </row>
    <row r="178" spans="1:18" ht="12.75" hidden="1">
      <c r="A178" s="6"/>
      <c r="B178" s="12"/>
      <c r="C178" s="12"/>
      <c r="D178" s="12"/>
      <c r="E178" s="12"/>
      <c r="F178" s="12"/>
      <c r="G178" s="12"/>
      <c r="H178" s="12"/>
      <c r="I178" s="12"/>
      <c r="J178" s="113"/>
      <c r="K178" s="113"/>
      <c r="L178" s="113"/>
      <c r="M178" s="113"/>
      <c r="N178" s="113"/>
      <c r="O178" s="113"/>
      <c r="P178" s="113"/>
      <c r="Q178" s="113"/>
      <c r="R178" s="113"/>
    </row>
    <row r="179" spans="1:18" ht="12.75" hidden="1">
      <c r="A179" s="6"/>
      <c r="B179" s="12"/>
      <c r="C179" s="12"/>
      <c r="D179" s="12"/>
      <c r="E179" s="12"/>
      <c r="F179" s="12"/>
      <c r="G179" s="12"/>
      <c r="H179" s="12"/>
      <c r="I179" s="12"/>
      <c r="J179" s="113"/>
      <c r="K179" s="113"/>
      <c r="L179" s="113"/>
      <c r="M179" s="113"/>
      <c r="N179" s="113"/>
      <c r="O179" s="113"/>
      <c r="P179" s="113"/>
      <c r="Q179" s="113"/>
      <c r="R179" s="113"/>
    </row>
    <row r="180" spans="1:18" ht="12.75" hidden="1">
      <c r="A180" s="6"/>
      <c r="B180" s="12"/>
      <c r="C180" s="12"/>
      <c r="D180" s="12"/>
      <c r="E180" s="12"/>
      <c r="F180" s="12"/>
      <c r="G180" s="12"/>
      <c r="H180" s="12"/>
      <c r="I180" s="12"/>
      <c r="J180" s="113"/>
      <c r="K180" s="113"/>
      <c r="L180" s="113"/>
      <c r="M180" s="113"/>
      <c r="N180" s="113"/>
      <c r="O180" s="113"/>
      <c r="P180" s="113"/>
      <c r="Q180" s="113"/>
      <c r="R180" s="113"/>
    </row>
    <row r="181" spans="1:18" ht="12.75" hidden="1">
      <c r="A181" s="6"/>
      <c r="B181" s="12"/>
      <c r="C181" s="12"/>
      <c r="D181" s="12"/>
      <c r="E181" s="12"/>
      <c r="F181" s="12"/>
      <c r="G181" s="12"/>
      <c r="H181" s="12"/>
      <c r="I181" s="12"/>
      <c r="J181" s="209"/>
      <c r="K181" s="209"/>
      <c r="L181" s="209"/>
      <c r="M181" s="209"/>
      <c r="N181" s="209"/>
      <c r="O181" s="209"/>
      <c r="P181" s="209"/>
      <c r="Q181" s="209"/>
      <c r="R181" s="209"/>
    </row>
    <row r="182" spans="1:18" ht="12.75">
      <c r="A182" s="6"/>
      <c r="B182" s="7">
        <v>7</v>
      </c>
      <c r="C182" s="7"/>
      <c r="D182" s="7"/>
      <c r="E182" s="7"/>
      <c r="F182" s="515" t="s">
        <v>77</v>
      </c>
      <c r="G182" s="515"/>
      <c r="H182" s="515"/>
      <c r="I182" s="515"/>
      <c r="J182" s="209"/>
      <c r="K182" s="209"/>
      <c r="L182" s="209"/>
      <c r="M182" s="209"/>
      <c r="N182" s="209"/>
      <c r="O182" s="209"/>
      <c r="P182" s="209"/>
      <c r="Q182" s="209"/>
      <c r="R182" s="209"/>
    </row>
    <row r="183" spans="1:18" ht="12.75">
      <c r="A183" s="6"/>
      <c r="B183" s="12"/>
      <c r="C183" s="187">
        <v>1</v>
      </c>
      <c r="D183" s="187"/>
      <c r="E183" s="187"/>
      <c r="F183" s="187"/>
      <c r="G183" s="187" t="s">
        <v>28</v>
      </c>
      <c r="H183" s="187"/>
      <c r="I183" s="187"/>
      <c r="J183" s="209"/>
      <c r="K183" s="209"/>
      <c r="L183" s="209"/>
      <c r="M183" s="209"/>
      <c r="N183" s="209"/>
      <c r="O183" s="209"/>
      <c r="P183" s="209"/>
      <c r="Q183" s="209"/>
      <c r="R183" s="209"/>
    </row>
    <row r="184" spans="1:18" ht="12.75">
      <c r="A184" s="6"/>
      <c r="B184" s="12"/>
      <c r="C184" s="12"/>
      <c r="D184" s="12">
        <v>1</v>
      </c>
      <c r="E184" s="12"/>
      <c r="F184" s="12"/>
      <c r="G184" s="12"/>
      <c r="H184" s="12" t="s">
        <v>29</v>
      </c>
      <c r="I184" s="12"/>
      <c r="J184" s="209">
        <v>3876</v>
      </c>
      <c r="K184" s="209"/>
      <c r="L184" s="209"/>
      <c r="M184" s="209"/>
      <c r="N184" s="209"/>
      <c r="O184" s="209">
        <v>3876</v>
      </c>
      <c r="P184" s="209">
        <v>3876</v>
      </c>
      <c r="Q184" s="209">
        <v>3876</v>
      </c>
      <c r="R184" s="209">
        <v>3876</v>
      </c>
    </row>
    <row r="185" spans="1:18" ht="12.75">
      <c r="A185" s="6"/>
      <c r="B185" s="12"/>
      <c r="C185" s="12"/>
      <c r="D185" s="12">
        <v>2</v>
      </c>
      <c r="E185" s="12"/>
      <c r="F185" s="12"/>
      <c r="G185" s="12"/>
      <c r="H185" s="12" t="s">
        <v>31</v>
      </c>
      <c r="I185" s="12"/>
      <c r="J185" s="209">
        <v>1059</v>
      </c>
      <c r="K185" s="209"/>
      <c r="L185" s="209"/>
      <c r="M185" s="209"/>
      <c r="N185" s="209"/>
      <c r="O185" s="209">
        <v>1059</v>
      </c>
      <c r="P185" s="209">
        <v>1059</v>
      </c>
      <c r="Q185" s="209">
        <v>1059</v>
      </c>
      <c r="R185" s="209">
        <v>1059</v>
      </c>
    </row>
    <row r="186" spans="1:18" ht="12.75">
      <c r="A186" s="6"/>
      <c r="B186" s="12"/>
      <c r="C186" s="12"/>
      <c r="D186" s="12">
        <v>3</v>
      </c>
      <c r="E186" s="12"/>
      <c r="F186" s="12"/>
      <c r="G186" s="12"/>
      <c r="H186" s="12" t="s">
        <v>32</v>
      </c>
      <c r="I186" s="12"/>
      <c r="J186" s="209">
        <v>825</v>
      </c>
      <c r="K186" s="209"/>
      <c r="L186" s="209"/>
      <c r="M186" s="209"/>
      <c r="N186" s="209"/>
      <c r="O186" s="209">
        <v>825</v>
      </c>
      <c r="P186" s="209">
        <v>825</v>
      </c>
      <c r="Q186" s="209">
        <v>825</v>
      </c>
      <c r="R186" s="209">
        <v>1025</v>
      </c>
    </row>
    <row r="187" spans="1:18" ht="12.75" hidden="1">
      <c r="A187" s="6"/>
      <c r="B187" s="12"/>
      <c r="C187" s="187">
        <v>2</v>
      </c>
      <c r="D187" s="187"/>
      <c r="E187" s="187"/>
      <c r="F187" s="187"/>
      <c r="G187" s="187" t="s">
        <v>37</v>
      </c>
      <c r="H187" s="187"/>
      <c r="I187" s="187"/>
      <c r="J187" s="218"/>
      <c r="K187" s="218"/>
      <c r="L187" s="218"/>
      <c r="M187" s="218"/>
      <c r="N187" s="218"/>
      <c r="O187" s="218"/>
      <c r="P187" s="218"/>
      <c r="Q187" s="218"/>
      <c r="R187" s="218"/>
    </row>
    <row r="188" spans="1:18" ht="12.75" hidden="1">
      <c r="A188" s="6"/>
      <c r="B188" s="12"/>
      <c r="C188" s="12"/>
      <c r="D188" s="12">
        <v>11</v>
      </c>
      <c r="E188" s="12"/>
      <c r="F188" s="12"/>
      <c r="G188" s="12"/>
      <c r="H188" s="12" t="s">
        <v>39</v>
      </c>
      <c r="I188" s="12"/>
      <c r="J188" s="209">
        <v>0</v>
      </c>
      <c r="K188" s="209"/>
      <c r="L188" s="209"/>
      <c r="M188" s="209"/>
      <c r="N188" s="209"/>
      <c r="O188" s="209">
        <v>0</v>
      </c>
      <c r="P188" s="209">
        <v>0</v>
      </c>
      <c r="Q188" s="209">
        <v>0</v>
      </c>
      <c r="R188" s="209">
        <v>0</v>
      </c>
    </row>
    <row r="189" spans="1:18" ht="12.75" hidden="1">
      <c r="A189" s="6"/>
      <c r="B189" s="12"/>
      <c r="C189" s="12"/>
      <c r="D189" s="37">
        <v>4</v>
      </c>
      <c r="E189" s="37"/>
      <c r="F189" s="37"/>
      <c r="G189" s="37"/>
      <c r="H189" s="561" t="s">
        <v>233</v>
      </c>
      <c r="I189" s="562"/>
      <c r="J189" s="209"/>
      <c r="K189" s="209"/>
      <c r="L189" s="209"/>
      <c r="M189" s="209"/>
      <c r="N189" s="209"/>
      <c r="O189" s="209"/>
      <c r="P189" s="209"/>
      <c r="Q189" s="209"/>
      <c r="R189" s="209"/>
    </row>
    <row r="190" spans="1:18" ht="12.75" hidden="1">
      <c r="A190" s="6"/>
      <c r="B190" s="12"/>
      <c r="C190" s="12"/>
      <c r="D190" s="41"/>
      <c r="E190" s="41">
        <v>1</v>
      </c>
      <c r="F190" s="41"/>
      <c r="G190" s="41"/>
      <c r="H190" s="41"/>
      <c r="I190" s="353" t="s">
        <v>236</v>
      </c>
      <c r="J190" s="209"/>
      <c r="K190" s="209"/>
      <c r="L190" s="209"/>
      <c r="M190" s="209"/>
      <c r="N190" s="209"/>
      <c r="O190" s="209"/>
      <c r="P190" s="209"/>
      <c r="Q190" s="209"/>
      <c r="R190" s="209"/>
    </row>
    <row r="191" spans="1:18" ht="12.75">
      <c r="A191" s="6"/>
      <c r="B191" s="12"/>
      <c r="C191" s="12"/>
      <c r="D191" s="12"/>
      <c r="E191" s="12"/>
      <c r="F191" s="7" t="s">
        <v>18</v>
      </c>
      <c r="G191" s="12"/>
      <c r="H191" s="12"/>
      <c r="I191" s="12"/>
      <c r="J191" s="218">
        <f>J184+J185+J186+J188</f>
        <v>5760</v>
      </c>
      <c r="K191" s="218"/>
      <c r="L191" s="218"/>
      <c r="M191" s="218"/>
      <c r="N191" s="218"/>
      <c r="O191" s="218">
        <f>O184+O185+O186+O188</f>
        <v>5760</v>
      </c>
      <c r="P191" s="218">
        <f>P184+P185+P186+P188</f>
        <v>5760</v>
      </c>
      <c r="Q191" s="218">
        <f>Q184+Q185+Q186+Q188</f>
        <v>5760</v>
      </c>
      <c r="R191" s="218">
        <f>R184+R185+R186+R188</f>
        <v>5960</v>
      </c>
    </row>
    <row r="192" spans="1:18" ht="12.75">
      <c r="A192" s="6"/>
      <c r="B192" s="12"/>
      <c r="C192" s="12"/>
      <c r="D192" s="12"/>
      <c r="E192" s="12"/>
      <c r="F192" s="119"/>
      <c r="G192" s="12" t="s">
        <v>57</v>
      </c>
      <c r="H192" s="12"/>
      <c r="I192" s="119"/>
      <c r="J192" s="113">
        <v>2.5</v>
      </c>
      <c r="K192" s="113"/>
      <c r="L192" s="113"/>
      <c r="M192" s="113"/>
      <c r="N192" s="113"/>
      <c r="O192" s="113">
        <v>2.5</v>
      </c>
      <c r="P192" s="113">
        <v>2.5</v>
      </c>
      <c r="Q192" s="113">
        <v>2.5</v>
      </c>
      <c r="R192" s="113">
        <v>2.5</v>
      </c>
    </row>
    <row r="193" spans="1:18" ht="12.75">
      <c r="A193" s="6"/>
      <c r="B193" s="12"/>
      <c r="C193" s="12"/>
      <c r="D193" s="12"/>
      <c r="E193" s="12"/>
      <c r="F193" s="119"/>
      <c r="G193" s="38" t="s">
        <v>58</v>
      </c>
      <c r="H193" s="12"/>
      <c r="I193" s="119"/>
      <c r="J193" s="113">
        <v>2.5</v>
      </c>
      <c r="K193" s="113"/>
      <c r="L193" s="113"/>
      <c r="M193" s="113"/>
      <c r="N193" s="113"/>
      <c r="O193" s="113">
        <v>2.5</v>
      </c>
      <c r="P193" s="113">
        <v>2.5</v>
      </c>
      <c r="Q193" s="113">
        <v>2.5</v>
      </c>
      <c r="R193" s="113">
        <v>2.5</v>
      </c>
    </row>
    <row r="194" spans="1:18" ht="12.75">
      <c r="A194" s="6"/>
      <c r="B194" s="6"/>
      <c r="C194" s="6"/>
      <c r="D194" s="6"/>
      <c r="E194" s="6"/>
      <c r="F194" s="6"/>
      <c r="G194" s="6"/>
      <c r="H194" s="6"/>
      <c r="I194" s="6"/>
      <c r="J194" s="209"/>
      <c r="K194" s="209"/>
      <c r="L194" s="209"/>
      <c r="M194" s="209"/>
      <c r="N194" s="209"/>
      <c r="O194" s="209"/>
      <c r="P194" s="209"/>
      <c r="Q194" s="209"/>
      <c r="R194" s="209"/>
    </row>
    <row r="195" spans="1:18" ht="12.75" hidden="1">
      <c r="A195" s="6"/>
      <c r="B195" s="7">
        <v>13</v>
      </c>
      <c r="C195" s="7"/>
      <c r="D195" s="7"/>
      <c r="E195" s="7"/>
      <c r="F195" s="515" t="s">
        <v>133</v>
      </c>
      <c r="G195" s="515"/>
      <c r="H195" s="515"/>
      <c r="I195" s="515"/>
      <c r="J195" s="209"/>
      <c r="K195" s="209"/>
      <c r="L195" s="209"/>
      <c r="M195" s="209"/>
      <c r="N195" s="209"/>
      <c r="O195" s="209"/>
      <c r="P195" s="209"/>
      <c r="Q195" s="209"/>
      <c r="R195" s="209"/>
    </row>
    <row r="196" spans="1:18" ht="12.75" hidden="1">
      <c r="A196" s="6"/>
      <c r="B196" s="12"/>
      <c r="C196" s="187">
        <v>1</v>
      </c>
      <c r="D196" s="187"/>
      <c r="E196" s="187"/>
      <c r="F196" s="187"/>
      <c r="G196" s="187" t="s">
        <v>28</v>
      </c>
      <c r="H196" s="187"/>
      <c r="I196" s="187"/>
      <c r="J196" s="209"/>
      <c r="K196" s="209"/>
      <c r="L196" s="209"/>
      <c r="M196" s="209"/>
      <c r="N196" s="209"/>
      <c r="O196" s="209"/>
      <c r="P196" s="209"/>
      <c r="Q196" s="209"/>
      <c r="R196" s="209"/>
    </row>
    <row r="197" spans="1:18" ht="12.75" hidden="1">
      <c r="A197" s="6"/>
      <c r="B197" s="12"/>
      <c r="C197" s="12"/>
      <c r="D197" s="12">
        <v>1</v>
      </c>
      <c r="E197" s="12"/>
      <c r="F197" s="12"/>
      <c r="G197" s="12"/>
      <c r="H197" s="12" t="s">
        <v>29</v>
      </c>
      <c r="I197" s="12"/>
      <c r="J197" s="209"/>
      <c r="K197" s="209"/>
      <c r="L197" s="209"/>
      <c r="M197" s="209"/>
      <c r="N197" s="209"/>
      <c r="O197" s="209"/>
      <c r="P197" s="209"/>
      <c r="Q197" s="209"/>
      <c r="R197" s="209"/>
    </row>
    <row r="198" spans="1:18" ht="12.75" hidden="1">
      <c r="A198" s="6"/>
      <c r="B198" s="12"/>
      <c r="C198" s="12"/>
      <c r="D198" s="12">
        <v>2</v>
      </c>
      <c r="E198" s="12"/>
      <c r="F198" s="12"/>
      <c r="G198" s="12"/>
      <c r="H198" s="12" t="s">
        <v>31</v>
      </c>
      <c r="I198" s="12"/>
      <c r="J198" s="209"/>
      <c r="K198" s="209"/>
      <c r="L198" s="209"/>
      <c r="M198" s="209"/>
      <c r="N198" s="209"/>
      <c r="O198" s="209"/>
      <c r="P198" s="209"/>
      <c r="Q198" s="209"/>
      <c r="R198" s="209"/>
    </row>
    <row r="199" spans="1:18" ht="12.75" hidden="1">
      <c r="A199" s="6"/>
      <c r="B199" s="12"/>
      <c r="C199" s="12"/>
      <c r="D199" s="12">
        <v>3</v>
      </c>
      <c r="E199" s="12"/>
      <c r="F199" s="12"/>
      <c r="G199" s="12"/>
      <c r="H199" s="12" t="s">
        <v>32</v>
      </c>
      <c r="I199" s="12"/>
      <c r="J199" s="209"/>
      <c r="K199" s="209"/>
      <c r="L199" s="209"/>
      <c r="M199" s="209"/>
      <c r="N199" s="209"/>
      <c r="O199" s="209"/>
      <c r="P199" s="209"/>
      <c r="Q199" s="209"/>
      <c r="R199" s="209"/>
    </row>
    <row r="200" spans="1:18" ht="12.75" hidden="1">
      <c r="A200" s="6"/>
      <c r="B200" s="12"/>
      <c r="C200" s="12"/>
      <c r="D200" s="12"/>
      <c r="E200" s="12"/>
      <c r="F200" s="7" t="s">
        <v>18</v>
      </c>
      <c r="G200" s="12"/>
      <c r="H200" s="12"/>
      <c r="I200" s="12"/>
      <c r="J200" s="218"/>
      <c r="K200" s="218"/>
      <c r="L200" s="218"/>
      <c r="M200" s="218"/>
      <c r="N200" s="218"/>
      <c r="O200" s="218"/>
      <c r="P200" s="218"/>
      <c r="Q200" s="218"/>
      <c r="R200" s="218"/>
    </row>
    <row r="201" spans="1:18" ht="12.75" hidden="1">
      <c r="A201" s="6"/>
      <c r="B201" s="12"/>
      <c r="C201" s="12"/>
      <c r="D201" s="12"/>
      <c r="E201" s="12"/>
      <c r="F201" s="119"/>
      <c r="G201" s="560" t="s">
        <v>53</v>
      </c>
      <c r="H201" s="560"/>
      <c r="I201" s="560"/>
      <c r="J201" s="113"/>
      <c r="K201" s="113"/>
      <c r="L201" s="113"/>
      <c r="M201" s="113"/>
      <c r="N201" s="113"/>
      <c r="O201" s="113"/>
      <c r="P201" s="113"/>
      <c r="Q201" s="113"/>
      <c r="R201" s="113"/>
    </row>
    <row r="202" spans="1:18" ht="12.75" hidden="1">
      <c r="A202" s="6"/>
      <c r="B202" s="12"/>
      <c r="C202" s="12"/>
      <c r="D202" s="12"/>
      <c r="E202" s="12"/>
      <c r="F202" s="119"/>
      <c r="G202" s="560" t="s">
        <v>54</v>
      </c>
      <c r="H202" s="560"/>
      <c r="I202" s="560"/>
      <c r="J202" s="113"/>
      <c r="K202" s="113"/>
      <c r="L202" s="113"/>
      <c r="M202" s="113"/>
      <c r="N202" s="113"/>
      <c r="O202" s="113"/>
      <c r="P202" s="113"/>
      <c r="Q202" s="113"/>
      <c r="R202" s="113"/>
    </row>
    <row r="203" spans="1:18" ht="12.75" hidden="1">
      <c r="A203" s="6"/>
      <c r="B203" s="12"/>
      <c r="C203" s="12"/>
      <c r="D203" s="12"/>
      <c r="E203" s="12"/>
      <c r="F203" s="119"/>
      <c r="G203" s="38"/>
      <c r="H203" s="12"/>
      <c r="I203" s="119"/>
      <c r="J203" s="209"/>
      <c r="K203" s="209"/>
      <c r="L203" s="209"/>
      <c r="M203" s="209"/>
      <c r="N203" s="209"/>
      <c r="O203" s="209"/>
      <c r="P203" s="209"/>
      <c r="Q203" s="209"/>
      <c r="R203" s="209"/>
    </row>
    <row r="204" spans="1:18" ht="12.75">
      <c r="A204" s="6"/>
      <c r="B204" s="7">
        <v>8</v>
      </c>
      <c r="C204" s="7"/>
      <c r="D204" s="7"/>
      <c r="E204" s="7"/>
      <c r="F204" s="515" t="s">
        <v>69</v>
      </c>
      <c r="G204" s="515"/>
      <c r="H204" s="515"/>
      <c r="I204" s="515"/>
      <c r="J204" s="209"/>
      <c r="K204" s="209"/>
      <c r="L204" s="209"/>
      <c r="M204" s="209"/>
      <c r="N204" s="209"/>
      <c r="O204" s="209"/>
      <c r="P204" s="209"/>
      <c r="Q204" s="209"/>
      <c r="R204" s="209"/>
    </row>
    <row r="205" spans="1:18" ht="12.75">
      <c r="A205" s="6"/>
      <c r="B205" s="12"/>
      <c r="C205" s="187">
        <v>1</v>
      </c>
      <c r="D205" s="187"/>
      <c r="E205" s="187"/>
      <c r="F205" s="187"/>
      <c r="G205" s="187" t="s">
        <v>28</v>
      </c>
      <c r="H205" s="187"/>
      <c r="I205" s="187"/>
      <c r="J205" s="209"/>
      <c r="K205" s="209"/>
      <c r="L205" s="209"/>
      <c r="M205" s="209"/>
      <c r="N205" s="209"/>
      <c r="O205" s="209"/>
      <c r="P205" s="209"/>
      <c r="Q205" s="209"/>
      <c r="R205" s="209"/>
    </row>
    <row r="206" spans="1:18" ht="12.75">
      <c r="A206" s="6"/>
      <c r="B206" s="12"/>
      <c r="C206" s="12"/>
      <c r="D206" s="12">
        <v>3</v>
      </c>
      <c r="E206" s="12"/>
      <c r="F206" s="12"/>
      <c r="G206" s="12"/>
      <c r="H206" s="12" t="s">
        <v>32</v>
      </c>
      <c r="I206" s="12"/>
      <c r="J206" s="209">
        <v>4500</v>
      </c>
      <c r="K206" s="209"/>
      <c r="L206" s="209"/>
      <c r="M206" s="209"/>
      <c r="N206" s="209"/>
      <c r="O206" s="209">
        <v>4500</v>
      </c>
      <c r="P206" s="209">
        <v>4500</v>
      </c>
      <c r="Q206" s="209">
        <v>4500</v>
      </c>
      <c r="R206" s="209">
        <v>4500</v>
      </c>
    </row>
    <row r="207" spans="1:18" ht="12.75">
      <c r="A207" s="6"/>
      <c r="B207" s="12"/>
      <c r="C207" s="12"/>
      <c r="D207" s="12"/>
      <c r="E207" s="12"/>
      <c r="F207" s="12"/>
      <c r="G207" s="12"/>
      <c r="H207" s="12" t="s">
        <v>16</v>
      </c>
      <c r="I207" s="12" t="s">
        <v>70</v>
      </c>
      <c r="J207" s="209">
        <v>3000</v>
      </c>
      <c r="K207" s="209"/>
      <c r="L207" s="209"/>
      <c r="M207" s="209"/>
      <c r="N207" s="209"/>
      <c r="O207" s="209">
        <v>3000</v>
      </c>
      <c r="P207" s="209">
        <v>3000</v>
      </c>
      <c r="Q207" s="209">
        <v>3000</v>
      </c>
      <c r="R207" s="209">
        <v>3000</v>
      </c>
    </row>
    <row r="208" spans="1:18" ht="12.75" hidden="1">
      <c r="A208" s="6"/>
      <c r="B208" s="6"/>
      <c r="C208" s="12"/>
      <c r="D208" s="12"/>
      <c r="E208" s="12"/>
      <c r="F208" s="12"/>
      <c r="G208" s="12"/>
      <c r="H208" s="12"/>
      <c r="I208" s="12"/>
      <c r="J208" s="209"/>
      <c r="K208" s="209"/>
      <c r="L208" s="209"/>
      <c r="M208" s="209"/>
      <c r="N208" s="209"/>
      <c r="O208" s="209"/>
      <c r="P208" s="209"/>
      <c r="Q208" s="209"/>
      <c r="R208" s="209"/>
    </row>
    <row r="209" spans="1:18" ht="12.75">
      <c r="A209" s="6"/>
      <c r="B209" s="12"/>
      <c r="C209" s="12"/>
      <c r="D209" s="12"/>
      <c r="E209" s="12"/>
      <c r="F209" s="12"/>
      <c r="G209" s="12"/>
      <c r="H209" s="12"/>
      <c r="I209" s="12" t="s">
        <v>344</v>
      </c>
      <c r="J209" s="209">
        <v>1500</v>
      </c>
      <c r="K209" s="209"/>
      <c r="L209" s="209"/>
      <c r="M209" s="209"/>
      <c r="N209" s="209"/>
      <c r="O209" s="209">
        <v>1500</v>
      </c>
      <c r="P209" s="209">
        <v>1500</v>
      </c>
      <c r="Q209" s="209">
        <v>1500</v>
      </c>
      <c r="R209" s="209">
        <v>1500</v>
      </c>
    </row>
    <row r="210" spans="1:18" ht="12.75" hidden="1">
      <c r="A210" s="6"/>
      <c r="B210" s="12"/>
      <c r="C210" s="187">
        <v>2</v>
      </c>
      <c r="D210" s="187"/>
      <c r="E210" s="187"/>
      <c r="F210" s="187"/>
      <c r="G210" s="187" t="s">
        <v>37</v>
      </c>
      <c r="H210" s="187"/>
      <c r="I210" s="187"/>
      <c r="J210" s="209"/>
      <c r="K210" s="209"/>
      <c r="L210" s="209"/>
      <c r="M210" s="209"/>
      <c r="N210" s="209"/>
      <c r="O210" s="209"/>
      <c r="P210" s="209"/>
      <c r="Q210" s="209"/>
      <c r="R210" s="209"/>
    </row>
    <row r="211" spans="1:18" ht="12.75" hidden="1">
      <c r="A211" s="6"/>
      <c r="B211" s="12"/>
      <c r="C211" s="12"/>
      <c r="D211" s="12">
        <v>1</v>
      </c>
      <c r="E211" s="12"/>
      <c r="F211" s="12"/>
      <c r="G211" s="12"/>
      <c r="H211" s="12" t="s">
        <v>39</v>
      </c>
      <c r="I211" s="12"/>
      <c r="J211" s="209">
        <v>0</v>
      </c>
      <c r="K211" s="209"/>
      <c r="L211" s="209"/>
      <c r="M211" s="209"/>
      <c r="N211" s="209"/>
      <c r="O211" s="209">
        <v>0</v>
      </c>
      <c r="P211" s="209">
        <v>0</v>
      </c>
      <c r="Q211" s="209">
        <v>0</v>
      </c>
      <c r="R211" s="209">
        <v>0</v>
      </c>
    </row>
    <row r="212" spans="1:18" ht="12.75">
      <c r="A212" s="6"/>
      <c r="B212" s="12"/>
      <c r="C212" s="12"/>
      <c r="D212" s="12"/>
      <c r="E212" s="12"/>
      <c r="F212" s="7" t="s">
        <v>18</v>
      </c>
      <c r="G212" s="7"/>
      <c r="H212" s="7"/>
      <c r="I212" s="7"/>
      <c r="J212" s="218">
        <f>J206</f>
        <v>4500</v>
      </c>
      <c r="K212" s="218"/>
      <c r="L212" s="218"/>
      <c r="M212" s="218"/>
      <c r="N212" s="218"/>
      <c r="O212" s="218">
        <f>O206</f>
        <v>4500</v>
      </c>
      <c r="P212" s="218">
        <f>P206</f>
        <v>4500</v>
      </c>
      <c r="Q212" s="218">
        <f>Q206</f>
        <v>4500</v>
      </c>
      <c r="R212" s="218">
        <f>R206</f>
        <v>4500</v>
      </c>
    </row>
    <row r="213" spans="1:18" ht="12.75">
      <c r="A213" s="6"/>
      <c r="B213" s="12"/>
      <c r="C213" s="12"/>
      <c r="D213" s="12"/>
      <c r="E213" s="12"/>
      <c r="F213" s="7"/>
      <c r="G213" s="7"/>
      <c r="H213" s="7"/>
      <c r="I213" s="7"/>
      <c r="J213" s="209"/>
      <c r="K213" s="209"/>
      <c r="L213" s="209"/>
      <c r="M213" s="209"/>
      <c r="N213" s="209"/>
      <c r="O213" s="209"/>
      <c r="P213" s="209"/>
      <c r="Q213" s="209"/>
      <c r="R213" s="209"/>
    </row>
    <row r="214" spans="1:18" ht="12.75">
      <c r="A214" s="6"/>
      <c r="B214" s="7">
        <v>9</v>
      </c>
      <c r="C214" s="7"/>
      <c r="D214" s="7"/>
      <c r="E214" s="7"/>
      <c r="F214" s="515" t="s">
        <v>74</v>
      </c>
      <c r="G214" s="515"/>
      <c r="H214" s="515"/>
      <c r="I214" s="515"/>
      <c r="J214" s="209"/>
      <c r="K214" s="209"/>
      <c r="L214" s="209"/>
      <c r="M214" s="209"/>
      <c r="N214" s="209"/>
      <c r="O214" s="209"/>
      <c r="P214" s="209"/>
      <c r="Q214" s="209"/>
      <c r="R214" s="209"/>
    </row>
    <row r="215" spans="1:18" ht="12.75">
      <c r="A215" s="6"/>
      <c r="B215" s="12"/>
      <c r="C215" s="187">
        <v>1</v>
      </c>
      <c r="D215" s="187"/>
      <c r="E215" s="187"/>
      <c r="F215" s="187"/>
      <c r="G215" s="187" t="s">
        <v>28</v>
      </c>
      <c r="H215" s="187"/>
      <c r="I215" s="187"/>
      <c r="J215" s="209"/>
      <c r="K215" s="209"/>
      <c r="L215" s="209"/>
      <c r="M215" s="209"/>
      <c r="N215" s="209"/>
      <c r="O215" s="209"/>
      <c r="P215" s="209"/>
      <c r="Q215" s="209"/>
      <c r="R215" s="209"/>
    </row>
    <row r="216" spans="1:18" ht="12.75">
      <c r="A216" s="6"/>
      <c r="B216" s="12"/>
      <c r="C216" s="12"/>
      <c r="D216" s="12">
        <v>3</v>
      </c>
      <c r="E216" s="12"/>
      <c r="F216" s="12"/>
      <c r="G216" s="12"/>
      <c r="H216" s="12" t="s">
        <v>32</v>
      </c>
      <c r="I216" s="12"/>
      <c r="J216" s="209">
        <v>8100</v>
      </c>
      <c r="K216" s="209"/>
      <c r="L216" s="209"/>
      <c r="M216" s="209"/>
      <c r="N216" s="209"/>
      <c r="O216" s="209">
        <v>8100</v>
      </c>
      <c r="P216" s="209">
        <v>8100</v>
      </c>
      <c r="Q216" s="209">
        <v>8100</v>
      </c>
      <c r="R216" s="209">
        <v>8100</v>
      </c>
    </row>
    <row r="217" spans="1:18" ht="12.75">
      <c r="A217" s="6"/>
      <c r="B217" s="12"/>
      <c r="C217" s="12"/>
      <c r="D217" s="12"/>
      <c r="E217" s="12"/>
      <c r="F217" s="12"/>
      <c r="G217" s="12"/>
      <c r="H217" s="12" t="s">
        <v>16</v>
      </c>
      <c r="I217" s="12" t="s">
        <v>75</v>
      </c>
      <c r="J217" s="209">
        <v>8100</v>
      </c>
      <c r="K217" s="209"/>
      <c r="L217" s="209"/>
      <c r="M217" s="209"/>
      <c r="N217" s="209"/>
      <c r="O217" s="209">
        <v>8100</v>
      </c>
      <c r="P217" s="209">
        <v>8100</v>
      </c>
      <c r="Q217" s="209">
        <v>8100</v>
      </c>
      <c r="R217" s="209">
        <v>8100</v>
      </c>
    </row>
    <row r="218" spans="1:18" ht="12.75">
      <c r="A218" s="6"/>
      <c r="B218" s="12"/>
      <c r="C218" s="12"/>
      <c r="D218" s="12"/>
      <c r="E218" s="12"/>
      <c r="F218" s="7" t="s">
        <v>18</v>
      </c>
      <c r="G218" s="12"/>
      <c r="H218" s="12"/>
      <c r="I218" s="12"/>
      <c r="J218" s="218">
        <f>J216</f>
        <v>8100</v>
      </c>
      <c r="K218" s="218"/>
      <c r="L218" s="218"/>
      <c r="M218" s="218"/>
      <c r="N218" s="218"/>
      <c r="O218" s="218">
        <f>O216</f>
        <v>8100</v>
      </c>
      <c r="P218" s="218">
        <f>P216</f>
        <v>8100</v>
      </c>
      <c r="Q218" s="218">
        <f>Q216</f>
        <v>8100</v>
      </c>
      <c r="R218" s="218">
        <f>R216</f>
        <v>8100</v>
      </c>
    </row>
    <row r="219" spans="1:18" ht="12.75">
      <c r="A219" s="6"/>
      <c r="B219" s="12"/>
      <c r="C219" s="12"/>
      <c r="D219" s="12"/>
      <c r="E219" s="12"/>
      <c r="F219" s="7"/>
      <c r="G219" s="7"/>
      <c r="H219" s="7"/>
      <c r="I219" s="7"/>
      <c r="J219" s="209"/>
      <c r="K219" s="209"/>
      <c r="L219" s="209"/>
      <c r="M219" s="209"/>
      <c r="N219" s="209"/>
      <c r="O219" s="209"/>
      <c r="P219" s="209"/>
      <c r="Q219" s="209"/>
      <c r="R219" s="209"/>
    </row>
    <row r="220" spans="1:18" ht="12.75">
      <c r="A220" s="6"/>
      <c r="B220" s="7">
        <v>10</v>
      </c>
      <c r="C220" s="7"/>
      <c r="D220" s="7"/>
      <c r="E220" s="7"/>
      <c r="F220" s="515" t="s">
        <v>79</v>
      </c>
      <c r="G220" s="515"/>
      <c r="H220" s="515"/>
      <c r="I220" s="515"/>
      <c r="J220" s="209"/>
      <c r="K220" s="209"/>
      <c r="L220" s="209"/>
      <c r="M220" s="209"/>
      <c r="N220" s="209"/>
      <c r="O220" s="209"/>
      <c r="P220" s="209"/>
      <c r="Q220" s="209"/>
      <c r="R220" s="209"/>
    </row>
    <row r="221" spans="1:18" ht="12.75">
      <c r="A221" s="6"/>
      <c r="B221" s="12"/>
      <c r="C221" s="187">
        <v>1</v>
      </c>
      <c r="D221" s="187"/>
      <c r="E221" s="187"/>
      <c r="F221" s="187"/>
      <c r="G221" s="187" t="s">
        <v>28</v>
      </c>
      <c r="H221" s="187"/>
      <c r="I221" s="187"/>
      <c r="J221" s="209"/>
      <c r="K221" s="209"/>
      <c r="L221" s="209"/>
      <c r="M221" s="209"/>
      <c r="N221" s="209"/>
      <c r="O221" s="209"/>
      <c r="P221" s="209"/>
      <c r="Q221" s="209"/>
      <c r="R221" s="209"/>
    </row>
    <row r="222" spans="1:18" ht="12.75">
      <c r="A222" s="6"/>
      <c r="B222" s="12"/>
      <c r="C222" s="12"/>
      <c r="D222" s="12">
        <v>3</v>
      </c>
      <c r="E222" s="12"/>
      <c r="F222" s="12"/>
      <c r="G222" s="12"/>
      <c r="H222" s="12" t="s">
        <v>32</v>
      </c>
      <c r="I222" s="12"/>
      <c r="J222" s="209">
        <v>1000</v>
      </c>
      <c r="K222" s="209"/>
      <c r="L222" s="209"/>
      <c r="M222" s="209"/>
      <c r="N222" s="209"/>
      <c r="O222" s="209">
        <v>1000</v>
      </c>
      <c r="P222" s="209">
        <v>1000</v>
      </c>
      <c r="Q222" s="209">
        <v>1000</v>
      </c>
      <c r="R222" s="209">
        <v>1000</v>
      </c>
    </row>
    <row r="223" spans="1:18" ht="12.75">
      <c r="A223" s="6"/>
      <c r="B223" s="12"/>
      <c r="C223" s="12">
        <v>2</v>
      </c>
      <c r="D223" s="12"/>
      <c r="E223" s="12"/>
      <c r="F223" s="12"/>
      <c r="G223" s="37" t="s">
        <v>227</v>
      </c>
      <c r="H223" s="12"/>
      <c r="I223" s="12"/>
      <c r="J223" s="209"/>
      <c r="K223" s="209"/>
      <c r="L223" s="209"/>
      <c r="M223" s="209"/>
      <c r="N223" s="209"/>
      <c r="O223" s="209"/>
      <c r="P223" s="209"/>
      <c r="Q223" s="209"/>
      <c r="R223" s="209"/>
    </row>
    <row r="224" spans="1:18" ht="12.75">
      <c r="A224" s="6"/>
      <c r="B224" s="12"/>
      <c r="C224" s="12"/>
      <c r="D224" s="12">
        <v>1</v>
      </c>
      <c r="E224" s="12"/>
      <c r="F224" s="12"/>
      <c r="G224" s="37"/>
      <c r="H224" s="12" t="s">
        <v>39</v>
      </c>
      <c r="I224" s="12"/>
      <c r="J224" s="209">
        <v>0</v>
      </c>
      <c r="K224" s="209"/>
      <c r="L224" s="209"/>
      <c r="M224" s="209"/>
      <c r="N224" s="209"/>
      <c r="O224" s="209">
        <v>0</v>
      </c>
      <c r="P224" s="209">
        <v>0</v>
      </c>
      <c r="Q224" s="209">
        <v>508</v>
      </c>
      <c r="R224" s="209">
        <v>508</v>
      </c>
    </row>
    <row r="225" spans="1:18" ht="12.75">
      <c r="A225" s="6"/>
      <c r="B225" s="12"/>
      <c r="C225" s="12"/>
      <c r="D225" s="12">
        <v>2</v>
      </c>
      <c r="E225" s="12"/>
      <c r="F225" s="12"/>
      <c r="G225" s="12"/>
      <c r="H225" s="12" t="s">
        <v>418</v>
      </c>
      <c r="I225" s="12"/>
      <c r="J225" s="209">
        <v>0</v>
      </c>
      <c r="K225" s="209"/>
      <c r="L225" s="209"/>
      <c r="M225" s="209"/>
      <c r="N225" s="209"/>
      <c r="O225" s="209">
        <v>0</v>
      </c>
      <c r="P225" s="209">
        <v>0</v>
      </c>
      <c r="Q225" s="209">
        <v>0</v>
      </c>
      <c r="R225" s="209">
        <v>0</v>
      </c>
    </row>
    <row r="226" spans="1:18" ht="12.75">
      <c r="A226" s="6"/>
      <c r="B226" s="12"/>
      <c r="C226" s="12"/>
      <c r="D226" s="12"/>
      <c r="E226" s="12"/>
      <c r="F226" s="7" t="s">
        <v>18</v>
      </c>
      <c r="G226" s="12"/>
      <c r="H226" s="12"/>
      <c r="I226" s="12"/>
      <c r="J226" s="218">
        <f>J222</f>
        <v>1000</v>
      </c>
      <c r="K226" s="218"/>
      <c r="L226" s="218"/>
      <c r="M226" s="218"/>
      <c r="N226" s="218"/>
      <c r="O226" s="218">
        <f>O222</f>
        <v>1000</v>
      </c>
      <c r="P226" s="218">
        <f>P222</f>
        <v>1000</v>
      </c>
      <c r="Q226" s="218">
        <f>Q222+Q224</f>
        <v>1508</v>
      </c>
      <c r="R226" s="218">
        <f>R222+R224</f>
        <v>1508</v>
      </c>
    </row>
    <row r="227" spans="1:18" ht="12.75">
      <c r="A227" s="6"/>
      <c r="B227" s="12"/>
      <c r="C227" s="12"/>
      <c r="D227" s="12"/>
      <c r="E227" s="12"/>
      <c r="F227" s="7"/>
      <c r="G227" s="12"/>
      <c r="H227" s="12"/>
      <c r="I227" s="12"/>
      <c r="J227" s="209"/>
      <c r="K227" s="209"/>
      <c r="L227" s="209"/>
      <c r="M227" s="209"/>
      <c r="N227" s="209"/>
      <c r="O227" s="209"/>
      <c r="P227" s="209"/>
      <c r="Q227" s="209"/>
      <c r="R227" s="209"/>
    </row>
    <row r="228" spans="1:18" ht="12.75">
      <c r="A228" s="6"/>
      <c r="B228" s="7">
        <v>11</v>
      </c>
      <c r="C228" s="7"/>
      <c r="D228" s="7"/>
      <c r="E228" s="7"/>
      <c r="F228" s="515" t="s">
        <v>80</v>
      </c>
      <c r="G228" s="515"/>
      <c r="H228" s="515"/>
      <c r="I228" s="515"/>
      <c r="J228" s="209"/>
      <c r="K228" s="209"/>
      <c r="L228" s="209"/>
      <c r="M228" s="209"/>
      <c r="N228" s="209"/>
      <c r="O228" s="209"/>
      <c r="P228" s="209"/>
      <c r="Q228" s="209"/>
      <c r="R228" s="209"/>
    </row>
    <row r="229" spans="1:18" ht="12.75">
      <c r="A229" s="6"/>
      <c r="B229" s="12"/>
      <c r="C229" s="187">
        <v>1</v>
      </c>
      <c r="D229" s="187"/>
      <c r="E229" s="187"/>
      <c r="F229" s="187"/>
      <c r="G229" s="187" t="s">
        <v>28</v>
      </c>
      <c r="H229" s="187"/>
      <c r="I229" s="187"/>
      <c r="J229" s="209"/>
      <c r="K229" s="209"/>
      <c r="L229" s="209"/>
      <c r="M229" s="209"/>
      <c r="N229" s="209"/>
      <c r="O229" s="209"/>
      <c r="P229" s="209"/>
      <c r="Q229" s="209"/>
      <c r="R229" s="209"/>
    </row>
    <row r="230" spans="1:18" ht="12.75">
      <c r="A230" s="6"/>
      <c r="B230" s="12"/>
      <c r="C230" s="12"/>
      <c r="D230" s="12">
        <v>3</v>
      </c>
      <c r="E230" s="12"/>
      <c r="F230" s="12"/>
      <c r="G230" s="12"/>
      <c r="H230" s="12" t="s">
        <v>32</v>
      </c>
      <c r="I230" s="12"/>
      <c r="J230" s="209">
        <v>1000</v>
      </c>
      <c r="K230" s="209"/>
      <c r="L230" s="209"/>
      <c r="M230" s="209"/>
      <c r="N230" s="209"/>
      <c r="O230" s="209">
        <v>1000</v>
      </c>
      <c r="P230" s="209">
        <v>1000</v>
      </c>
      <c r="Q230" s="209">
        <v>1000</v>
      </c>
      <c r="R230" s="209">
        <v>1000</v>
      </c>
    </row>
    <row r="231" spans="1:18" ht="12.75">
      <c r="A231" s="6"/>
      <c r="B231" s="12"/>
      <c r="C231" s="12"/>
      <c r="D231" s="12"/>
      <c r="E231" s="12"/>
      <c r="F231" s="7" t="s">
        <v>18</v>
      </c>
      <c r="G231" s="12"/>
      <c r="H231" s="12"/>
      <c r="I231" s="12"/>
      <c r="J231" s="218">
        <f>J230</f>
        <v>1000</v>
      </c>
      <c r="K231" s="218"/>
      <c r="L231" s="218"/>
      <c r="M231" s="218"/>
      <c r="N231" s="218"/>
      <c r="O231" s="218">
        <f>O230</f>
        <v>1000</v>
      </c>
      <c r="P231" s="218">
        <f>P230</f>
        <v>1000</v>
      </c>
      <c r="Q231" s="218">
        <f>Q230</f>
        <v>1000</v>
      </c>
      <c r="R231" s="218">
        <f>R230</f>
        <v>1000</v>
      </c>
    </row>
    <row r="232" spans="1:18" ht="12.75">
      <c r="A232" s="6"/>
      <c r="B232" s="6"/>
      <c r="C232" s="6"/>
      <c r="D232" s="6"/>
      <c r="E232" s="6"/>
      <c r="F232" s="6"/>
      <c r="G232" s="6"/>
      <c r="H232" s="6"/>
      <c r="I232" s="6"/>
      <c r="J232" s="209"/>
      <c r="K232" s="209"/>
      <c r="L232" s="209"/>
      <c r="M232" s="209"/>
      <c r="N232" s="209"/>
      <c r="O232" s="209"/>
      <c r="P232" s="209"/>
      <c r="Q232" s="209"/>
      <c r="R232" s="209"/>
    </row>
    <row r="233" spans="1:18" ht="12.75">
      <c r="A233" s="6"/>
      <c r="B233" s="7">
        <v>12</v>
      </c>
      <c r="C233" s="7"/>
      <c r="D233" s="7"/>
      <c r="E233" s="7"/>
      <c r="F233" s="515" t="s">
        <v>81</v>
      </c>
      <c r="G233" s="515"/>
      <c r="H233" s="515"/>
      <c r="I233" s="515"/>
      <c r="J233" s="209"/>
      <c r="K233" s="209"/>
      <c r="L233" s="209"/>
      <c r="M233" s="209"/>
      <c r="N233" s="209"/>
      <c r="O233" s="209"/>
      <c r="P233" s="209"/>
      <c r="Q233" s="209"/>
      <c r="R233" s="209"/>
    </row>
    <row r="234" spans="1:18" ht="12.75">
      <c r="A234" s="6"/>
      <c r="B234" s="12"/>
      <c r="C234" s="187">
        <v>1</v>
      </c>
      <c r="D234" s="187"/>
      <c r="E234" s="187"/>
      <c r="F234" s="187"/>
      <c r="G234" s="187" t="s">
        <v>28</v>
      </c>
      <c r="H234" s="187"/>
      <c r="I234" s="187"/>
      <c r="J234" s="209"/>
      <c r="K234" s="209"/>
      <c r="L234" s="209"/>
      <c r="M234" s="209"/>
      <c r="N234" s="209"/>
      <c r="O234" s="209"/>
      <c r="P234" s="209"/>
      <c r="Q234" s="209"/>
      <c r="R234" s="209"/>
    </row>
    <row r="235" spans="1:18" ht="12.75">
      <c r="A235" s="6"/>
      <c r="B235" s="12"/>
      <c r="C235" s="12"/>
      <c r="D235" s="12">
        <v>3</v>
      </c>
      <c r="E235" s="12"/>
      <c r="F235" s="12"/>
      <c r="G235" s="12"/>
      <c r="H235" s="12" t="s">
        <v>32</v>
      </c>
      <c r="I235" s="12"/>
      <c r="J235" s="209">
        <v>600</v>
      </c>
      <c r="K235" s="209"/>
      <c r="L235" s="209"/>
      <c r="M235" s="209"/>
      <c r="N235" s="209"/>
      <c r="O235" s="209">
        <v>600</v>
      </c>
      <c r="P235" s="209">
        <v>600</v>
      </c>
      <c r="Q235" s="209">
        <v>600</v>
      </c>
      <c r="R235" s="209">
        <v>600</v>
      </c>
    </row>
    <row r="236" spans="1:18" ht="12.75">
      <c r="A236" s="6"/>
      <c r="B236" s="12"/>
      <c r="C236" s="12"/>
      <c r="D236" s="12"/>
      <c r="E236" s="12"/>
      <c r="F236" s="7" t="s">
        <v>18</v>
      </c>
      <c r="G236" s="12"/>
      <c r="H236" s="12"/>
      <c r="I236" s="12"/>
      <c r="J236" s="218">
        <f>J235</f>
        <v>600</v>
      </c>
      <c r="K236" s="218"/>
      <c r="L236" s="218"/>
      <c r="M236" s="218"/>
      <c r="N236" s="218"/>
      <c r="O236" s="218">
        <f>O235</f>
        <v>600</v>
      </c>
      <c r="P236" s="218">
        <f>P235</f>
        <v>600</v>
      </c>
      <c r="Q236" s="218">
        <f>Q235</f>
        <v>600</v>
      </c>
      <c r="R236" s="218">
        <f>R235</f>
        <v>600</v>
      </c>
    </row>
    <row r="237" spans="1:18" ht="12.75">
      <c r="A237" s="6"/>
      <c r="B237" s="6"/>
      <c r="C237" s="6"/>
      <c r="D237" s="6"/>
      <c r="E237" s="6"/>
      <c r="F237" s="6"/>
      <c r="G237" s="6"/>
      <c r="H237" s="6"/>
      <c r="I237" s="6"/>
      <c r="J237" s="209"/>
      <c r="K237" s="209"/>
      <c r="L237" s="209"/>
      <c r="M237" s="209"/>
      <c r="N237" s="209"/>
      <c r="O237" s="209"/>
      <c r="P237" s="209"/>
      <c r="Q237" s="209"/>
      <c r="R237" s="209"/>
    </row>
    <row r="238" spans="1:18" ht="12.75">
      <c r="A238" s="6"/>
      <c r="B238" s="7">
        <v>13</v>
      </c>
      <c r="C238" s="7"/>
      <c r="D238" s="7"/>
      <c r="E238" s="7"/>
      <c r="F238" s="515" t="s">
        <v>82</v>
      </c>
      <c r="G238" s="515"/>
      <c r="H238" s="515"/>
      <c r="I238" s="515"/>
      <c r="J238" s="209"/>
      <c r="K238" s="209"/>
      <c r="L238" s="209"/>
      <c r="M238" s="209"/>
      <c r="N238" s="209"/>
      <c r="O238" s="209"/>
      <c r="P238" s="209"/>
      <c r="Q238" s="209"/>
      <c r="R238" s="209"/>
    </row>
    <row r="239" spans="1:18" ht="12.75">
      <c r="A239" s="6"/>
      <c r="B239" s="12"/>
      <c r="C239" s="187">
        <v>1</v>
      </c>
      <c r="D239" s="187"/>
      <c r="E239" s="187"/>
      <c r="F239" s="187"/>
      <c r="G239" s="187" t="s">
        <v>28</v>
      </c>
      <c r="H239" s="187"/>
      <c r="I239" s="187"/>
      <c r="J239" s="209"/>
      <c r="K239" s="209"/>
      <c r="L239" s="209"/>
      <c r="M239" s="209"/>
      <c r="N239" s="209"/>
      <c r="O239" s="209"/>
      <c r="P239" s="209"/>
      <c r="Q239" s="209"/>
      <c r="R239" s="209"/>
    </row>
    <row r="240" spans="1:18" ht="12.75">
      <c r="A240" s="6"/>
      <c r="B240" s="12"/>
      <c r="C240" s="12"/>
      <c r="D240" s="12">
        <v>3</v>
      </c>
      <c r="E240" s="12"/>
      <c r="F240" s="12"/>
      <c r="G240" s="12"/>
      <c r="H240" s="12" t="s">
        <v>32</v>
      </c>
      <c r="I240" s="12"/>
      <c r="J240" s="209">
        <v>500</v>
      </c>
      <c r="K240" s="209"/>
      <c r="L240" s="209"/>
      <c r="M240" s="209"/>
      <c r="N240" s="209"/>
      <c r="O240" s="209">
        <v>500</v>
      </c>
      <c r="P240" s="209">
        <v>500</v>
      </c>
      <c r="Q240" s="209">
        <v>500</v>
      </c>
      <c r="R240" s="209">
        <v>500</v>
      </c>
    </row>
    <row r="241" spans="1:18" ht="12.75">
      <c r="A241" s="6"/>
      <c r="B241" s="12"/>
      <c r="C241" s="12"/>
      <c r="D241" s="12"/>
      <c r="E241" s="12"/>
      <c r="F241" s="7" t="s">
        <v>18</v>
      </c>
      <c r="G241" s="12"/>
      <c r="H241" s="12"/>
      <c r="I241" s="12"/>
      <c r="J241" s="218">
        <f>J240</f>
        <v>500</v>
      </c>
      <c r="K241" s="218"/>
      <c r="L241" s="218"/>
      <c r="M241" s="218"/>
      <c r="N241" s="218"/>
      <c r="O241" s="218">
        <f>O240</f>
        <v>500</v>
      </c>
      <c r="P241" s="218">
        <f>P240</f>
        <v>500</v>
      </c>
      <c r="Q241" s="218">
        <f>Q240</f>
        <v>500</v>
      </c>
      <c r="R241" s="218">
        <f>R240</f>
        <v>500</v>
      </c>
    </row>
    <row r="242" spans="1:18" ht="12.75" hidden="1">
      <c r="A242" s="6"/>
      <c r="B242" s="12"/>
      <c r="C242" s="12"/>
      <c r="D242" s="12"/>
      <c r="E242" s="12"/>
      <c r="F242" s="7"/>
      <c r="G242" s="12"/>
      <c r="H242" s="12"/>
      <c r="I242" s="12"/>
      <c r="J242" s="209"/>
      <c r="K242" s="209"/>
      <c r="L242" s="209"/>
      <c r="M242" s="209"/>
      <c r="N242" s="209"/>
      <c r="O242" s="209"/>
      <c r="P242" s="209"/>
      <c r="Q242" s="209"/>
      <c r="R242" s="209"/>
    </row>
    <row r="243" spans="1:18" ht="12.75" hidden="1">
      <c r="A243" s="6"/>
      <c r="B243" s="12"/>
      <c r="C243" s="12"/>
      <c r="D243" s="12"/>
      <c r="E243" s="12"/>
      <c r="F243" s="7"/>
      <c r="G243" s="12"/>
      <c r="H243" s="12"/>
      <c r="I243" s="12"/>
      <c r="J243" s="209"/>
      <c r="K243" s="209"/>
      <c r="L243" s="209"/>
      <c r="M243" s="209"/>
      <c r="N243" s="209"/>
      <c r="O243" s="209"/>
      <c r="P243" s="209"/>
      <c r="Q243" s="209"/>
      <c r="R243" s="209"/>
    </row>
    <row r="244" spans="1:18" ht="12.75" hidden="1">
      <c r="A244" s="6"/>
      <c r="B244" s="12"/>
      <c r="C244" s="12"/>
      <c r="D244" s="12"/>
      <c r="E244" s="12"/>
      <c r="F244" s="7"/>
      <c r="G244" s="12"/>
      <c r="H244" s="12"/>
      <c r="I244" s="12"/>
      <c r="J244" s="209"/>
      <c r="K244" s="209"/>
      <c r="L244" s="209"/>
      <c r="M244" s="209"/>
      <c r="N244" s="209"/>
      <c r="O244" s="209"/>
      <c r="P244" s="209"/>
      <c r="Q244" s="209"/>
      <c r="R244" s="209"/>
    </row>
    <row r="245" spans="1:18" ht="12.75" hidden="1">
      <c r="A245" s="6"/>
      <c r="B245" s="12"/>
      <c r="C245" s="12"/>
      <c r="D245" s="12"/>
      <c r="E245" s="12"/>
      <c r="F245" s="7"/>
      <c r="G245" s="12"/>
      <c r="H245" s="12"/>
      <c r="I245" s="12"/>
      <c r="J245" s="209"/>
      <c r="K245" s="209"/>
      <c r="L245" s="209"/>
      <c r="M245" s="209"/>
      <c r="N245" s="209"/>
      <c r="O245" s="209"/>
      <c r="P245" s="209"/>
      <c r="Q245" s="209"/>
      <c r="R245" s="209"/>
    </row>
    <row r="246" spans="1:18" ht="12.75" hidden="1">
      <c r="A246" s="6"/>
      <c r="B246" s="12"/>
      <c r="C246" s="12"/>
      <c r="D246" s="12"/>
      <c r="E246" s="12"/>
      <c r="F246" s="7"/>
      <c r="G246" s="12"/>
      <c r="H246" s="12"/>
      <c r="I246" s="12"/>
      <c r="J246" s="209"/>
      <c r="K246" s="209"/>
      <c r="L246" s="209"/>
      <c r="M246" s="209"/>
      <c r="N246" s="209"/>
      <c r="O246" s="209"/>
      <c r="P246" s="209"/>
      <c r="Q246" s="209"/>
      <c r="R246" s="209"/>
    </row>
    <row r="247" spans="1:18" ht="12.75" hidden="1">
      <c r="A247" s="6"/>
      <c r="B247" s="12"/>
      <c r="C247" s="12"/>
      <c r="D247" s="12"/>
      <c r="E247" s="12"/>
      <c r="F247" s="7"/>
      <c r="G247" s="12"/>
      <c r="H247" s="12"/>
      <c r="I247" s="12"/>
      <c r="J247" s="209"/>
      <c r="K247" s="209"/>
      <c r="L247" s="209"/>
      <c r="M247" s="209"/>
      <c r="N247" s="209"/>
      <c r="O247" s="209"/>
      <c r="P247" s="209"/>
      <c r="Q247" s="209"/>
      <c r="R247" s="209"/>
    </row>
    <row r="248" spans="1:18" ht="12.75" hidden="1">
      <c r="A248" s="6"/>
      <c r="B248" s="12"/>
      <c r="C248" s="12"/>
      <c r="D248" s="12"/>
      <c r="E248" s="12"/>
      <c r="F248" s="7"/>
      <c r="G248" s="12"/>
      <c r="H248" s="12"/>
      <c r="I248" s="12"/>
      <c r="J248" s="209"/>
      <c r="K248" s="209"/>
      <c r="L248" s="209"/>
      <c r="M248" s="209"/>
      <c r="N248" s="209"/>
      <c r="O248" s="209"/>
      <c r="P248" s="209"/>
      <c r="Q248" s="209"/>
      <c r="R248" s="209"/>
    </row>
    <row r="249" spans="1:18" ht="12.75" hidden="1">
      <c r="A249" s="6"/>
      <c r="B249" s="12"/>
      <c r="C249" s="12"/>
      <c r="D249" s="12"/>
      <c r="E249" s="12"/>
      <c r="F249" s="7"/>
      <c r="G249" s="12"/>
      <c r="H249" s="12"/>
      <c r="I249" s="12"/>
      <c r="J249" s="209"/>
      <c r="K249" s="209"/>
      <c r="L249" s="209"/>
      <c r="M249" s="209"/>
      <c r="N249" s="209"/>
      <c r="O249" s="209"/>
      <c r="P249" s="209"/>
      <c r="Q249" s="209"/>
      <c r="R249" s="209"/>
    </row>
    <row r="250" spans="1:18" ht="12.75" hidden="1">
      <c r="A250" s="6"/>
      <c r="B250" s="12"/>
      <c r="C250" s="12"/>
      <c r="D250" s="12"/>
      <c r="E250" s="12"/>
      <c r="F250" s="7"/>
      <c r="G250" s="12"/>
      <c r="H250" s="12"/>
      <c r="I250" s="12"/>
      <c r="J250" s="209"/>
      <c r="K250" s="209"/>
      <c r="L250" s="209"/>
      <c r="M250" s="209"/>
      <c r="N250" s="209"/>
      <c r="O250" s="209"/>
      <c r="P250" s="209"/>
      <c r="Q250" s="209"/>
      <c r="R250" s="209"/>
    </row>
    <row r="251" spans="1:18" ht="12.75" hidden="1">
      <c r="A251" s="6"/>
      <c r="B251" s="12"/>
      <c r="C251" s="12"/>
      <c r="D251" s="12"/>
      <c r="E251" s="12"/>
      <c r="F251" s="7"/>
      <c r="G251" s="12"/>
      <c r="H251" s="12"/>
      <c r="I251" s="12"/>
      <c r="J251" s="209"/>
      <c r="K251" s="209"/>
      <c r="L251" s="209"/>
      <c r="M251" s="209"/>
      <c r="N251" s="209"/>
      <c r="O251" s="209"/>
      <c r="P251" s="209"/>
      <c r="Q251" s="209"/>
      <c r="R251" s="209"/>
    </row>
    <row r="252" spans="1:18" ht="12.75" hidden="1">
      <c r="A252" s="6"/>
      <c r="B252" s="12"/>
      <c r="C252" s="12"/>
      <c r="D252" s="12"/>
      <c r="E252" s="12"/>
      <c r="F252" s="7"/>
      <c r="G252" s="7"/>
      <c r="H252" s="7"/>
      <c r="I252" s="7"/>
      <c r="J252" s="209"/>
      <c r="K252" s="209"/>
      <c r="L252" s="209"/>
      <c r="M252" s="209"/>
      <c r="N252" s="209"/>
      <c r="O252" s="209"/>
      <c r="P252" s="209"/>
      <c r="Q252" s="209"/>
      <c r="R252" s="209"/>
    </row>
    <row r="253" spans="1:18" ht="12.75" hidden="1">
      <c r="A253" s="6"/>
      <c r="B253" s="12"/>
      <c r="C253" s="12"/>
      <c r="D253" s="12"/>
      <c r="E253" s="12"/>
      <c r="F253" s="7"/>
      <c r="G253" s="7"/>
      <c r="H253" s="7"/>
      <c r="I253" s="7"/>
      <c r="J253" s="209"/>
      <c r="K253" s="209"/>
      <c r="L253" s="209"/>
      <c r="M253" s="209"/>
      <c r="N253" s="209"/>
      <c r="O253" s="209"/>
      <c r="P253" s="209"/>
      <c r="Q253" s="209"/>
      <c r="R253" s="209"/>
    </row>
    <row r="254" spans="1:18" ht="12.75" hidden="1">
      <c r="A254" s="6"/>
      <c r="B254" s="12"/>
      <c r="C254" s="12"/>
      <c r="D254" s="12"/>
      <c r="E254" s="12"/>
      <c r="F254" s="7"/>
      <c r="G254" s="7"/>
      <c r="H254" s="7"/>
      <c r="I254" s="7"/>
      <c r="J254" s="209"/>
      <c r="K254" s="209"/>
      <c r="L254" s="209"/>
      <c r="M254" s="209"/>
      <c r="N254" s="209"/>
      <c r="O254" s="209"/>
      <c r="P254" s="209"/>
      <c r="Q254" s="209"/>
      <c r="R254" s="209"/>
    </row>
    <row r="255" spans="1:18" ht="12.75" hidden="1">
      <c r="A255" s="6"/>
      <c r="B255" s="12"/>
      <c r="C255" s="12"/>
      <c r="D255" s="12"/>
      <c r="E255" s="12"/>
      <c r="F255" s="7"/>
      <c r="G255" s="7"/>
      <c r="H255" s="7"/>
      <c r="I255" s="7"/>
      <c r="J255" s="209"/>
      <c r="K255" s="209"/>
      <c r="L255" s="209"/>
      <c r="M255" s="209"/>
      <c r="N255" s="209"/>
      <c r="O255" s="209"/>
      <c r="P255" s="209"/>
      <c r="Q255" s="209"/>
      <c r="R255" s="209"/>
    </row>
    <row r="256" spans="1:18" ht="12.75">
      <c r="A256" s="6"/>
      <c r="B256" s="12"/>
      <c r="C256" s="12"/>
      <c r="D256" s="12"/>
      <c r="E256" s="12"/>
      <c r="F256" s="7"/>
      <c r="G256" s="7"/>
      <c r="H256" s="7"/>
      <c r="I256" s="7"/>
      <c r="J256" s="209"/>
      <c r="K256" s="209"/>
      <c r="L256" s="209"/>
      <c r="M256" s="209"/>
      <c r="N256" s="209"/>
      <c r="O256" s="209"/>
      <c r="P256" s="209"/>
      <c r="Q256" s="209"/>
      <c r="R256" s="209"/>
    </row>
    <row r="257" spans="1:18" ht="12.75">
      <c r="A257" s="6"/>
      <c r="B257" s="187">
        <v>14</v>
      </c>
      <c r="C257" s="12"/>
      <c r="D257" s="12"/>
      <c r="E257" s="12"/>
      <c r="F257" s="187" t="s">
        <v>345</v>
      </c>
      <c r="G257" s="7"/>
      <c r="H257" s="7"/>
      <c r="I257" s="7"/>
      <c r="J257" s="209"/>
      <c r="K257" s="209"/>
      <c r="L257" s="209"/>
      <c r="M257" s="209"/>
      <c r="N257" s="209"/>
      <c r="O257" s="209"/>
      <c r="P257" s="209"/>
      <c r="Q257" s="209"/>
      <c r="R257" s="209"/>
    </row>
    <row r="258" spans="1:18" ht="12.75">
      <c r="A258" s="6"/>
      <c r="B258" s="187"/>
      <c r="C258" s="187">
        <v>1</v>
      </c>
      <c r="D258" s="187"/>
      <c r="E258" s="187"/>
      <c r="F258" s="187"/>
      <c r="G258" s="187" t="s">
        <v>28</v>
      </c>
      <c r="H258" s="187"/>
      <c r="I258" s="187"/>
      <c r="J258" s="209"/>
      <c r="K258" s="209"/>
      <c r="L258" s="209"/>
      <c r="M258" s="209"/>
      <c r="N258" s="209"/>
      <c r="O258" s="209"/>
      <c r="P258" s="209"/>
      <c r="Q258" s="209"/>
      <c r="R258" s="209"/>
    </row>
    <row r="259" spans="1:18" ht="12.75">
      <c r="A259" s="6"/>
      <c r="B259" s="187"/>
      <c r="C259" s="12"/>
      <c r="D259" s="12">
        <v>3</v>
      </c>
      <c r="E259" s="12"/>
      <c r="F259" s="12"/>
      <c r="G259" s="12"/>
      <c r="H259" s="12" t="s">
        <v>32</v>
      </c>
      <c r="I259" s="12"/>
      <c r="J259" s="209">
        <v>1480</v>
      </c>
      <c r="K259" s="209"/>
      <c r="L259" s="209"/>
      <c r="M259" s="209"/>
      <c r="N259" s="209"/>
      <c r="O259" s="209">
        <v>1493</v>
      </c>
      <c r="P259" s="209">
        <v>1493</v>
      </c>
      <c r="Q259" s="209">
        <v>1493</v>
      </c>
      <c r="R259" s="209">
        <v>4893</v>
      </c>
    </row>
    <row r="260" spans="1:18" ht="12.75">
      <c r="A260" s="6"/>
      <c r="B260" s="187"/>
      <c r="C260" s="12"/>
      <c r="D260" s="12"/>
      <c r="E260" s="12"/>
      <c r="F260" s="12"/>
      <c r="G260" s="12"/>
      <c r="H260" s="12" t="s">
        <v>14</v>
      </c>
      <c r="I260" s="12" t="s">
        <v>33</v>
      </c>
      <c r="J260" s="209">
        <v>75</v>
      </c>
      <c r="K260" s="209"/>
      <c r="L260" s="209"/>
      <c r="M260" s="209"/>
      <c r="N260" s="209"/>
      <c r="O260" s="209">
        <v>75</v>
      </c>
      <c r="P260" s="209">
        <v>75</v>
      </c>
      <c r="Q260" s="209">
        <v>75</v>
      </c>
      <c r="R260" s="209">
        <v>75</v>
      </c>
    </row>
    <row r="261" spans="1:18" ht="12.75">
      <c r="A261" s="6"/>
      <c r="B261" s="12"/>
      <c r="C261" s="37">
        <v>2</v>
      </c>
      <c r="D261" s="37"/>
      <c r="E261" s="37"/>
      <c r="F261" s="37"/>
      <c r="G261" s="37" t="s">
        <v>227</v>
      </c>
      <c r="H261" s="37"/>
      <c r="I261" s="37"/>
      <c r="J261" s="209"/>
      <c r="K261" s="209"/>
      <c r="L261" s="209"/>
      <c r="M261" s="209"/>
      <c r="N261" s="209"/>
      <c r="O261" s="209"/>
      <c r="P261" s="209"/>
      <c r="Q261" s="209"/>
      <c r="R261" s="209"/>
    </row>
    <row r="262" spans="1:18" ht="12.75">
      <c r="A262" s="6"/>
      <c r="B262" s="12"/>
      <c r="C262" s="37"/>
      <c r="D262" s="220">
        <v>1</v>
      </c>
      <c r="E262" s="220"/>
      <c r="F262" s="220"/>
      <c r="G262" s="220"/>
      <c r="H262" s="220" t="s">
        <v>39</v>
      </c>
      <c r="I262" s="220"/>
      <c r="J262" s="223">
        <v>4968</v>
      </c>
      <c r="K262" s="223"/>
      <c r="L262" s="223"/>
      <c r="M262" s="223"/>
      <c r="N262" s="223"/>
      <c r="O262" s="223">
        <v>12968</v>
      </c>
      <c r="P262" s="223">
        <v>14968</v>
      </c>
      <c r="Q262" s="223">
        <v>23960</v>
      </c>
      <c r="R262" s="223">
        <v>23960</v>
      </c>
    </row>
    <row r="263" spans="1:18" ht="12.75">
      <c r="A263" s="6"/>
      <c r="B263" s="12"/>
      <c r="C263" s="37"/>
      <c r="D263" s="38">
        <v>2</v>
      </c>
      <c r="E263" s="38"/>
      <c r="F263" s="38"/>
      <c r="G263" s="38"/>
      <c r="H263" s="38" t="s">
        <v>38</v>
      </c>
      <c r="I263" s="38"/>
      <c r="J263" s="209">
        <v>5000</v>
      </c>
      <c r="K263" s="209"/>
      <c r="L263" s="209"/>
      <c r="M263" s="209"/>
      <c r="N263" s="209"/>
      <c r="O263" s="209">
        <v>8841</v>
      </c>
      <c r="P263" s="209">
        <v>10841</v>
      </c>
      <c r="Q263" s="209">
        <v>10841</v>
      </c>
      <c r="R263" s="209">
        <v>15850</v>
      </c>
    </row>
    <row r="264" spans="1:18" ht="12.75" hidden="1">
      <c r="A264" s="6"/>
      <c r="B264" s="12"/>
      <c r="C264" s="37"/>
      <c r="D264" s="12">
        <v>3</v>
      </c>
      <c r="E264" s="12"/>
      <c r="F264" s="12"/>
      <c r="G264" s="12"/>
      <c r="H264" s="38" t="s">
        <v>268</v>
      </c>
      <c r="I264" s="32"/>
      <c r="J264" s="209">
        <v>0</v>
      </c>
      <c r="K264" s="209"/>
      <c r="L264" s="209"/>
      <c r="M264" s="209"/>
      <c r="N264" s="209"/>
      <c r="O264" s="209">
        <v>0</v>
      </c>
      <c r="P264" s="209">
        <v>0</v>
      </c>
      <c r="Q264" s="209">
        <v>0</v>
      </c>
      <c r="R264" s="209">
        <v>0</v>
      </c>
    </row>
    <row r="265" spans="1:18" ht="12.75" hidden="1">
      <c r="A265" s="6"/>
      <c r="B265" s="12"/>
      <c r="C265" s="12"/>
      <c r="D265" s="37">
        <v>5</v>
      </c>
      <c r="E265" s="37"/>
      <c r="F265" s="37"/>
      <c r="G265" s="37"/>
      <c r="H265" s="220" t="s">
        <v>376</v>
      </c>
      <c r="I265" s="37"/>
      <c r="J265" s="209">
        <v>0</v>
      </c>
      <c r="K265" s="209"/>
      <c r="L265" s="209"/>
      <c r="M265" s="209"/>
      <c r="N265" s="209"/>
      <c r="O265" s="209">
        <v>0</v>
      </c>
      <c r="P265" s="209">
        <v>0</v>
      </c>
      <c r="Q265" s="209">
        <v>0</v>
      </c>
      <c r="R265" s="209">
        <v>0</v>
      </c>
    </row>
    <row r="266" spans="1:18" ht="12.75">
      <c r="A266" s="6"/>
      <c r="B266" s="12"/>
      <c r="C266" s="12"/>
      <c r="D266" s="12"/>
      <c r="E266" s="12"/>
      <c r="F266" s="7" t="s">
        <v>18</v>
      </c>
      <c r="G266" s="7"/>
      <c r="H266" s="7"/>
      <c r="I266" s="7"/>
      <c r="J266" s="218">
        <f>J259+J263+J262</f>
        <v>11448</v>
      </c>
      <c r="K266" s="218"/>
      <c r="L266" s="218"/>
      <c r="M266" s="218"/>
      <c r="N266" s="218"/>
      <c r="O266" s="218">
        <f>O259+O263+O262+O264</f>
        <v>23302</v>
      </c>
      <c r="P266" s="218">
        <f>P259+P263+P262+P264</f>
        <v>27302</v>
      </c>
      <c r="Q266" s="218">
        <f>Q259+Q263+Q262+Q264</f>
        <v>36294</v>
      </c>
      <c r="R266" s="218">
        <f>R259+R263+R262+R264</f>
        <v>44703</v>
      </c>
    </row>
    <row r="267" spans="1:18" ht="12.75" hidden="1">
      <c r="A267" s="6"/>
      <c r="B267" s="12"/>
      <c r="C267" s="12"/>
      <c r="D267" s="12"/>
      <c r="E267" s="12"/>
      <c r="F267" s="7"/>
      <c r="G267" s="7"/>
      <c r="H267" s="7"/>
      <c r="I267" s="7"/>
      <c r="J267" s="209"/>
      <c r="K267" s="209"/>
      <c r="L267" s="209"/>
      <c r="M267" s="209"/>
      <c r="N267" s="209"/>
      <c r="O267" s="209"/>
      <c r="P267" s="209"/>
      <c r="Q267" s="209"/>
      <c r="R267" s="209"/>
    </row>
    <row r="268" spans="1:18" ht="12.75" hidden="1">
      <c r="A268" s="6"/>
      <c r="B268" s="12"/>
      <c r="C268" s="12"/>
      <c r="D268" s="12"/>
      <c r="E268" s="12"/>
      <c r="F268" s="7"/>
      <c r="G268" s="7"/>
      <c r="H268" s="7"/>
      <c r="I268" s="7"/>
      <c r="J268" s="209"/>
      <c r="K268" s="209"/>
      <c r="L268" s="209"/>
      <c r="M268" s="209"/>
      <c r="N268" s="209"/>
      <c r="O268" s="209"/>
      <c r="P268" s="209"/>
      <c r="Q268" s="209"/>
      <c r="R268" s="209"/>
    </row>
    <row r="269" spans="1:18" ht="12.75" hidden="1">
      <c r="A269" s="6"/>
      <c r="B269" s="12"/>
      <c r="C269" s="12"/>
      <c r="D269" s="12"/>
      <c r="E269" s="12"/>
      <c r="F269" s="7"/>
      <c r="G269" s="7"/>
      <c r="H269" s="7"/>
      <c r="I269" s="7"/>
      <c r="J269" s="209"/>
      <c r="K269" s="209"/>
      <c r="L269" s="209"/>
      <c r="M269" s="209"/>
      <c r="N269" s="209"/>
      <c r="O269" s="209"/>
      <c r="P269" s="209"/>
      <c r="Q269" s="209"/>
      <c r="R269" s="209"/>
    </row>
    <row r="270" spans="1:18" ht="12.75">
      <c r="A270" s="6"/>
      <c r="B270" s="12"/>
      <c r="C270" s="12"/>
      <c r="D270" s="12"/>
      <c r="E270" s="12"/>
      <c r="F270" s="7"/>
      <c r="G270" s="7"/>
      <c r="H270" s="7"/>
      <c r="I270" s="7"/>
      <c r="J270" s="209"/>
      <c r="K270" s="209"/>
      <c r="L270" s="209"/>
      <c r="M270" s="209"/>
      <c r="N270" s="209"/>
      <c r="O270" s="209"/>
      <c r="P270" s="209"/>
      <c r="Q270" s="209"/>
      <c r="R270" s="209"/>
    </row>
    <row r="271" spans="1:18" ht="12.75" hidden="1">
      <c r="A271" s="6"/>
      <c r="L271" s="2"/>
      <c r="M271" s="2"/>
      <c r="N271" s="2"/>
      <c r="O271" s="2"/>
      <c r="P271" s="2"/>
      <c r="Q271" s="2"/>
      <c r="R271" s="2"/>
    </row>
    <row r="272" spans="1:18" ht="12.75" hidden="1">
      <c r="A272" s="6"/>
      <c r="L272" s="2"/>
      <c r="M272" s="2"/>
      <c r="N272" s="2"/>
      <c r="O272" s="2"/>
      <c r="P272" s="2"/>
      <c r="Q272" s="2"/>
      <c r="R272" s="2"/>
    </row>
    <row r="273" spans="1:11" ht="12.75" hidden="1">
      <c r="A273" s="6"/>
      <c r="J273" s="1"/>
      <c r="K273" s="1"/>
    </row>
    <row r="274" spans="1:11" ht="12.75" hidden="1">
      <c r="A274" s="6"/>
      <c r="J274" s="1"/>
      <c r="K274" s="1"/>
    </row>
    <row r="275" spans="1:11" ht="12.75" hidden="1">
      <c r="A275" s="6"/>
      <c r="J275" s="1"/>
      <c r="K275" s="1"/>
    </row>
    <row r="276" spans="1:18" ht="12.75" hidden="1">
      <c r="A276" s="6"/>
      <c r="B276" s="12"/>
      <c r="C276" s="12"/>
      <c r="D276" s="12"/>
      <c r="E276" s="12"/>
      <c r="F276" s="7"/>
      <c r="G276" s="7"/>
      <c r="H276" s="7"/>
      <c r="I276" s="7"/>
      <c r="J276" s="209"/>
      <c r="K276" s="209"/>
      <c r="L276" s="209"/>
      <c r="M276" s="209"/>
      <c r="N276" s="209"/>
      <c r="O276" s="209"/>
      <c r="P276" s="209"/>
      <c r="Q276" s="209"/>
      <c r="R276" s="209"/>
    </row>
    <row r="277" spans="1:18" ht="12.75" hidden="1">
      <c r="A277" s="6"/>
      <c r="B277" s="12"/>
      <c r="C277" s="12"/>
      <c r="D277" s="12"/>
      <c r="E277" s="12"/>
      <c r="F277" s="7"/>
      <c r="G277" s="7"/>
      <c r="H277" s="7"/>
      <c r="I277" s="7"/>
      <c r="J277" s="209"/>
      <c r="K277" s="209"/>
      <c r="L277" s="209"/>
      <c r="M277" s="209"/>
      <c r="N277" s="209"/>
      <c r="O277" s="209"/>
      <c r="P277" s="209"/>
      <c r="Q277" s="209"/>
      <c r="R277" s="209"/>
    </row>
    <row r="278" spans="1:18" ht="12.75" hidden="1">
      <c r="A278" s="6"/>
      <c r="B278" s="12"/>
      <c r="C278" s="12"/>
      <c r="D278" s="12"/>
      <c r="E278" s="12"/>
      <c r="F278" s="7"/>
      <c r="G278" s="7"/>
      <c r="H278" s="7"/>
      <c r="I278" s="7"/>
      <c r="J278" s="209"/>
      <c r="K278" s="209"/>
      <c r="L278" s="209"/>
      <c r="M278" s="209"/>
      <c r="N278" s="209"/>
      <c r="O278" s="209"/>
      <c r="P278" s="209"/>
      <c r="Q278" s="209"/>
      <c r="R278" s="209"/>
    </row>
    <row r="279" spans="1:18" ht="31.5" customHeight="1">
      <c r="A279" s="6"/>
      <c r="B279" s="187">
        <v>15</v>
      </c>
      <c r="C279" s="12"/>
      <c r="D279" s="12"/>
      <c r="E279" s="12"/>
      <c r="F279" s="515" t="s">
        <v>237</v>
      </c>
      <c r="G279" s="515"/>
      <c r="H279" s="515"/>
      <c r="I279" s="515"/>
      <c r="J279" s="209"/>
      <c r="K279" s="209"/>
      <c r="L279" s="209"/>
      <c r="M279" s="209"/>
      <c r="N279" s="209"/>
      <c r="O279" s="209"/>
      <c r="P279" s="209"/>
      <c r="Q279" s="209"/>
      <c r="R279" s="209"/>
    </row>
    <row r="280" spans="1:18" ht="12.75">
      <c r="A280" s="6"/>
      <c r="B280" s="12"/>
      <c r="C280" s="187">
        <v>1</v>
      </c>
      <c r="D280" s="187"/>
      <c r="E280" s="187"/>
      <c r="F280" s="187"/>
      <c r="G280" s="187" t="s">
        <v>28</v>
      </c>
      <c r="H280" s="187"/>
      <c r="I280" s="187"/>
      <c r="J280" s="209"/>
      <c r="K280" s="209"/>
      <c r="L280" s="209"/>
      <c r="M280" s="209"/>
      <c r="N280" s="209"/>
      <c r="O280" s="209"/>
      <c r="P280" s="209"/>
      <c r="Q280" s="209"/>
      <c r="R280" s="209"/>
    </row>
    <row r="281" spans="1:18" ht="12.75">
      <c r="A281" s="6"/>
      <c r="B281" s="12"/>
      <c r="C281" s="12"/>
      <c r="D281" s="12">
        <v>1</v>
      </c>
      <c r="E281" s="12"/>
      <c r="F281" s="12"/>
      <c r="G281" s="12"/>
      <c r="H281" s="12" t="s">
        <v>29</v>
      </c>
      <c r="I281" s="12"/>
      <c r="J281" s="209">
        <v>2844</v>
      </c>
      <c r="K281" s="209"/>
      <c r="L281" s="209"/>
      <c r="M281" s="209"/>
      <c r="N281" s="209"/>
      <c r="O281" s="209">
        <v>2844</v>
      </c>
      <c r="P281" s="209">
        <v>4094</v>
      </c>
      <c r="Q281" s="209">
        <v>4094</v>
      </c>
      <c r="R281" s="209">
        <v>4044</v>
      </c>
    </row>
    <row r="282" spans="1:18" ht="12.75">
      <c r="A282" s="6"/>
      <c r="B282" s="12"/>
      <c r="C282" s="12"/>
      <c r="D282" s="12"/>
      <c r="E282" s="12"/>
      <c r="F282" s="12"/>
      <c r="G282" s="12"/>
      <c r="H282" s="12" t="s">
        <v>14</v>
      </c>
      <c r="I282" s="12" t="s">
        <v>490</v>
      </c>
      <c r="J282" s="209">
        <v>0</v>
      </c>
      <c r="K282" s="209"/>
      <c r="L282" s="209"/>
      <c r="M282" s="209"/>
      <c r="N282" s="209"/>
      <c r="O282" s="209">
        <v>0</v>
      </c>
      <c r="P282" s="216">
        <v>1250</v>
      </c>
      <c r="Q282" s="216">
        <v>1250</v>
      </c>
      <c r="R282" s="216">
        <v>1250</v>
      </c>
    </row>
    <row r="283" spans="1:18" ht="12.75">
      <c r="A283" s="6"/>
      <c r="B283" s="12"/>
      <c r="C283" s="12"/>
      <c r="D283" s="12">
        <v>2</v>
      </c>
      <c r="E283" s="12"/>
      <c r="F283" s="12"/>
      <c r="G283" s="12"/>
      <c r="H283" s="12" t="s">
        <v>31</v>
      </c>
      <c r="I283" s="12"/>
      <c r="J283" s="209">
        <v>776</v>
      </c>
      <c r="K283" s="209"/>
      <c r="L283" s="209"/>
      <c r="M283" s="209"/>
      <c r="N283" s="209"/>
      <c r="O283" s="209">
        <v>776</v>
      </c>
      <c r="P283" s="209">
        <v>776</v>
      </c>
      <c r="Q283" s="209">
        <v>776</v>
      </c>
      <c r="R283" s="209">
        <v>826</v>
      </c>
    </row>
    <row r="284" spans="1:18" ht="12.75" hidden="1">
      <c r="A284" s="6"/>
      <c r="B284" s="12"/>
      <c r="C284" s="12"/>
      <c r="D284" s="12"/>
      <c r="E284" s="12"/>
      <c r="F284" s="12"/>
      <c r="G284" s="12"/>
      <c r="H284" s="12" t="s">
        <v>14</v>
      </c>
      <c r="I284" s="12" t="s">
        <v>490</v>
      </c>
      <c r="J284" s="209">
        <v>0</v>
      </c>
      <c r="K284" s="209"/>
      <c r="L284" s="209"/>
      <c r="M284" s="209"/>
      <c r="N284" s="209"/>
      <c r="O284" s="209">
        <v>0</v>
      </c>
      <c r="P284" s="209">
        <v>0</v>
      </c>
      <c r="Q284" s="209">
        <v>0</v>
      </c>
      <c r="R284" s="209">
        <v>0</v>
      </c>
    </row>
    <row r="285" spans="1:18" ht="12.75">
      <c r="A285" s="6"/>
      <c r="B285" s="12"/>
      <c r="C285" s="12"/>
      <c r="D285" s="12">
        <v>3</v>
      </c>
      <c r="E285" s="12"/>
      <c r="F285" s="12"/>
      <c r="G285" s="12"/>
      <c r="H285" s="12" t="s">
        <v>32</v>
      </c>
      <c r="I285" s="12"/>
      <c r="J285" s="209">
        <v>1200</v>
      </c>
      <c r="K285" s="209"/>
      <c r="L285" s="209"/>
      <c r="M285" s="209"/>
      <c r="N285" s="209"/>
      <c r="O285" s="209">
        <v>1200</v>
      </c>
      <c r="P285" s="209">
        <v>1950</v>
      </c>
      <c r="Q285" s="209">
        <v>1950</v>
      </c>
      <c r="R285" s="209">
        <v>1950</v>
      </c>
    </row>
    <row r="286" spans="1:18" ht="12.75">
      <c r="A286" s="6"/>
      <c r="B286" s="12"/>
      <c r="C286" s="12"/>
      <c r="D286" s="12"/>
      <c r="E286" s="12"/>
      <c r="F286" s="12"/>
      <c r="G286" s="12"/>
      <c r="H286" s="12" t="s">
        <v>14</v>
      </c>
      <c r="I286" s="12" t="s">
        <v>490</v>
      </c>
      <c r="J286" s="209">
        <v>0</v>
      </c>
      <c r="K286" s="209"/>
      <c r="L286" s="209"/>
      <c r="M286" s="209"/>
      <c r="N286" s="209"/>
      <c r="O286" s="209">
        <v>0</v>
      </c>
      <c r="P286" s="216">
        <v>750</v>
      </c>
      <c r="Q286" s="216">
        <v>750</v>
      </c>
      <c r="R286" s="216">
        <v>750</v>
      </c>
    </row>
    <row r="287" spans="1:18" ht="12.75">
      <c r="A287" s="6"/>
      <c r="B287" s="12"/>
      <c r="C287" s="37">
        <v>2</v>
      </c>
      <c r="D287" s="37"/>
      <c r="E287" s="37"/>
      <c r="F287" s="37"/>
      <c r="G287" s="37" t="s">
        <v>227</v>
      </c>
      <c r="H287" s="37"/>
      <c r="I287" s="37"/>
      <c r="J287" s="209"/>
      <c r="K287" s="209"/>
      <c r="L287" s="209"/>
      <c r="M287" s="209"/>
      <c r="N287" s="209"/>
      <c r="O287" s="209"/>
      <c r="P287" s="209"/>
      <c r="Q287" s="209"/>
      <c r="R287" s="209"/>
    </row>
    <row r="288" spans="1:18" ht="12.75">
      <c r="A288" s="6"/>
      <c r="B288" s="12"/>
      <c r="C288" s="37"/>
      <c r="D288" s="38">
        <v>1</v>
      </c>
      <c r="E288" s="38"/>
      <c r="F288" s="38"/>
      <c r="G288" s="38"/>
      <c r="H288" s="38" t="s">
        <v>39</v>
      </c>
      <c r="I288" s="38"/>
      <c r="J288" s="209">
        <v>0</v>
      </c>
      <c r="K288" s="209"/>
      <c r="L288" s="209"/>
      <c r="M288" s="209"/>
      <c r="N288" s="209"/>
      <c r="O288" s="209">
        <v>1700</v>
      </c>
      <c r="P288" s="209">
        <v>169700</v>
      </c>
      <c r="Q288" s="209">
        <v>169700</v>
      </c>
      <c r="R288" s="209">
        <v>169700</v>
      </c>
    </row>
    <row r="289" spans="1:18" ht="12.75">
      <c r="A289" s="6"/>
      <c r="B289" s="12"/>
      <c r="C289" s="12"/>
      <c r="D289" s="12"/>
      <c r="E289" s="12"/>
      <c r="F289" s="7" t="s">
        <v>18</v>
      </c>
      <c r="G289" s="7"/>
      <c r="H289" s="7"/>
      <c r="I289" s="7"/>
      <c r="J289" s="218">
        <f>J281+J283+J285+J288</f>
        <v>4820</v>
      </c>
      <c r="K289" s="218"/>
      <c r="L289" s="218"/>
      <c r="M289" s="218"/>
      <c r="N289" s="218"/>
      <c r="O289" s="218">
        <f>O281+O283+O285+O288</f>
        <v>6520</v>
      </c>
      <c r="P289" s="218">
        <f>P281+P283+P285+P288</f>
        <v>176520</v>
      </c>
      <c r="Q289" s="218">
        <f>Q281+Q283+Q285+Q288</f>
        <v>176520</v>
      </c>
      <c r="R289" s="218">
        <f>R281+R283+R285+R288</f>
        <v>176520</v>
      </c>
    </row>
    <row r="290" spans="1:18" ht="12.75">
      <c r="A290" s="6"/>
      <c r="B290" s="12"/>
      <c r="C290" s="12"/>
      <c r="D290" s="12"/>
      <c r="E290" s="12"/>
      <c r="F290" s="7"/>
      <c r="G290" s="560" t="s">
        <v>53</v>
      </c>
      <c r="H290" s="560"/>
      <c r="I290" s="560"/>
      <c r="J290" s="113">
        <v>2</v>
      </c>
      <c r="K290" s="113"/>
      <c r="L290" s="113"/>
      <c r="M290" s="113"/>
      <c r="N290" s="113"/>
      <c r="O290" s="113">
        <v>2</v>
      </c>
      <c r="P290" s="113">
        <v>2</v>
      </c>
      <c r="Q290" s="113">
        <v>2</v>
      </c>
      <c r="R290" s="113">
        <v>2</v>
      </c>
    </row>
    <row r="291" spans="1:18" ht="14.25">
      <c r="A291" s="8"/>
      <c r="B291" s="12"/>
      <c r="C291" s="12"/>
      <c r="D291" s="12"/>
      <c r="E291" s="12"/>
      <c r="F291" s="7"/>
      <c r="G291" s="560" t="s">
        <v>54</v>
      </c>
      <c r="H291" s="560"/>
      <c r="I291" s="560"/>
      <c r="J291" s="113">
        <v>2</v>
      </c>
      <c r="K291" s="113"/>
      <c r="L291" s="113"/>
      <c r="M291" s="113"/>
      <c r="N291" s="113"/>
      <c r="O291" s="113">
        <v>2</v>
      </c>
      <c r="P291" s="113">
        <v>2</v>
      </c>
      <c r="Q291" s="113">
        <v>2</v>
      </c>
      <c r="R291" s="113">
        <v>2</v>
      </c>
    </row>
    <row r="292" spans="1:18" ht="14.25" hidden="1">
      <c r="A292" s="8"/>
      <c r="B292" s="12"/>
      <c r="C292" s="12"/>
      <c r="D292" s="12"/>
      <c r="E292" s="12"/>
      <c r="F292" s="7"/>
      <c r="G292" s="12" t="s">
        <v>57</v>
      </c>
      <c r="H292" s="119"/>
      <c r="I292" s="119"/>
      <c r="J292" s="113"/>
      <c r="K292" s="113"/>
      <c r="L292" s="113"/>
      <c r="M292" s="113"/>
      <c r="N292" s="113"/>
      <c r="O292" s="113"/>
      <c r="P292" s="113"/>
      <c r="Q292" s="113"/>
      <c r="R292" s="113"/>
    </row>
    <row r="293" spans="1:18" ht="14.25" hidden="1">
      <c r="A293" s="8"/>
      <c r="B293" s="12"/>
      <c r="C293" s="12"/>
      <c r="D293" s="12"/>
      <c r="E293" s="12"/>
      <c r="F293" s="7"/>
      <c r="G293" s="38" t="s">
        <v>58</v>
      </c>
      <c r="H293" s="119"/>
      <c r="I293" s="119"/>
      <c r="J293" s="113"/>
      <c r="K293" s="113"/>
      <c r="L293" s="113"/>
      <c r="M293" s="113"/>
      <c r="N293" s="113"/>
      <c r="O293" s="113"/>
      <c r="P293" s="113"/>
      <c r="Q293" s="113"/>
      <c r="R293" s="113"/>
    </row>
    <row r="294" spans="1:18" ht="14.25">
      <c r="A294" s="8"/>
      <c r="B294" s="12"/>
      <c r="C294" s="12"/>
      <c r="D294" s="12"/>
      <c r="E294" s="12"/>
      <c r="F294" s="7"/>
      <c r="G294" s="38"/>
      <c r="H294" s="119"/>
      <c r="I294" s="119"/>
      <c r="J294" s="113"/>
      <c r="K294" s="113"/>
      <c r="L294" s="113"/>
      <c r="M294" s="113"/>
      <c r="N294" s="113"/>
      <c r="O294" s="113"/>
      <c r="P294" s="113"/>
      <c r="Q294" s="113"/>
      <c r="R294" s="113"/>
    </row>
    <row r="295" spans="1:18" ht="14.25">
      <c r="A295" s="8"/>
      <c r="B295" s="187">
        <v>16</v>
      </c>
      <c r="C295" s="12"/>
      <c r="D295" s="12"/>
      <c r="E295" s="12"/>
      <c r="F295" s="187" t="s">
        <v>267</v>
      </c>
      <c r="G295" s="7"/>
      <c r="H295" s="7"/>
      <c r="I295" s="7"/>
      <c r="J295" s="113"/>
      <c r="K295" s="113"/>
      <c r="L295" s="113"/>
      <c r="M295" s="113"/>
      <c r="N295" s="113"/>
      <c r="O295" s="113"/>
      <c r="P295" s="113"/>
      <c r="Q295" s="113"/>
      <c r="R295" s="113"/>
    </row>
    <row r="296" spans="1:18" ht="14.25">
      <c r="A296" s="8"/>
      <c r="B296" s="187"/>
      <c r="C296" s="187">
        <v>1</v>
      </c>
      <c r="D296" s="187"/>
      <c r="E296" s="187"/>
      <c r="F296" s="187"/>
      <c r="G296" s="187" t="s">
        <v>28</v>
      </c>
      <c r="H296" s="187"/>
      <c r="I296" s="187"/>
      <c r="J296" s="113"/>
      <c r="K296" s="113"/>
      <c r="L296" s="113"/>
      <c r="M296" s="113"/>
      <c r="N296" s="113"/>
      <c r="O296" s="113"/>
      <c r="P296" s="113"/>
      <c r="Q296" s="113"/>
      <c r="R296" s="113"/>
    </row>
    <row r="297" spans="1:18" ht="14.25">
      <c r="A297" s="8"/>
      <c r="B297" s="187"/>
      <c r="C297" s="12"/>
      <c r="D297" s="12">
        <v>3</v>
      </c>
      <c r="E297" s="12"/>
      <c r="F297" s="12"/>
      <c r="G297" s="12"/>
      <c r="H297" s="12" t="s">
        <v>32</v>
      </c>
      <c r="I297" s="12"/>
      <c r="J297" s="209">
        <v>100</v>
      </c>
      <c r="K297" s="209"/>
      <c r="L297" s="209"/>
      <c r="M297" s="209"/>
      <c r="N297" s="209"/>
      <c r="O297" s="209">
        <v>12339</v>
      </c>
      <c r="P297" s="209">
        <v>3439</v>
      </c>
      <c r="Q297" s="209">
        <v>3439</v>
      </c>
      <c r="R297" s="209">
        <v>3439</v>
      </c>
    </row>
    <row r="298" spans="1:18" ht="14.25">
      <c r="A298" s="8"/>
      <c r="B298" s="187"/>
      <c r="C298" s="37">
        <v>2</v>
      </c>
      <c r="D298" s="37"/>
      <c r="E298" s="37"/>
      <c r="F298" s="37"/>
      <c r="G298" s="37" t="s">
        <v>227</v>
      </c>
      <c r="H298" s="37"/>
      <c r="I298" s="37"/>
      <c r="J298" s="209"/>
      <c r="K298" s="209"/>
      <c r="L298" s="209"/>
      <c r="M298" s="209"/>
      <c r="N298" s="209"/>
      <c r="O298" s="209"/>
      <c r="P298" s="209"/>
      <c r="Q298" s="209"/>
      <c r="R298" s="209"/>
    </row>
    <row r="299" spans="1:18" ht="14.25">
      <c r="A299" s="8"/>
      <c r="B299" s="187"/>
      <c r="C299" s="37"/>
      <c r="D299" s="220">
        <v>1</v>
      </c>
      <c r="E299" s="220"/>
      <c r="F299" s="220"/>
      <c r="G299" s="220"/>
      <c r="H299" s="201" t="s">
        <v>39</v>
      </c>
      <c r="I299" s="220"/>
      <c r="J299" s="209">
        <v>226</v>
      </c>
      <c r="K299" s="209"/>
      <c r="L299" s="209"/>
      <c r="M299" s="209"/>
      <c r="N299" s="209"/>
      <c r="O299" s="209">
        <v>626</v>
      </c>
      <c r="P299" s="209">
        <v>626</v>
      </c>
      <c r="Q299" s="209">
        <v>626</v>
      </c>
      <c r="R299" s="209">
        <v>626</v>
      </c>
    </row>
    <row r="300" spans="1:18" ht="14.25">
      <c r="A300" s="8"/>
      <c r="B300" s="187"/>
      <c r="C300" s="37"/>
      <c r="D300" s="220">
        <v>2</v>
      </c>
      <c r="E300" s="220"/>
      <c r="F300" s="220"/>
      <c r="G300" s="220"/>
      <c r="H300" s="201" t="s">
        <v>38</v>
      </c>
      <c r="I300" s="220"/>
      <c r="J300" s="209">
        <v>0</v>
      </c>
      <c r="K300" s="209"/>
      <c r="L300" s="209"/>
      <c r="M300" s="209"/>
      <c r="N300" s="209"/>
      <c r="O300" s="209">
        <v>0</v>
      </c>
      <c r="P300" s="209">
        <v>8900</v>
      </c>
      <c r="Q300" s="209">
        <v>8900</v>
      </c>
      <c r="R300" s="209">
        <v>8900</v>
      </c>
    </row>
    <row r="301" spans="1:18" ht="14.25">
      <c r="A301" s="8"/>
      <c r="B301" s="12"/>
      <c r="C301" s="12"/>
      <c r="D301" s="12"/>
      <c r="E301" s="12"/>
      <c r="F301" s="7" t="s">
        <v>18</v>
      </c>
      <c r="G301" s="38"/>
      <c r="H301" s="119"/>
      <c r="I301" s="119"/>
      <c r="J301" s="209">
        <f>J297+J299</f>
        <v>326</v>
      </c>
      <c r="K301" s="218"/>
      <c r="L301" s="218"/>
      <c r="M301" s="218"/>
      <c r="N301" s="218"/>
      <c r="O301" s="209">
        <f>O297+O299</f>
        <v>12965</v>
      </c>
      <c r="P301" s="209">
        <f>P297+P299+P300</f>
        <v>12965</v>
      </c>
      <c r="Q301" s="209">
        <f>Q297+Q299+Q300</f>
        <v>12965</v>
      </c>
      <c r="R301" s="209">
        <f>R297+R299+R300</f>
        <v>12965</v>
      </c>
    </row>
    <row r="302" spans="1:18" ht="14.25">
      <c r="A302" s="8"/>
      <c r="B302" s="12"/>
      <c r="C302" s="12"/>
      <c r="D302" s="12"/>
      <c r="E302" s="12"/>
      <c r="F302" s="7"/>
      <c r="G302" s="38"/>
      <c r="H302" s="119"/>
      <c r="I302" s="119"/>
      <c r="J302" s="113"/>
      <c r="K302" s="113"/>
      <c r="L302" s="113"/>
      <c r="M302" s="113"/>
      <c r="N302" s="113"/>
      <c r="O302" s="113"/>
      <c r="P302" s="113"/>
      <c r="Q302" s="113"/>
      <c r="R302" s="113"/>
    </row>
    <row r="303" spans="1:18" ht="14.25">
      <c r="A303" s="8"/>
      <c r="B303" s="7">
        <v>17</v>
      </c>
      <c r="C303" s="7"/>
      <c r="D303" s="7"/>
      <c r="E303" s="7"/>
      <c r="F303" s="531" t="s">
        <v>373</v>
      </c>
      <c r="G303" s="531"/>
      <c r="H303" s="531"/>
      <c r="I303" s="531"/>
      <c r="J303" s="209"/>
      <c r="K303" s="209"/>
      <c r="L303" s="209"/>
      <c r="M303" s="209"/>
      <c r="N303" s="209"/>
      <c r="O303" s="209"/>
      <c r="P303" s="209"/>
      <c r="Q303" s="209"/>
      <c r="R303" s="209"/>
    </row>
    <row r="304" spans="1:18" ht="14.25">
      <c r="A304" s="8"/>
      <c r="B304" s="12"/>
      <c r="C304" s="187">
        <v>2</v>
      </c>
      <c r="D304" s="187"/>
      <c r="E304" s="187"/>
      <c r="G304" s="7" t="s">
        <v>227</v>
      </c>
      <c r="H304" s="12"/>
      <c r="I304" s="12"/>
      <c r="J304" s="209"/>
      <c r="K304" s="209"/>
      <c r="L304" s="209"/>
      <c r="M304" s="209"/>
      <c r="N304" s="209"/>
      <c r="O304" s="209"/>
      <c r="P304" s="209"/>
      <c r="Q304" s="209"/>
      <c r="R304" s="209"/>
    </row>
    <row r="305" spans="1:18" ht="14.25">
      <c r="A305" s="8"/>
      <c r="B305" s="12"/>
      <c r="C305" s="12"/>
      <c r="D305" s="38">
        <v>1</v>
      </c>
      <c r="E305" s="38"/>
      <c r="F305" s="38"/>
      <c r="G305" s="38"/>
      <c r="H305" s="38" t="s">
        <v>39</v>
      </c>
      <c r="I305" s="38"/>
      <c r="J305" s="209">
        <v>0</v>
      </c>
      <c r="K305" s="209"/>
      <c r="L305" s="209"/>
      <c r="M305" s="209"/>
      <c r="N305" s="209"/>
      <c r="O305" s="209">
        <v>5399</v>
      </c>
      <c r="P305" s="209">
        <v>5399</v>
      </c>
      <c r="Q305" s="209">
        <v>5399</v>
      </c>
      <c r="R305" s="209">
        <v>5399</v>
      </c>
    </row>
    <row r="306" spans="1:18" ht="14.25">
      <c r="A306" s="8"/>
      <c r="B306" s="12"/>
      <c r="C306" s="12"/>
      <c r="D306" s="12"/>
      <c r="E306" s="12"/>
      <c r="F306" s="7" t="s">
        <v>18</v>
      </c>
      <c r="G306" s="12"/>
      <c r="H306" s="12"/>
      <c r="I306" s="12"/>
      <c r="J306" s="209">
        <f>J305</f>
        <v>0</v>
      </c>
      <c r="K306" s="218"/>
      <c r="L306" s="218"/>
      <c r="M306" s="218"/>
      <c r="N306" s="218"/>
      <c r="O306" s="218">
        <f>O305</f>
        <v>5399</v>
      </c>
      <c r="P306" s="218">
        <f>P305</f>
        <v>5399</v>
      </c>
      <c r="Q306" s="218">
        <f>Q305</f>
        <v>5399</v>
      </c>
      <c r="R306" s="218">
        <f>R305</f>
        <v>5399</v>
      </c>
    </row>
    <row r="307" spans="1:18" ht="14.25">
      <c r="A307" s="8"/>
      <c r="B307" s="12"/>
      <c r="C307" s="12"/>
      <c r="D307" s="12"/>
      <c r="E307" s="12"/>
      <c r="F307" s="7"/>
      <c r="G307" s="12"/>
      <c r="H307" s="12"/>
      <c r="I307" s="12"/>
      <c r="J307" s="209"/>
      <c r="K307" s="218"/>
      <c r="L307" s="218"/>
      <c r="M307" s="218"/>
      <c r="N307" s="218"/>
      <c r="O307" s="209"/>
      <c r="P307" s="209"/>
      <c r="Q307" s="209"/>
      <c r="R307" s="209"/>
    </row>
    <row r="308" spans="1:18" ht="14.25">
      <c r="A308" s="8"/>
      <c r="B308" s="7">
        <v>18</v>
      </c>
      <c r="C308" s="7"/>
      <c r="D308" s="7"/>
      <c r="E308" s="7"/>
      <c r="F308" s="531" t="s">
        <v>122</v>
      </c>
      <c r="G308" s="531"/>
      <c r="H308" s="531"/>
      <c r="I308" s="531"/>
      <c r="J308" s="209"/>
      <c r="K308" s="218"/>
      <c r="L308" s="218"/>
      <c r="M308" s="218"/>
      <c r="N308" s="218"/>
      <c r="O308" s="209"/>
      <c r="P308" s="209"/>
      <c r="Q308" s="209"/>
      <c r="R308" s="209"/>
    </row>
    <row r="309" spans="1:18" ht="14.25">
      <c r="A309" s="8"/>
      <c r="B309" s="12"/>
      <c r="C309" s="187">
        <v>1</v>
      </c>
      <c r="D309" s="187"/>
      <c r="E309" s="187"/>
      <c r="G309" s="7" t="s">
        <v>28</v>
      </c>
      <c r="H309" s="12"/>
      <c r="I309" s="12"/>
      <c r="J309" s="209"/>
      <c r="K309" s="218"/>
      <c r="L309" s="218"/>
      <c r="M309" s="218"/>
      <c r="N309" s="218"/>
      <c r="O309" s="209"/>
      <c r="P309" s="209"/>
      <c r="Q309" s="209"/>
      <c r="R309" s="209"/>
    </row>
    <row r="310" spans="1:18" ht="14.25">
      <c r="A310" s="8"/>
      <c r="B310" s="12"/>
      <c r="C310" s="12"/>
      <c r="D310" s="38">
        <v>3</v>
      </c>
      <c r="E310" s="38"/>
      <c r="F310" s="38"/>
      <c r="G310" s="38"/>
      <c r="H310" s="38" t="s">
        <v>131</v>
      </c>
      <c r="I310" s="38"/>
      <c r="J310" s="209">
        <v>0</v>
      </c>
      <c r="K310" s="218"/>
      <c r="L310" s="218"/>
      <c r="M310" s="218"/>
      <c r="N310" s="218"/>
      <c r="O310" s="209">
        <v>25145</v>
      </c>
      <c r="P310" s="209">
        <v>25145</v>
      </c>
      <c r="Q310" s="209">
        <v>25145</v>
      </c>
      <c r="R310" s="209">
        <v>25145</v>
      </c>
    </row>
    <row r="311" spans="1:18" ht="14.25">
      <c r="A311" s="8"/>
      <c r="B311" s="12"/>
      <c r="C311" s="12"/>
      <c r="D311" s="12"/>
      <c r="E311" s="12"/>
      <c r="F311" s="7" t="s">
        <v>18</v>
      </c>
      <c r="G311" s="12"/>
      <c r="H311" s="12"/>
      <c r="I311" s="12"/>
      <c r="J311" s="209">
        <v>0</v>
      </c>
      <c r="K311" s="209"/>
      <c r="L311" s="218"/>
      <c r="M311" s="218"/>
      <c r="N311" s="218"/>
      <c r="O311" s="218">
        <f>O310</f>
        <v>25145</v>
      </c>
      <c r="P311" s="218">
        <f>P310</f>
        <v>25145</v>
      </c>
      <c r="Q311" s="218">
        <f>Q310</f>
        <v>25145</v>
      </c>
      <c r="R311" s="218">
        <f>R310</f>
        <v>25145</v>
      </c>
    </row>
    <row r="312" spans="1:18" ht="14.25">
      <c r="A312" s="8"/>
      <c r="B312" s="12"/>
      <c r="C312" s="12"/>
      <c r="D312" s="12"/>
      <c r="E312" s="12"/>
      <c r="F312" s="7"/>
      <c r="G312" s="12"/>
      <c r="H312" s="12"/>
      <c r="I312" s="12"/>
      <c r="J312" s="12"/>
      <c r="K312" s="209"/>
      <c r="L312" s="218"/>
      <c r="M312" s="218"/>
      <c r="N312" s="218"/>
      <c r="O312" s="218"/>
      <c r="P312" s="218"/>
      <c r="Q312" s="218"/>
      <c r="R312" s="218"/>
    </row>
    <row r="313" spans="1:18" ht="14.25">
      <c r="A313" s="8" t="s">
        <v>351</v>
      </c>
      <c r="B313" s="12"/>
      <c r="C313" s="12"/>
      <c r="D313" s="12"/>
      <c r="E313" s="12"/>
      <c r="F313" s="7"/>
      <c r="G313" s="7"/>
      <c r="H313" s="7"/>
      <c r="I313" s="7"/>
      <c r="J313" s="218">
        <f>J266+J241+J236+J231+J226+J218+J212+J191+J160+J120+J106+J69+J52+J14+J289+J301</f>
        <v>167229</v>
      </c>
      <c r="K313" s="218"/>
      <c r="L313" s="218"/>
      <c r="M313" s="218"/>
      <c r="N313" s="218"/>
      <c r="O313" s="218">
        <f>O266+O241+O236+O231+O226+O218+O212+O191+O160+O120+O106+O69+O52+O14+O289+O301+O311+O306</f>
        <v>271068</v>
      </c>
      <c r="P313" s="218">
        <f>P266+P241+P236+P231+P226+P218+P212+P191+P160+P120+P106+P69+P52+P14+P289+P301+P311+P306</f>
        <v>471718</v>
      </c>
      <c r="Q313" s="218">
        <f>Q266+Q241+Q236+Q231+Q226+Q218+Q212+Q191+Q160+Q120+Q106+Q69+Q52+Q14+Q289+Q301+Q311+Q306</f>
        <v>467948</v>
      </c>
      <c r="R313" s="218">
        <f>R266+R241+R236+R231+R226+R218+R212+R191+R160+R120+R106+R69+R52+R14+R289+R301+R311+R306</f>
        <v>483611</v>
      </c>
    </row>
    <row r="314" spans="1:18" ht="12.75">
      <c r="A314" s="6"/>
      <c r="B314" s="12"/>
      <c r="C314" s="37">
        <v>1</v>
      </c>
      <c r="D314" s="37"/>
      <c r="E314" s="37"/>
      <c r="F314" s="37"/>
      <c r="G314" s="37" t="s">
        <v>28</v>
      </c>
      <c r="H314" s="37"/>
      <c r="I314" s="37"/>
      <c r="J314" s="427">
        <f>J315+J317+J319+J322+J323</f>
        <v>133626</v>
      </c>
      <c r="K314" s="427"/>
      <c r="L314" s="427"/>
      <c r="M314" s="427"/>
      <c r="N314" s="427"/>
      <c r="O314" s="427">
        <f>O315+O317+O319+O322+O323</f>
        <v>214215</v>
      </c>
      <c r="P314" s="427">
        <f>P315+P317+P319+P322+P323</f>
        <v>233480</v>
      </c>
      <c r="Q314" s="427">
        <f>Q315+Q317+Q319+Q322+Q323</f>
        <v>220210</v>
      </c>
      <c r="R314" s="427">
        <f>R315+R317+R319+R322+R323</f>
        <v>229470</v>
      </c>
    </row>
    <row r="315" spans="1:18" ht="12.75">
      <c r="A315" s="6"/>
      <c r="B315" s="12"/>
      <c r="C315" s="41"/>
      <c r="D315" s="38">
        <v>1</v>
      </c>
      <c r="E315" s="38"/>
      <c r="F315" s="38"/>
      <c r="G315" s="38"/>
      <c r="H315" s="38" t="s">
        <v>29</v>
      </c>
      <c r="I315" s="38"/>
      <c r="J315" s="209">
        <f>J9+J42+J153+J184+J281</f>
        <v>41979</v>
      </c>
      <c r="K315" s="209"/>
      <c r="L315" s="209"/>
      <c r="M315" s="209"/>
      <c r="N315" s="209"/>
      <c r="O315" s="209">
        <f>O9+O42+O153+O184+O281+O73</f>
        <v>51254</v>
      </c>
      <c r="P315" s="209">
        <f>P9+P42+P153+P184+P281+P73</f>
        <v>72977</v>
      </c>
      <c r="Q315" s="209">
        <f>Q9+Q42+Q153+Q184+Q281+Q73</f>
        <v>72977</v>
      </c>
      <c r="R315" s="209">
        <f>R9+R42+R153+R184+R281+R73</f>
        <v>75518</v>
      </c>
    </row>
    <row r="316" spans="1:18" ht="12.75" hidden="1">
      <c r="A316" s="6"/>
      <c r="B316" s="12"/>
      <c r="C316" s="41"/>
      <c r="D316" s="38"/>
      <c r="E316" s="38"/>
      <c r="F316" s="38"/>
      <c r="G316" s="38"/>
      <c r="H316" s="38" t="s">
        <v>14</v>
      </c>
      <c r="I316" s="38" t="s">
        <v>30</v>
      </c>
      <c r="J316" s="209"/>
      <c r="K316" s="209"/>
      <c r="L316" s="209"/>
      <c r="M316" s="209"/>
      <c r="N316" s="209"/>
      <c r="O316" s="209"/>
      <c r="P316" s="209"/>
      <c r="Q316" s="209"/>
      <c r="R316" s="209"/>
    </row>
    <row r="317" spans="1:18" ht="12.75">
      <c r="A317" s="6"/>
      <c r="B317" s="12"/>
      <c r="C317" s="41"/>
      <c r="D317" s="38">
        <v>2</v>
      </c>
      <c r="E317" s="38"/>
      <c r="F317" s="38"/>
      <c r="G317" s="38"/>
      <c r="H317" s="38" t="s">
        <v>31</v>
      </c>
      <c r="I317" s="38"/>
      <c r="J317" s="209">
        <f>J10+J43+J154+J185+J283</f>
        <v>6931</v>
      </c>
      <c r="K317" s="209"/>
      <c r="L317" s="209"/>
      <c r="M317" s="209"/>
      <c r="N317" s="209"/>
      <c r="O317" s="209">
        <f>O10+O43+O154+O185+O283+O74</f>
        <v>9435</v>
      </c>
      <c r="P317" s="209">
        <f>P10+P43+P154+P185+P283+P74</f>
        <v>12199</v>
      </c>
      <c r="Q317" s="209">
        <f>Q10+Q43+Q154+Q185+Q283+Q74</f>
        <v>12199</v>
      </c>
      <c r="R317" s="209">
        <f>R10+R43+R154+R185+R283+R74</f>
        <v>12962</v>
      </c>
    </row>
    <row r="318" spans="1:18" ht="12.75" hidden="1">
      <c r="A318" s="6"/>
      <c r="B318" s="12"/>
      <c r="C318" s="41"/>
      <c r="D318" s="38"/>
      <c r="E318" s="38"/>
      <c r="F318" s="38"/>
      <c r="G318" s="38"/>
      <c r="H318" s="38" t="s">
        <v>14</v>
      </c>
      <c r="I318" s="38" t="s">
        <v>30</v>
      </c>
      <c r="J318" s="209"/>
      <c r="K318" s="209"/>
      <c r="L318" s="209"/>
      <c r="M318" s="209"/>
      <c r="N318" s="209"/>
      <c r="O318" s="209"/>
      <c r="P318" s="209"/>
      <c r="Q318" s="209"/>
      <c r="R318" s="209"/>
    </row>
    <row r="319" spans="1:18" ht="12.75">
      <c r="A319" s="6"/>
      <c r="B319" s="12"/>
      <c r="C319" s="41"/>
      <c r="D319" s="38">
        <v>3</v>
      </c>
      <c r="E319" s="38"/>
      <c r="F319" s="38"/>
      <c r="G319" s="38"/>
      <c r="H319" s="38" t="s">
        <v>32</v>
      </c>
      <c r="I319" s="38"/>
      <c r="J319" s="209">
        <f>J11+J44+J59+J115+J155+J173+J186+J206+J216+J222+J230+J235+J240+J259+J20+J75+J285+J297</f>
        <v>41893</v>
      </c>
      <c r="K319" s="209"/>
      <c r="L319" s="209"/>
      <c r="M319" s="209"/>
      <c r="N319" s="209"/>
      <c r="O319" s="209">
        <f>O11+O44+O59+O155+O173+O186+O206+O216+O222+O230+O235+O240+O259+O20+O75+O285+O297+O310</f>
        <v>79778</v>
      </c>
      <c r="P319" s="209">
        <f>P11+P44+P59+P155+P173+P186+P206+P216+P222+P230+P235+P240+P259+P20+P75+P285+P297+P310</f>
        <v>71506</v>
      </c>
      <c r="Q319" s="209">
        <f>Q11+Q44+Q59+Q155+Q173+Q186+Q206+Q216+Q222+Q230+Q235+Q240+Q259+Q20+Q75+Q285+Q297+Q310</f>
        <v>72047</v>
      </c>
      <c r="R319" s="209">
        <f>R11+R44+R59+R155+R173+R186+R206+R216+R222+R230+R235+R240+R259+R20+R75+R285+R297+R310</f>
        <v>81028</v>
      </c>
    </row>
    <row r="320" spans="1:18" ht="12.75">
      <c r="A320" s="6"/>
      <c r="B320" s="12"/>
      <c r="C320" s="41"/>
      <c r="D320" s="38"/>
      <c r="E320" s="38"/>
      <c r="F320" s="38"/>
      <c r="G320" s="38"/>
      <c r="H320" s="38" t="s">
        <v>14</v>
      </c>
      <c r="I320" s="38" t="s">
        <v>33</v>
      </c>
      <c r="J320" s="209">
        <f>J45+J260</f>
        <v>3435</v>
      </c>
      <c r="K320" s="209"/>
      <c r="L320" s="209"/>
      <c r="M320" s="209"/>
      <c r="N320" s="209"/>
      <c r="O320" s="209">
        <f>O45+O260</f>
        <v>3435</v>
      </c>
      <c r="P320" s="209">
        <f>P45+P260</f>
        <v>3435</v>
      </c>
      <c r="Q320" s="209">
        <f>Q45+Q260</f>
        <v>3435</v>
      </c>
      <c r="R320" s="209">
        <f>R45+R260</f>
        <v>4222</v>
      </c>
    </row>
    <row r="321" spans="1:18" ht="12.75">
      <c r="A321" s="6"/>
      <c r="B321" s="12"/>
      <c r="C321" s="41"/>
      <c r="D321" s="38"/>
      <c r="E321" s="38"/>
      <c r="F321" s="38"/>
      <c r="G321" s="38"/>
      <c r="H321" s="38"/>
      <c r="I321" s="38" t="s">
        <v>34</v>
      </c>
      <c r="J321" s="209">
        <f>J217</f>
        <v>8100</v>
      </c>
      <c r="K321" s="209"/>
      <c r="L321" s="209"/>
      <c r="M321" s="209"/>
      <c r="N321" s="209"/>
      <c r="O321" s="209">
        <f>O217</f>
        <v>8100</v>
      </c>
      <c r="P321" s="209">
        <f>P217</f>
        <v>8100</v>
      </c>
      <c r="Q321" s="209">
        <f>Q217</f>
        <v>8100</v>
      </c>
      <c r="R321" s="209">
        <f>R217</f>
        <v>8100</v>
      </c>
    </row>
    <row r="322" spans="1:18" ht="12.75">
      <c r="A322" s="6"/>
      <c r="B322" s="12"/>
      <c r="C322" s="41"/>
      <c r="D322" s="38">
        <v>4</v>
      </c>
      <c r="E322" s="38"/>
      <c r="F322" s="38"/>
      <c r="G322" s="38"/>
      <c r="H322" s="561" t="s">
        <v>229</v>
      </c>
      <c r="I322" s="562"/>
      <c r="J322" s="209">
        <f>J119</f>
        <v>10219</v>
      </c>
      <c r="K322" s="209"/>
      <c r="L322" s="209"/>
      <c r="M322" s="209"/>
      <c r="N322" s="209"/>
      <c r="O322" s="209">
        <f>O119</f>
        <v>10219</v>
      </c>
      <c r="P322" s="209">
        <f>P119</f>
        <v>10219</v>
      </c>
      <c r="Q322" s="209">
        <f>Q119</f>
        <v>10600</v>
      </c>
      <c r="R322" s="209">
        <f>R119</f>
        <v>15724</v>
      </c>
    </row>
    <row r="323" spans="1:18" ht="12.75">
      <c r="A323" s="6"/>
      <c r="B323" s="12"/>
      <c r="C323" s="41"/>
      <c r="D323" s="38">
        <v>5</v>
      </c>
      <c r="E323" s="38"/>
      <c r="F323" s="38"/>
      <c r="G323" s="38"/>
      <c r="H323" s="561" t="s">
        <v>230</v>
      </c>
      <c r="I323" s="562"/>
      <c r="J323" s="209">
        <f>J324+J325</f>
        <v>32604</v>
      </c>
      <c r="K323" s="209"/>
      <c r="L323" s="209"/>
      <c r="M323" s="209"/>
      <c r="N323" s="209"/>
      <c r="O323" s="209">
        <f>O324+O325+O327+O326</f>
        <v>63529</v>
      </c>
      <c r="P323" s="209">
        <f>P324+P325+P327+P326+P328</f>
        <v>66579</v>
      </c>
      <c r="Q323" s="209">
        <f>Q324+Q325+Q327+Q326+Q328</f>
        <v>52387</v>
      </c>
      <c r="R323" s="209">
        <f>R324+R325+R327+R326+R328</f>
        <v>44238</v>
      </c>
    </row>
    <row r="324" spans="1:18" ht="12.75">
      <c r="A324" s="6"/>
      <c r="B324" s="12"/>
      <c r="C324" s="41"/>
      <c r="D324" s="38"/>
      <c r="E324" s="38">
        <v>1</v>
      </c>
      <c r="F324" s="38"/>
      <c r="G324" s="38"/>
      <c r="H324" s="463" t="s">
        <v>14</v>
      </c>
      <c r="I324" s="360" t="s">
        <v>231</v>
      </c>
      <c r="J324" s="209">
        <f>J78</f>
        <v>29089</v>
      </c>
      <c r="K324" s="209"/>
      <c r="L324" s="209"/>
      <c r="M324" s="209"/>
      <c r="N324" s="209"/>
      <c r="O324" s="209">
        <f>O78</f>
        <v>29289</v>
      </c>
      <c r="P324" s="209">
        <f>P78</f>
        <v>29289</v>
      </c>
      <c r="Q324" s="209">
        <f>Q78</f>
        <v>29501</v>
      </c>
      <c r="R324" s="209">
        <f>R78</f>
        <v>29722</v>
      </c>
    </row>
    <row r="325" spans="1:18" ht="12.75">
      <c r="A325" s="6"/>
      <c r="B325" s="12"/>
      <c r="C325" s="41"/>
      <c r="D325" s="38"/>
      <c r="E325" s="38">
        <v>2</v>
      </c>
      <c r="F325" s="38"/>
      <c r="G325" s="38"/>
      <c r="H325" s="464"/>
      <c r="I325" s="351" t="s">
        <v>232</v>
      </c>
      <c r="J325" s="209">
        <f>J79+J65</f>
        <v>3515</v>
      </c>
      <c r="K325" s="209"/>
      <c r="L325" s="209"/>
      <c r="M325" s="209"/>
      <c r="N325" s="209"/>
      <c r="O325" s="209">
        <f>O79+O65</f>
        <v>3515</v>
      </c>
      <c r="P325" s="209">
        <f>P79+P65</f>
        <v>3515</v>
      </c>
      <c r="Q325" s="209">
        <f>Q79+Q65</f>
        <v>3515</v>
      </c>
      <c r="R325" s="209">
        <f>R79+R65</f>
        <v>3515</v>
      </c>
    </row>
    <row r="326" spans="1:18" ht="25.5">
      <c r="A326" s="6"/>
      <c r="B326" s="12"/>
      <c r="C326" s="41"/>
      <c r="D326" s="38"/>
      <c r="E326" s="38">
        <v>3</v>
      </c>
      <c r="F326" s="38"/>
      <c r="G326" s="38"/>
      <c r="H326" s="464"/>
      <c r="I326" s="296" t="s">
        <v>477</v>
      </c>
      <c r="J326" s="209">
        <v>0</v>
      </c>
      <c r="K326" s="209"/>
      <c r="L326" s="209"/>
      <c r="M326" s="209"/>
      <c r="N326" s="209"/>
      <c r="O326" s="209">
        <f aca="true" t="shared" si="2" ref="O326:Q327">O80</f>
        <v>898</v>
      </c>
      <c r="P326" s="209">
        <f t="shared" si="2"/>
        <v>898</v>
      </c>
      <c r="Q326" s="209">
        <f t="shared" si="2"/>
        <v>898</v>
      </c>
      <c r="R326" s="209">
        <f>R80</f>
        <v>898</v>
      </c>
    </row>
    <row r="327" spans="1:18" ht="12.75">
      <c r="A327" s="6"/>
      <c r="B327" s="12"/>
      <c r="C327" s="41"/>
      <c r="D327" s="38"/>
      <c r="E327" s="38">
        <v>4</v>
      </c>
      <c r="F327" s="38"/>
      <c r="G327" s="38"/>
      <c r="H327" s="464"/>
      <c r="I327" s="201" t="s">
        <v>266</v>
      </c>
      <c r="J327" s="209">
        <v>0</v>
      </c>
      <c r="K327" s="209"/>
      <c r="L327" s="209"/>
      <c r="M327" s="209"/>
      <c r="N327" s="209"/>
      <c r="O327" s="209">
        <f t="shared" si="2"/>
        <v>29827</v>
      </c>
      <c r="P327" s="209">
        <f t="shared" si="2"/>
        <v>31389</v>
      </c>
      <c r="Q327" s="209">
        <f t="shared" si="2"/>
        <v>16985</v>
      </c>
      <c r="R327" s="209">
        <f>R81</f>
        <v>8615</v>
      </c>
    </row>
    <row r="328" spans="1:18" ht="12.75">
      <c r="A328" s="6"/>
      <c r="B328" s="12"/>
      <c r="C328" s="41"/>
      <c r="D328" s="38"/>
      <c r="E328" s="38">
        <v>5</v>
      </c>
      <c r="F328" s="38"/>
      <c r="G328" s="38"/>
      <c r="H328" s="464"/>
      <c r="I328" s="201" t="s">
        <v>488</v>
      </c>
      <c r="J328" s="209">
        <v>0</v>
      </c>
      <c r="K328" s="209"/>
      <c r="L328" s="209"/>
      <c r="M328" s="209"/>
      <c r="N328" s="209"/>
      <c r="O328" s="209">
        <v>0</v>
      </c>
      <c r="P328" s="209">
        <f>P82</f>
        <v>1488</v>
      </c>
      <c r="Q328" s="209">
        <f>Q82</f>
        <v>1488</v>
      </c>
      <c r="R328" s="209">
        <f>R82</f>
        <v>1488</v>
      </c>
    </row>
    <row r="329" spans="1:18" ht="12.75">
      <c r="A329" s="6"/>
      <c r="B329" s="12"/>
      <c r="C329" s="187">
        <v>2</v>
      </c>
      <c r="D329" s="187"/>
      <c r="E329" s="187"/>
      <c r="F329" s="187"/>
      <c r="G329" s="187" t="s">
        <v>227</v>
      </c>
      <c r="H329" s="187"/>
      <c r="I329" s="187"/>
      <c r="J329" s="218">
        <f>J330+J331</f>
        <v>33603</v>
      </c>
      <c r="K329" s="218"/>
      <c r="L329" s="218"/>
      <c r="M329" s="218"/>
      <c r="N329" s="218"/>
      <c r="O329" s="218">
        <f>O330+O331+O334+O332</f>
        <v>56853</v>
      </c>
      <c r="P329" s="218">
        <f>P330+P331+P334+P332+P333</f>
        <v>238238</v>
      </c>
      <c r="Q329" s="218">
        <f>Q330+Q331+Q334+Q332+Q333</f>
        <v>247738</v>
      </c>
      <c r="R329" s="218">
        <f>R330+R331+R334+R332+R333</f>
        <v>254141</v>
      </c>
    </row>
    <row r="330" spans="1:18" ht="12.75">
      <c r="A330" s="6"/>
      <c r="B330" s="12"/>
      <c r="C330" s="12"/>
      <c r="D330" s="12">
        <v>1</v>
      </c>
      <c r="E330" s="12"/>
      <c r="F330" s="12"/>
      <c r="G330" s="12"/>
      <c r="H330" s="12" t="s">
        <v>39</v>
      </c>
      <c r="I330" s="12"/>
      <c r="J330" s="209">
        <f>J68+J188+J288+J262+J299+J158</f>
        <v>17382</v>
      </c>
      <c r="K330" s="209"/>
      <c r="L330" s="209"/>
      <c r="M330" s="209"/>
      <c r="N330" s="209"/>
      <c r="O330" s="209">
        <f>O68+O188+O288+O262+O299+O158+O305</f>
        <v>32881</v>
      </c>
      <c r="P330" s="209">
        <f>P68+P188+P288+P262+P299+P158+P305</f>
        <v>202881</v>
      </c>
      <c r="Q330" s="209">
        <f>Q68+Q188+Q288+Q262+Q299+Q158+Q305+Q224</f>
        <v>212381</v>
      </c>
      <c r="R330" s="209">
        <f>R68+R188+R288+R262+R299+R158+R305+R224+R84</f>
        <v>213775</v>
      </c>
    </row>
    <row r="331" spans="1:18" ht="12.75">
      <c r="A331" s="6"/>
      <c r="B331" s="12"/>
      <c r="C331" s="12"/>
      <c r="D331" s="12">
        <v>2</v>
      </c>
      <c r="E331" s="12"/>
      <c r="F331" s="12"/>
      <c r="G331" s="12"/>
      <c r="H331" s="12" t="s">
        <v>38</v>
      </c>
      <c r="I331" s="12"/>
      <c r="J331" s="209">
        <f>J263+J159</f>
        <v>16221</v>
      </c>
      <c r="K331" s="209"/>
      <c r="L331" s="209"/>
      <c r="M331" s="209"/>
      <c r="N331" s="209"/>
      <c r="O331" s="209">
        <f>O263+O159</f>
        <v>20062</v>
      </c>
      <c r="P331" s="209">
        <f>P263+P159+P300</f>
        <v>30962</v>
      </c>
      <c r="Q331" s="209">
        <f>Q263+Q159+Q300</f>
        <v>30962</v>
      </c>
      <c r="R331" s="209">
        <f>R263+R159+R300</f>
        <v>35971</v>
      </c>
    </row>
    <row r="332" spans="1:18" ht="12.75" customHeight="1">
      <c r="A332" s="6"/>
      <c r="B332" s="12"/>
      <c r="C332" s="12"/>
      <c r="D332" s="12">
        <v>3</v>
      </c>
      <c r="E332" s="12"/>
      <c r="F332" s="12"/>
      <c r="G332" s="12"/>
      <c r="H332" s="38" t="s">
        <v>268</v>
      </c>
      <c r="I332" s="32"/>
      <c r="J332" s="209">
        <v>0</v>
      </c>
      <c r="K332" s="209"/>
      <c r="L332" s="209"/>
      <c r="M332" s="209"/>
      <c r="N332" s="209"/>
      <c r="O332" s="209">
        <f>O264+O13</f>
        <v>3910</v>
      </c>
      <c r="P332" s="209">
        <f>P264+P13</f>
        <v>3910</v>
      </c>
      <c r="Q332" s="209">
        <f>Q264+Q13</f>
        <v>3910</v>
      </c>
      <c r="R332" s="209">
        <f>R264+R13</f>
        <v>3910</v>
      </c>
    </row>
    <row r="333" spans="1:18" ht="12.75">
      <c r="A333" s="6"/>
      <c r="B333" s="12"/>
      <c r="C333" s="12"/>
      <c r="D333" s="12">
        <v>5</v>
      </c>
      <c r="E333" s="12"/>
      <c r="F333" s="7"/>
      <c r="G333" s="187"/>
      <c r="H333" s="561" t="s">
        <v>376</v>
      </c>
      <c r="I333" s="562"/>
      <c r="J333" s="209">
        <v>0</v>
      </c>
      <c r="K333" s="209"/>
      <c r="L333" s="209"/>
      <c r="M333" s="209"/>
      <c r="N333" s="209"/>
      <c r="O333" s="209">
        <v>0</v>
      </c>
      <c r="P333" s="209">
        <f>P87</f>
        <v>485</v>
      </c>
      <c r="Q333" s="209">
        <f>Q87</f>
        <v>485</v>
      </c>
      <c r="R333" s="209">
        <f>R87</f>
        <v>485</v>
      </c>
    </row>
    <row r="334" spans="1:18" ht="12.75">
      <c r="A334" s="6"/>
      <c r="B334" s="12"/>
      <c r="C334" s="12"/>
      <c r="D334" s="12">
        <v>6</v>
      </c>
      <c r="E334" s="12"/>
      <c r="F334" s="7"/>
      <c r="G334" s="12"/>
      <c r="H334" s="561" t="s">
        <v>414</v>
      </c>
      <c r="I334" s="562"/>
      <c r="J334" s="209">
        <f>J89</f>
        <v>0</v>
      </c>
      <c r="K334" s="209"/>
      <c r="L334" s="209"/>
      <c r="M334" s="209"/>
      <c r="N334" s="209"/>
      <c r="O334" s="209">
        <f>O89</f>
        <v>0</v>
      </c>
      <c r="P334" s="209">
        <f>P89</f>
        <v>0</v>
      </c>
      <c r="Q334" s="209">
        <f>Q89</f>
        <v>0</v>
      </c>
      <c r="R334" s="209">
        <f>R89</f>
        <v>0</v>
      </c>
    </row>
    <row r="335" spans="1:18" ht="12.75">
      <c r="A335" s="6"/>
      <c r="B335" s="12"/>
      <c r="C335" s="12"/>
      <c r="D335" s="12"/>
      <c r="E335" s="12"/>
      <c r="F335" s="7" t="s">
        <v>18</v>
      </c>
      <c r="G335" s="7"/>
      <c r="H335" s="7"/>
      <c r="I335" s="7"/>
      <c r="J335" s="218">
        <f>J314+J329</f>
        <v>167229</v>
      </c>
      <c r="K335" s="218"/>
      <c r="L335" s="218"/>
      <c r="M335" s="218"/>
      <c r="N335" s="218"/>
      <c r="O335" s="218">
        <f>O314+O329</f>
        <v>271068</v>
      </c>
      <c r="P335" s="218">
        <f>P314+P329</f>
        <v>471718</v>
      </c>
      <c r="Q335" s="218">
        <f>Q314+Q329</f>
        <v>467948</v>
      </c>
      <c r="R335" s="218">
        <f>R314+R329</f>
        <v>483611</v>
      </c>
    </row>
    <row r="336" spans="1:18" ht="12.75">
      <c r="A336" s="6"/>
      <c r="B336" s="12"/>
      <c r="C336" s="12"/>
      <c r="D336" s="12"/>
      <c r="E336" s="12"/>
      <c r="F336" s="7"/>
      <c r="G336" s="117" t="s">
        <v>57</v>
      </c>
      <c r="H336" s="7"/>
      <c r="I336" s="7"/>
      <c r="J336" s="113">
        <f>J15+J53+J192+J292</f>
        <v>4</v>
      </c>
      <c r="K336" s="113"/>
      <c r="L336" s="113"/>
      <c r="M336" s="113"/>
      <c r="N336" s="113"/>
      <c r="O336" s="113">
        <f aca="true" t="shared" si="3" ref="O336:Q337">O15+O53+O192+O292</f>
        <v>4</v>
      </c>
      <c r="P336" s="113">
        <f t="shared" si="3"/>
        <v>4</v>
      </c>
      <c r="Q336" s="113">
        <f t="shared" si="3"/>
        <v>4</v>
      </c>
      <c r="R336" s="113">
        <f>R15+R53+R192+R292</f>
        <v>4</v>
      </c>
    </row>
    <row r="337" spans="1:18" ht="12.75">
      <c r="A337" s="6"/>
      <c r="B337" s="12"/>
      <c r="C337" s="12"/>
      <c r="D337" s="12"/>
      <c r="E337" s="12"/>
      <c r="F337" s="7"/>
      <c r="G337" s="117" t="s">
        <v>58</v>
      </c>
      <c r="H337" s="7"/>
      <c r="I337" s="7"/>
      <c r="J337" s="113">
        <f>J16+J54+J193+J293</f>
        <v>4</v>
      </c>
      <c r="K337" s="113"/>
      <c r="L337" s="113"/>
      <c r="M337" s="113"/>
      <c r="N337" s="113"/>
      <c r="O337" s="113">
        <f t="shared" si="3"/>
        <v>4</v>
      </c>
      <c r="P337" s="113">
        <f t="shared" si="3"/>
        <v>4</v>
      </c>
      <c r="Q337" s="113">
        <f t="shared" si="3"/>
        <v>4</v>
      </c>
      <c r="R337" s="113">
        <f>R16+R54+R193+R293</f>
        <v>4</v>
      </c>
    </row>
    <row r="338" spans="1:18" ht="12.75">
      <c r="A338" s="6"/>
      <c r="B338" s="12"/>
      <c r="C338" s="12"/>
      <c r="D338" s="12"/>
      <c r="E338" s="12"/>
      <c r="F338" s="7"/>
      <c r="G338" s="12" t="s">
        <v>59</v>
      </c>
      <c r="H338" s="7"/>
      <c r="I338" s="7"/>
      <c r="J338" s="113">
        <f>J161</f>
        <v>45</v>
      </c>
      <c r="K338" s="113"/>
      <c r="L338" s="113"/>
      <c r="M338" s="113"/>
      <c r="N338" s="113"/>
      <c r="O338" s="113">
        <f aca="true" t="shared" si="4" ref="O338:Q339">O161</f>
        <v>45</v>
      </c>
      <c r="P338" s="113">
        <f t="shared" si="4"/>
        <v>45</v>
      </c>
      <c r="Q338" s="113">
        <f t="shared" si="4"/>
        <v>45</v>
      </c>
      <c r="R338" s="113">
        <f>R161</f>
        <v>45</v>
      </c>
    </row>
    <row r="339" spans="1:18" ht="12.75">
      <c r="A339" s="6"/>
      <c r="B339" s="12"/>
      <c r="C339" s="12"/>
      <c r="D339" s="12"/>
      <c r="E339" s="12"/>
      <c r="F339" s="7"/>
      <c r="G339" s="12" t="s">
        <v>60</v>
      </c>
      <c r="H339" s="7"/>
      <c r="I339" s="7"/>
      <c r="J339" s="113">
        <f>J162</f>
        <v>45</v>
      </c>
      <c r="K339" s="113"/>
      <c r="L339" s="113"/>
      <c r="M339" s="113"/>
      <c r="N339" s="113"/>
      <c r="O339" s="113">
        <f t="shared" si="4"/>
        <v>45</v>
      </c>
      <c r="P339" s="113">
        <f t="shared" si="4"/>
        <v>45</v>
      </c>
      <c r="Q339" s="113">
        <f t="shared" si="4"/>
        <v>45</v>
      </c>
      <c r="R339" s="113">
        <f>R162</f>
        <v>45</v>
      </c>
    </row>
    <row r="340" spans="1:18" ht="12.75">
      <c r="A340" s="6"/>
      <c r="B340" s="12"/>
      <c r="C340" s="12"/>
      <c r="D340" s="12"/>
      <c r="E340" s="12"/>
      <c r="F340" s="7"/>
      <c r="G340" s="560" t="s">
        <v>53</v>
      </c>
      <c r="H340" s="560"/>
      <c r="I340" s="560"/>
      <c r="J340" s="113">
        <f>J290</f>
        <v>2</v>
      </c>
      <c r="K340" s="113"/>
      <c r="L340" s="113"/>
      <c r="M340" s="113"/>
      <c r="N340" s="113"/>
      <c r="O340" s="113">
        <f aca="true" t="shared" si="5" ref="O340:Q341">O290</f>
        <v>2</v>
      </c>
      <c r="P340" s="113">
        <f t="shared" si="5"/>
        <v>2</v>
      </c>
      <c r="Q340" s="113">
        <f t="shared" si="5"/>
        <v>2</v>
      </c>
      <c r="R340" s="113">
        <f>R290</f>
        <v>2</v>
      </c>
    </row>
    <row r="341" spans="1:18" ht="14.25">
      <c r="A341" s="8"/>
      <c r="B341" s="12"/>
      <c r="C341" s="12"/>
      <c r="D341" s="12"/>
      <c r="E341" s="12"/>
      <c r="F341" s="7"/>
      <c r="G341" s="560" t="s">
        <v>54</v>
      </c>
      <c r="H341" s="560"/>
      <c r="I341" s="560"/>
      <c r="J341" s="113">
        <f>J291</f>
        <v>2</v>
      </c>
      <c r="K341" s="113"/>
      <c r="L341" s="113"/>
      <c r="M341" s="113"/>
      <c r="N341" s="113"/>
      <c r="O341" s="113">
        <f t="shared" si="5"/>
        <v>2</v>
      </c>
      <c r="P341" s="113">
        <f t="shared" si="5"/>
        <v>2</v>
      </c>
      <c r="Q341" s="113">
        <f t="shared" si="5"/>
        <v>2</v>
      </c>
      <c r="R341" s="113">
        <f>R291</f>
        <v>2</v>
      </c>
    </row>
    <row r="342" spans="1:18" ht="12.75" hidden="1">
      <c r="A342" s="6"/>
      <c r="B342" s="187"/>
      <c r="C342" s="12"/>
      <c r="D342" s="12"/>
      <c r="E342" s="12"/>
      <c r="F342" s="515"/>
      <c r="G342" s="515"/>
      <c r="H342" s="515"/>
      <c r="I342" s="515"/>
      <c r="J342" s="209"/>
      <c r="K342" s="209"/>
      <c r="L342" s="209"/>
      <c r="M342" s="209"/>
      <c r="N342" s="209"/>
      <c r="O342" s="209"/>
      <c r="P342" s="209"/>
      <c r="Q342" s="209"/>
      <c r="R342" s="209"/>
    </row>
    <row r="343" spans="1:18" ht="12.75" hidden="1">
      <c r="A343" s="6"/>
      <c r="B343" s="12"/>
      <c r="C343" s="187"/>
      <c r="D343" s="187"/>
      <c r="E343" s="187"/>
      <c r="F343" s="187"/>
      <c r="G343" s="187"/>
      <c r="H343" s="187"/>
      <c r="I343" s="187"/>
      <c r="J343" s="209"/>
      <c r="K343" s="209"/>
      <c r="L343" s="209"/>
      <c r="M343" s="209"/>
      <c r="N343" s="209"/>
      <c r="O343" s="209"/>
      <c r="P343" s="209"/>
      <c r="Q343" s="209"/>
      <c r="R343" s="209"/>
    </row>
    <row r="344" spans="1:18" ht="12.75" hidden="1">
      <c r="A344" s="6"/>
      <c r="B344" s="12"/>
      <c r="C344" s="12"/>
      <c r="D344" s="12"/>
      <c r="E344" s="12"/>
      <c r="F344" s="12"/>
      <c r="G344" s="12"/>
      <c r="H344" s="12"/>
      <c r="I344" s="12"/>
      <c r="J344" s="209"/>
      <c r="K344" s="209"/>
      <c r="L344" s="209"/>
      <c r="M344" s="209"/>
      <c r="N344" s="209"/>
      <c r="O344" s="209"/>
      <c r="P344" s="209"/>
      <c r="Q344" s="209"/>
      <c r="R344" s="209"/>
    </row>
    <row r="345" spans="1:18" ht="12.75" hidden="1">
      <c r="A345" s="6"/>
      <c r="B345" s="12"/>
      <c r="C345" s="12"/>
      <c r="D345" s="12"/>
      <c r="E345" s="12"/>
      <c r="F345" s="12"/>
      <c r="G345" s="12"/>
      <c r="H345" s="12"/>
      <c r="I345" s="12"/>
      <c r="J345" s="209"/>
      <c r="K345" s="209"/>
      <c r="L345" s="209"/>
      <c r="M345" s="209"/>
      <c r="N345" s="209"/>
      <c r="O345" s="209"/>
      <c r="P345" s="209"/>
      <c r="Q345" s="209"/>
      <c r="R345" s="209"/>
    </row>
    <row r="346" spans="1:18" ht="12.75" hidden="1">
      <c r="A346" s="6"/>
      <c r="B346" s="12"/>
      <c r="C346" s="12"/>
      <c r="D346" s="12"/>
      <c r="E346" s="12"/>
      <c r="F346" s="12"/>
      <c r="G346" s="12"/>
      <c r="H346" s="12"/>
      <c r="I346" s="12"/>
      <c r="J346" s="209"/>
      <c r="K346" s="209"/>
      <c r="L346" s="209"/>
      <c r="M346" s="209"/>
      <c r="N346" s="209"/>
      <c r="O346" s="209"/>
      <c r="P346" s="209"/>
      <c r="Q346" s="209"/>
      <c r="R346" s="209"/>
    </row>
    <row r="347" spans="1:18" ht="12.75" hidden="1">
      <c r="A347" s="6"/>
      <c r="B347" s="12"/>
      <c r="C347" s="12"/>
      <c r="D347" s="12"/>
      <c r="E347" s="12"/>
      <c r="F347" s="7"/>
      <c r="G347" s="7"/>
      <c r="H347" s="7"/>
      <c r="I347" s="7"/>
      <c r="J347" s="218"/>
      <c r="K347" s="218"/>
      <c r="L347" s="218"/>
      <c r="M347" s="218"/>
      <c r="N347" s="218"/>
      <c r="O347" s="218"/>
      <c r="P347" s="218"/>
      <c r="Q347" s="218"/>
      <c r="R347" s="218"/>
    </row>
    <row r="348" spans="1:18" ht="12.75" hidden="1">
      <c r="A348" s="6"/>
      <c r="B348" s="12"/>
      <c r="C348" s="12"/>
      <c r="D348" s="12"/>
      <c r="E348" s="12"/>
      <c r="F348" s="7"/>
      <c r="G348" s="560"/>
      <c r="H348" s="560"/>
      <c r="I348" s="560"/>
      <c r="J348" s="113"/>
      <c r="K348" s="113"/>
      <c r="L348" s="113"/>
      <c r="M348" s="113"/>
      <c r="N348" s="113"/>
      <c r="O348" s="113"/>
      <c r="P348" s="113"/>
      <c r="Q348" s="113"/>
      <c r="R348" s="113"/>
    </row>
    <row r="349" spans="1:18" ht="12.75" hidden="1">
      <c r="A349" s="6"/>
      <c r="B349" s="12"/>
      <c r="C349" s="12"/>
      <c r="D349" s="12"/>
      <c r="E349" s="12"/>
      <c r="F349" s="7"/>
      <c r="G349" s="560"/>
      <c r="H349" s="560"/>
      <c r="I349" s="560"/>
      <c r="J349" s="113"/>
      <c r="K349" s="113"/>
      <c r="L349" s="113"/>
      <c r="M349" s="113"/>
      <c r="N349" s="113"/>
      <c r="O349" s="113"/>
      <c r="P349" s="113"/>
      <c r="Q349" s="113"/>
      <c r="R349" s="113"/>
    </row>
    <row r="350" spans="1:18" ht="12.75">
      <c r="A350" s="6"/>
      <c r="B350" s="12"/>
      <c r="C350" s="12"/>
      <c r="D350" s="12"/>
      <c r="E350" s="12"/>
      <c r="F350" s="7"/>
      <c r="G350" s="225" t="s">
        <v>450</v>
      </c>
      <c r="H350" s="12"/>
      <c r="I350" s="12"/>
      <c r="J350" s="209">
        <v>0</v>
      </c>
      <c r="K350" s="209"/>
      <c r="L350" s="209"/>
      <c r="M350" s="209"/>
      <c r="N350" s="209"/>
      <c r="O350" s="190">
        <v>2</v>
      </c>
      <c r="P350" s="190">
        <v>2</v>
      </c>
      <c r="Q350" s="190">
        <v>2</v>
      </c>
      <c r="R350" s="190">
        <v>2</v>
      </c>
    </row>
    <row r="351" spans="1:18" ht="12.75">
      <c r="A351" s="6"/>
      <c r="B351" s="12"/>
      <c r="C351" s="12"/>
      <c r="D351" s="12"/>
      <c r="E351" s="12"/>
      <c r="F351" s="7"/>
      <c r="G351" s="12" t="s">
        <v>451</v>
      </c>
      <c r="H351" s="12"/>
      <c r="I351" s="12"/>
      <c r="J351" s="209">
        <v>0</v>
      </c>
      <c r="K351" s="209"/>
      <c r="L351" s="209"/>
      <c r="M351" s="209"/>
      <c r="N351" s="209"/>
      <c r="O351" s="190">
        <v>2</v>
      </c>
      <c r="P351" s="190">
        <v>2</v>
      </c>
      <c r="Q351" s="190">
        <v>2</v>
      </c>
      <c r="R351" s="190">
        <v>2</v>
      </c>
    </row>
    <row r="352" spans="1:18" ht="12.75">
      <c r="A352" s="6"/>
      <c r="B352" s="12"/>
      <c r="C352" s="12"/>
      <c r="D352" s="12"/>
      <c r="E352" s="12"/>
      <c r="F352" s="7"/>
      <c r="G352" s="12" t="s">
        <v>42</v>
      </c>
      <c r="H352" s="12"/>
      <c r="I352" s="119"/>
      <c r="J352" s="209">
        <v>0</v>
      </c>
      <c r="K352" s="209"/>
      <c r="L352" s="209"/>
      <c r="M352" s="209"/>
      <c r="N352" s="209"/>
      <c r="O352" s="190">
        <v>6</v>
      </c>
      <c r="P352" s="190">
        <v>6</v>
      </c>
      <c r="Q352" s="190">
        <v>6</v>
      </c>
      <c r="R352" s="190">
        <v>6</v>
      </c>
    </row>
    <row r="353" spans="1:18" ht="12.75">
      <c r="A353" s="6"/>
      <c r="B353" s="12"/>
      <c r="C353" s="12"/>
      <c r="D353" s="12"/>
      <c r="E353" s="12"/>
      <c r="F353" s="7"/>
      <c r="G353" s="12" t="s">
        <v>43</v>
      </c>
      <c r="H353" s="12"/>
      <c r="I353" s="119"/>
      <c r="J353" s="209">
        <v>0</v>
      </c>
      <c r="K353" s="209"/>
      <c r="L353" s="209"/>
      <c r="M353" s="209"/>
      <c r="N353" s="209"/>
      <c r="O353" s="190">
        <v>6</v>
      </c>
      <c r="P353" s="190">
        <v>6</v>
      </c>
      <c r="Q353" s="190">
        <v>6</v>
      </c>
      <c r="R353" s="190">
        <v>6</v>
      </c>
    </row>
    <row r="354" spans="1:18" ht="12.75">
      <c r="A354" s="6"/>
      <c r="B354" s="12"/>
      <c r="C354" s="12"/>
      <c r="D354" s="12"/>
      <c r="E354" s="12"/>
      <c r="F354" s="7"/>
      <c r="G354" s="7"/>
      <c r="H354" s="7"/>
      <c r="I354" s="7"/>
      <c r="J354" s="209"/>
      <c r="K354" s="209"/>
      <c r="L354" s="209"/>
      <c r="M354" s="209"/>
      <c r="N354" s="209"/>
      <c r="O354" s="209"/>
      <c r="P354" s="209"/>
      <c r="Q354" s="209"/>
      <c r="R354" s="209"/>
    </row>
    <row r="355" spans="1:18" ht="14.25">
      <c r="A355" s="541" t="s">
        <v>185</v>
      </c>
      <c r="B355" s="542"/>
      <c r="C355" s="542"/>
      <c r="D355" s="542"/>
      <c r="E355" s="542"/>
      <c r="F355" s="542"/>
      <c r="G355" s="542"/>
      <c r="H355" s="542"/>
      <c r="I355" s="7"/>
      <c r="J355" s="209"/>
      <c r="K355" s="209"/>
      <c r="L355" s="209"/>
      <c r="M355" s="209"/>
      <c r="N355" s="209"/>
      <c r="O355" s="209"/>
      <c r="P355" s="209"/>
      <c r="Q355" s="209"/>
      <c r="R355" s="209"/>
    </row>
    <row r="356" spans="1:18" ht="12.75">
      <c r="A356" s="6"/>
      <c r="B356" s="187"/>
      <c r="C356" s="37">
        <v>1</v>
      </c>
      <c r="D356" s="37"/>
      <c r="E356" s="37"/>
      <c r="F356" s="37"/>
      <c r="G356" s="37" t="s">
        <v>28</v>
      </c>
      <c r="H356" s="37"/>
      <c r="I356" s="37"/>
      <c r="J356" s="209"/>
      <c r="K356" s="209"/>
      <c r="L356" s="209"/>
      <c r="M356" s="209"/>
      <c r="N356" s="209"/>
      <c r="O356" s="209"/>
      <c r="P356" s="209"/>
      <c r="Q356" s="209"/>
      <c r="R356" s="209"/>
    </row>
    <row r="357" spans="1:18" ht="12.75" customHeight="1">
      <c r="A357" s="6"/>
      <c r="B357" s="12"/>
      <c r="C357" s="187"/>
      <c r="D357" s="12">
        <v>6</v>
      </c>
      <c r="E357" s="12"/>
      <c r="F357" s="7"/>
      <c r="G357" s="187"/>
      <c r="H357" s="561" t="s">
        <v>233</v>
      </c>
      <c r="I357" s="562"/>
      <c r="J357" s="216">
        <f>J358</f>
        <v>169605</v>
      </c>
      <c r="K357" s="216"/>
      <c r="L357" s="216"/>
      <c r="M357" s="216"/>
      <c r="N357" s="216"/>
      <c r="O357" s="216">
        <f>O358+O363</f>
        <v>176323</v>
      </c>
      <c r="P357" s="216">
        <f>P358+P363</f>
        <v>176655</v>
      </c>
      <c r="Q357" s="216">
        <f>Q358+Q363</f>
        <v>181734</v>
      </c>
      <c r="R357" s="216">
        <f>R358+R363</f>
        <v>185453</v>
      </c>
    </row>
    <row r="358" spans="1:18" ht="12.75" customHeight="1">
      <c r="A358" s="6"/>
      <c r="B358" s="12"/>
      <c r="C358" s="187"/>
      <c r="D358" s="12"/>
      <c r="E358" s="12">
        <v>1</v>
      </c>
      <c r="F358" s="7"/>
      <c r="G358" s="187"/>
      <c r="H358" s="357"/>
      <c r="I358" s="350" t="s">
        <v>234</v>
      </c>
      <c r="J358" s="223">
        <f>J359+J361+J362</f>
        <v>169605</v>
      </c>
      <c r="K358" s="223"/>
      <c r="L358" s="223"/>
      <c r="M358" s="223"/>
      <c r="N358" s="223"/>
      <c r="O358" s="223">
        <f>O359+O361+O362</f>
        <v>156923</v>
      </c>
      <c r="P358" s="223">
        <f>P359+P361+P362</f>
        <v>157255</v>
      </c>
      <c r="Q358" s="223">
        <f>Q359+Q361+Q362</f>
        <v>162334</v>
      </c>
      <c r="R358" s="223">
        <f>R359+R361+R362</f>
        <v>166053</v>
      </c>
    </row>
    <row r="359" spans="1:18" ht="12.75">
      <c r="A359" s="6"/>
      <c r="B359" s="12"/>
      <c r="C359" s="12"/>
      <c r="D359" s="12"/>
      <c r="E359" s="12"/>
      <c r="F359" s="7"/>
      <c r="G359" s="7"/>
      <c r="H359" s="7"/>
      <c r="I359" s="362" t="s">
        <v>242</v>
      </c>
      <c r="J359" s="223">
        <v>64369</v>
      </c>
      <c r="K359" s="223"/>
      <c r="L359" s="223"/>
      <c r="M359" s="223"/>
      <c r="N359" s="223"/>
      <c r="O359" s="223">
        <v>55221</v>
      </c>
      <c r="P359" s="223">
        <v>55221</v>
      </c>
      <c r="Q359" s="223">
        <v>56830</v>
      </c>
      <c r="R359" s="223">
        <v>57663</v>
      </c>
    </row>
    <row r="360" spans="1:18" ht="12.75" hidden="1">
      <c r="A360" s="6"/>
      <c r="B360" s="12"/>
      <c r="C360" s="12"/>
      <c r="D360" s="12"/>
      <c r="E360" s="12"/>
      <c r="F360" s="7"/>
      <c r="G360" s="7"/>
      <c r="H360" s="7"/>
      <c r="I360" s="296" t="s">
        <v>145</v>
      </c>
      <c r="J360" s="223"/>
      <c r="K360" s="223"/>
      <c r="L360" s="223"/>
      <c r="M360" s="223"/>
      <c r="N360" s="223"/>
      <c r="O360" s="223"/>
      <c r="P360" s="223"/>
      <c r="Q360" s="223"/>
      <c r="R360" s="223"/>
    </row>
    <row r="361" spans="1:18" ht="12.75">
      <c r="A361" s="6"/>
      <c r="B361" s="12"/>
      <c r="C361" s="12"/>
      <c r="D361" s="12"/>
      <c r="E361" s="12"/>
      <c r="F361" s="7"/>
      <c r="G361" s="7"/>
      <c r="H361" s="7"/>
      <c r="I361" s="296" t="s">
        <v>243</v>
      </c>
      <c r="J361" s="223">
        <v>91860</v>
      </c>
      <c r="K361" s="223"/>
      <c r="L361" s="223"/>
      <c r="M361" s="223"/>
      <c r="N361" s="223"/>
      <c r="O361" s="223">
        <v>89757</v>
      </c>
      <c r="P361" s="223">
        <v>90089</v>
      </c>
      <c r="Q361" s="223">
        <v>93256</v>
      </c>
      <c r="R361" s="223">
        <v>94856</v>
      </c>
    </row>
    <row r="362" spans="1:18" ht="12.75">
      <c r="A362" s="6"/>
      <c r="B362" s="12"/>
      <c r="C362" s="12"/>
      <c r="D362" s="12"/>
      <c r="E362" s="12"/>
      <c r="F362" s="7"/>
      <c r="G362" s="7"/>
      <c r="H362" s="7"/>
      <c r="I362" s="296" t="s">
        <v>244</v>
      </c>
      <c r="J362" s="223">
        <v>13376</v>
      </c>
      <c r="K362" s="223"/>
      <c r="L362" s="223"/>
      <c r="M362" s="223"/>
      <c r="N362" s="223"/>
      <c r="O362" s="223">
        <v>11945</v>
      </c>
      <c r="P362" s="223">
        <v>11945</v>
      </c>
      <c r="Q362" s="223">
        <v>12248</v>
      </c>
      <c r="R362" s="223">
        <v>13534</v>
      </c>
    </row>
    <row r="363" spans="1:18" ht="12.75">
      <c r="A363" s="6"/>
      <c r="B363" s="12"/>
      <c r="C363" s="12"/>
      <c r="D363" s="12"/>
      <c r="E363" s="12">
        <v>2</v>
      </c>
      <c r="F363" s="7"/>
      <c r="G363" s="7"/>
      <c r="H363" s="7"/>
      <c r="I363" s="296" t="s">
        <v>377</v>
      </c>
      <c r="J363" s="223">
        <v>0</v>
      </c>
      <c r="K363" s="223"/>
      <c r="L363" s="223"/>
      <c r="M363" s="223"/>
      <c r="N363" s="223"/>
      <c r="O363" s="223">
        <v>19400</v>
      </c>
      <c r="P363" s="223">
        <v>19400</v>
      </c>
      <c r="Q363" s="223">
        <v>19400</v>
      </c>
      <c r="R363" s="223">
        <v>19400</v>
      </c>
    </row>
    <row r="364" spans="1:18" ht="12.75">
      <c r="A364" s="6"/>
      <c r="B364" s="12"/>
      <c r="C364" s="12">
        <v>2</v>
      </c>
      <c r="D364" s="12"/>
      <c r="E364" s="12"/>
      <c r="F364" s="7"/>
      <c r="G364" s="37" t="s">
        <v>227</v>
      </c>
      <c r="H364" s="7"/>
      <c r="I364" s="7"/>
      <c r="J364" s="218"/>
      <c r="K364" s="218"/>
      <c r="L364" s="218"/>
      <c r="M364" s="218"/>
      <c r="N364" s="218"/>
      <c r="O364" s="218"/>
      <c r="P364" s="218"/>
      <c r="Q364" s="218"/>
      <c r="R364" s="218"/>
    </row>
    <row r="365" spans="1:18" ht="12.75" hidden="1">
      <c r="A365" s="6"/>
      <c r="B365" s="12"/>
      <c r="C365" s="12"/>
      <c r="D365" s="12"/>
      <c r="E365" s="12"/>
      <c r="F365" s="7"/>
      <c r="G365" s="7"/>
      <c r="H365" s="7"/>
      <c r="I365" s="7"/>
      <c r="J365" s="218"/>
      <c r="K365" s="218"/>
      <c r="L365" s="218"/>
      <c r="M365" s="218"/>
      <c r="N365" s="218"/>
      <c r="O365" s="218"/>
      <c r="P365" s="218"/>
      <c r="Q365" s="218"/>
      <c r="R365" s="218"/>
    </row>
    <row r="366" spans="1:18" ht="12.75" hidden="1">
      <c r="A366" s="6"/>
      <c r="B366" s="187"/>
      <c r="C366" s="12"/>
      <c r="D366" s="12"/>
      <c r="E366" s="12"/>
      <c r="F366" s="187"/>
      <c r="G366" s="7"/>
      <c r="H366" s="7"/>
      <c r="I366" s="7"/>
      <c r="J366" s="218"/>
      <c r="K366" s="218"/>
      <c r="L366" s="218"/>
      <c r="M366" s="218"/>
      <c r="N366" s="218"/>
      <c r="O366" s="218"/>
      <c r="P366" s="218"/>
      <c r="Q366" s="218"/>
      <c r="R366" s="218"/>
    </row>
    <row r="367" spans="1:18" ht="12.75" hidden="1">
      <c r="A367" s="6"/>
      <c r="B367" s="187"/>
      <c r="C367" s="187"/>
      <c r="D367" s="187"/>
      <c r="E367" s="187"/>
      <c r="F367" s="187"/>
      <c r="G367" s="187"/>
      <c r="H367" s="187"/>
      <c r="I367" s="187"/>
      <c r="J367" s="218"/>
      <c r="K367" s="218"/>
      <c r="L367" s="218"/>
      <c r="M367" s="218"/>
      <c r="N367" s="218"/>
      <c r="O367" s="218"/>
      <c r="P367" s="218"/>
      <c r="Q367" s="218"/>
      <c r="R367" s="218"/>
    </row>
    <row r="368" spans="1:18" ht="12.75" hidden="1">
      <c r="A368" s="6"/>
      <c r="B368" s="187"/>
      <c r="C368" s="12"/>
      <c r="D368" s="12"/>
      <c r="E368" s="12"/>
      <c r="F368" s="12"/>
      <c r="G368" s="12"/>
      <c r="H368" s="12"/>
      <c r="I368" s="12"/>
      <c r="J368" s="218"/>
      <c r="K368" s="218"/>
      <c r="L368" s="218"/>
      <c r="M368" s="218"/>
      <c r="N368" s="218"/>
      <c r="O368" s="218"/>
      <c r="P368" s="218"/>
      <c r="Q368" s="218"/>
      <c r="R368" s="218"/>
    </row>
    <row r="369" spans="1:18" ht="12.75" hidden="1">
      <c r="A369" s="6"/>
      <c r="B369" s="12"/>
      <c r="C369" s="37"/>
      <c r="D369" s="37"/>
      <c r="E369" s="37"/>
      <c r="F369" s="37"/>
      <c r="G369" s="37"/>
      <c r="H369" s="37"/>
      <c r="I369" s="37"/>
      <c r="J369" s="218"/>
      <c r="K369" s="218"/>
      <c r="L369" s="218"/>
      <c r="M369" s="218"/>
      <c r="N369" s="218"/>
      <c r="O369" s="218"/>
      <c r="P369" s="218"/>
      <c r="Q369" s="218"/>
      <c r="R369" s="218"/>
    </row>
    <row r="370" spans="1:18" ht="12.75" hidden="1">
      <c r="A370" s="6"/>
      <c r="B370" s="12"/>
      <c r="C370" s="37"/>
      <c r="D370" s="38"/>
      <c r="E370" s="38"/>
      <c r="F370" s="38"/>
      <c r="G370" s="38"/>
      <c r="H370" s="38"/>
      <c r="I370" s="38"/>
      <c r="J370" s="218"/>
      <c r="K370" s="218"/>
      <c r="L370" s="218"/>
      <c r="M370" s="218"/>
      <c r="N370" s="218"/>
      <c r="O370" s="218"/>
      <c r="P370" s="218"/>
      <c r="Q370" s="218"/>
      <c r="R370" s="218"/>
    </row>
    <row r="371" spans="1:18" ht="12.75" hidden="1">
      <c r="A371" s="6"/>
      <c r="B371" s="12"/>
      <c r="C371" s="12"/>
      <c r="D371" s="37"/>
      <c r="E371" s="37"/>
      <c r="F371" s="37"/>
      <c r="G371" s="37"/>
      <c r="H371" s="220"/>
      <c r="I371" s="37"/>
      <c r="J371" s="218"/>
      <c r="K371" s="218"/>
      <c r="L371" s="218"/>
      <c r="M371" s="218"/>
      <c r="N371" s="218"/>
      <c r="O371" s="218"/>
      <c r="P371" s="218"/>
      <c r="Q371" s="218"/>
      <c r="R371" s="218"/>
    </row>
    <row r="372" spans="1:18" ht="12.75" hidden="1">
      <c r="A372" s="6"/>
      <c r="B372" s="12"/>
      <c r="C372" s="12"/>
      <c r="D372" s="12"/>
      <c r="E372" s="12"/>
      <c r="F372" s="7"/>
      <c r="G372" s="7"/>
      <c r="H372" s="7"/>
      <c r="I372" s="7"/>
      <c r="J372" s="218"/>
      <c r="K372" s="218"/>
      <c r="L372" s="218"/>
      <c r="M372" s="218"/>
      <c r="N372" s="218"/>
      <c r="O372" s="218"/>
      <c r="P372" s="218"/>
      <c r="Q372" s="218"/>
      <c r="R372" s="218"/>
    </row>
    <row r="373" spans="1:18" ht="12.75">
      <c r="A373" s="6"/>
      <c r="B373" s="12"/>
      <c r="C373" s="12"/>
      <c r="D373" s="12">
        <v>4</v>
      </c>
      <c r="E373" s="12"/>
      <c r="F373" s="7"/>
      <c r="G373" s="7"/>
      <c r="H373" s="561" t="s">
        <v>233</v>
      </c>
      <c r="I373" s="562"/>
      <c r="J373" s="216">
        <f>J374+J375</f>
        <v>2736</v>
      </c>
      <c r="K373" s="216"/>
      <c r="L373" s="216"/>
      <c r="M373" s="216"/>
      <c r="N373" s="216"/>
      <c r="O373" s="216">
        <f>O374+O375</f>
        <v>2739</v>
      </c>
      <c r="P373" s="216">
        <f>P374+P375</f>
        <v>2739</v>
      </c>
      <c r="Q373" s="216">
        <f>Q374+Q375</f>
        <v>2739</v>
      </c>
      <c r="R373" s="216">
        <f>R374+R375</f>
        <v>2739</v>
      </c>
    </row>
    <row r="374" spans="1:18" ht="25.5">
      <c r="A374" s="6"/>
      <c r="B374" s="187"/>
      <c r="C374" s="187"/>
      <c r="D374" s="187"/>
      <c r="E374" s="187"/>
      <c r="F374" s="187"/>
      <c r="G374" s="187"/>
      <c r="H374" s="187"/>
      <c r="I374" s="353" t="s">
        <v>333</v>
      </c>
      <c r="J374" s="223">
        <v>2736</v>
      </c>
      <c r="K374" s="223"/>
      <c r="L374" s="223"/>
      <c r="M374" s="223"/>
      <c r="N374" s="223"/>
      <c r="O374" s="223">
        <v>2739</v>
      </c>
      <c r="P374" s="223">
        <v>2739</v>
      </c>
      <c r="Q374" s="223">
        <v>2739</v>
      </c>
      <c r="R374" s="223">
        <v>2739</v>
      </c>
    </row>
    <row r="375" spans="1:18" ht="12.75" hidden="1">
      <c r="A375" s="6"/>
      <c r="B375" s="12"/>
      <c r="C375" s="187"/>
      <c r="D375" s="187"/>
      <c r="E375" s="187"/>
      <c r="F375" s="187"/>
      <c r="G375" s="187"/>
      <c r="H375" s="187"/>
      <c r="I375" s="350"/>
      <c r="J375" s="239"/>
      <c r="K375" s="239"/>
      <c r="L375" s="239"/>
      <c r="M375" s="239"/>
      <c r="N375" s="239"/>
      <c r="O375" s="239"/>
      <c r="P375" s="239"/>
      <c r="Q375" s="239"/>
      <c r="R375" s="239"/>
    </row>
    <row r="376" spans="1:18" ht="12.75" hidden="1">
      <c r="A376" s="6"/>
      <c r="B376" s="12"/>
      <c r="C376" s="187"/>
      <c r="D376" s="187"/>
      <c r="E376" s="187"/>
      <c r="F376" s="187"/>
      <c r="G376" s="187"/>
      <c r="H376" s="187"/>
      <c r="I376" s="362"/>
      <c r="J376" s="239"/>
      <c r="K376" s="239"/>
      <c r="L376" s="239"/>
      <c r="M376" s="239"/>
      <c r="N376" s="239"/>
      <c r="O376" s="239"/>
      <c r="P376" s="239"/>
      <c r="Q376" s="239"/>
      <c r="R376" s="239"/>
    </row>
    <row r="377" spans="1:18" ht="12.75" hidden="1">
      <c r="A377" s="6"/>
      <c r="B377" s="12"/>
      <c r="C377" s="187"/>
      <c r="D377" s="187"/>
      <c r="E377" s="187"/>
      <c r="F377" s="187"/>
      <c r="G377" s="187"/>
      <c r="H377" s="187"/>
      <c r="I377" s="296"/>
      <c r="J377" s="239"/>
      <c r="K377" s="239"/>
      <c r="L377" s="239"/>
      <c r="M377" s="239"/>
      <c r="N377" s="239"/>
      <c r="O377" s="239"/>
      <c r="P377" s="239"/>
      <c r="Q377" s="239"/>
      <c r="R377" s="239"/>
    </row>
    <row r="378" spans="1:18" ht="12.75" hidden="1">
      <c r="A378" s="6"/>
      <c r="B378" s="12"/>
      <c r="C378" s="187"/>
      <c r="D378" s="187"/>
      <c r="E378" s="187"/>
      <c r="F378" s="187"/>
      <c r="G378" s="187"/>
      <c r="H378" s="187"/>
      <c r="I378" s="296"/>
      <c r="J378" s="239"/>
      <c r="K378" s="239"/>
      <c r="L378" s="239"/>
      <c r="M378" s="239"/>
      <c r="N378" s="239"/>
      <c r="O378" s="239"/>
      <c r="P378" s="239"/>
      <c r="Q378" s="239"/>
      <c r="R378" s="239"/>
    </row>
    <row r="379" spans="1:18" ht="12.75" hidden="1">
      <c r="A379" s="6"/>
      <c r="B379" s="12"/>
      <c r="C379" s="12"/>
      <c r="D379" s="12"/>
      <c r="E379" s="12"/>
      <c r="G379" s="12"/>
      <c r="H379" s="12"/>
      <c r="I379" s="296"/>
      <c r="J379" s="209"/>
      <c r="K379" s="209"/>
      <c r="L379" s="209"/>
      <c r="M379" s="209"/>
      <c r="N379" s="209"/>
      <c r="O379" s="209"/>
      <c r="P379" s="209"/>
      <c r="Q379" s="209"/>
      <c r="R379" s="209"/>
    </row>
    <row r="380" spans="1:18" ht="12.75">
      <c r="A380" s="6"/>
      <c r="B380" s="12"/>
      <c r="C380" s="12"/>
      <c r="D380" s="12"/>
      <c r="E380" s="12"/>
      <c r="F380" s="7" t="s">
        <v>18</v>
      </c>
      <c r="G380" s="7"/>
      <c r="H380" s="7"/>
      <c r="I380" s="7"/>
      <c r="J380" s="218">
        <f>J357+J373</f>
        <v>172341</v>
      </c>
      <c r="K380" s="218"/>
      <c r="L380" s="218"/>
      <c r="M380" s="218"/>
      <c r="N380" s="218"/>
      <c r="O380" s="218">
        <f>O357+O373</f>
        <v>179062</v>
      </c>
      <c r="P380" s="218">
        <f>P357+P373</f>
        <v>179394</v>
      </c>
      <c r="Q380" s="218">
        <f>Q357+Q373</f>
        <v>184473</v>
      </c>
      <c r="R380" s="218">
        <f>R357+R373</f>
        <v>188192</v>
      </c>
    </row>
    <row r="381" spans="1:18" ht="12.75" hidden="1">
      <c r="A381" s="6"/>
      <c r="B381" s="12"/>
      <c r="C381" s="12"/>
      <c r="D381" s="12"/>
      <c r="E381" s="12"/>
      <c r="F381" s="7"/>
      <c r="G381" s="7"/>
      <c r="H381" s="7"/>
      <c r="I381" s="7"/>
      <c r="J381" s="218"/>
      <c r="K381" s="218"/>
      <c r="L381" s="218"/>
      <c r="M381" s="218"/>
      <c r="N381" s="218"/>
      <c r="O381" s="218"/>
      <c r="P381" s="218"/>
      <c r="Q381" s="218"/>
      <c r="R381" s="218"/>
    </row>
    <row r="382" spans="1:18" ht="12.75" hidden="1">
      <c r="A382" s="6"/>
      <c r="B382" s="12"/>
      <c r="C382" s="12"/>
      <c r="D382" s="12"/>
      <c r="E382" s="12"/>
      <c r="F382" s="7"/>
      <c r="G382" s="7"/>
      <c r="H382" s="7"/>
      <c r="I382" s="7"/>
      <c r="J382" s="218"/>
      <c r="K382" s="218"/>
      <c r="L382" s="218"/>
      <c r="M382" s="218"/>
      <c r="N382" s="218"/>
      <c r="O382" s="218"/>
      <c r="P382" s="218"/>
      <c r="Q382" s="218"/>
      <c r="R382" s="218"/>
    </row>
    <row r="383" spans="1:18" ht="12.75" hidden="1">
      <c r="A383" s="6"/>
      <c r="B383" s="12"/>
      <c r="C383" s="12"/>
      <c r="D383" s="12"/>
      <c r="E383" s="12"/>
      <c r="F383" s="7"/>
      <c r="G383" s="7"/>
      <c r="H383" s="7"/>
      <c r="I383" s="7"/>
      <c r="J383" s="209"/>
      <c r="K383" s="209"/>
      <c r="L383" s="209"/>
      <c r="M383" s="209"/>
      <c r="N383" s="209"/>
      <c r="O383" s="209"/>
      <c r="P383" s="209"/>
      <c r="Q383" s="209"/>
      <c r="R383" s="209"/>
    </row>
    <row r="384" spans="1:18" ht="12.75">
      <c r="A384" s="6"/>
      <c r="B384" s="12"/>
      <c r="C384" s="12"/>
      <c r="D384" s="12"/>
      <c r="E384" s="12"/>
      <c r="F384" s="7"/>
      <c r="G384" s="7"/>
      <c r="H384" s="7"/>
      <c r="I384" s="7"/>
      <c r="J384" s="209"/>
      <c r="K384" s="209"/>
      <c r="L384" s="209"/>
      <c r="M384" s="209"/>
      <c r="N384" s="209"/>
      <c r="O384" s="209"/>
      <c r="P384" s="209"/>
      <c r="Q384" s="209"/>
      <c r="R384" s="209"/>
    </row>
    <row r="385" spans="1:18" s="11" customFormat="1" ht="15">
      <c r="A385" s="8"/>
      <c r="B385" s="8"/>
      <c r="C385" s="124"/>
      <c r="D385" s="124"/>
      <c r="E385" s="8" t="s">
        <v>135</v>
      </c>
      <c r="F385" s="124"/>
      <c r="G385" s="124"/>
      <c r="H385" s="124"/>
      <c r="I385" s="124"/>
      <c r="J385" s="188">
        <f>J380+J335</f>
        <v>339570</v>
      </c>
      <c r="K385" s="188"/>
      <c r="L385" s="188"/>
      <c r="M385" s="188"/>
      <c r="N385" s="188"/>
      <c r="O385" s="188">
        <f>O380+O335</f>
        <v>450130</v>
      </c>
      <c r="P385" s="188">
        <f>P380+P335</f>
        <v>651112</v>
      </c>
      <c r="Q385" s="188">
        <f>Q380+Q335</f>
        <v>652421</v>
      </c>
      <c r="R385" s="188">
        <f>R380+R335</f>
        <v>671803</v>
      </c>
    </row>
    <row r="386" spans="1:18" s="11" customFormat="1" ht="13.5">
      <c r="A386" s="37"/>
      <c r="B386" s="37"/>
      <c r="C386" s="37">
        <v>1</v>
      </c>
      <c r="D386" s="37"/>
      <c r="E386" s="37"/>
      <c r="F386" s="37"/>
      <c r="G386" s="37" t="s">
        <v>28</v>
      </c>
      <c r="H386" s="37"/>
      <c r="I386" s="37"/>
      <c r="J386" s="222">
        <f>J387+J389+J391+J395+J396+J402</f>
        <v>303231</v>
      </c>
      <c r="K386" s="222"/>
      <c r="L386" s="222"/>
      <c r="M386" s="222"/>
      <c r="N386" s="222"/>
      <c r="O386" s="222">
        <f>O387+O389+O391+O395+O396+O402</f>
        <v>390538</v>
      </c>
      <c r="P386" s="222">
        <f>P387+P389+P391+P395+P396+P402</f>
        <v>410135</v>
      </c>
      <c r="Q386" s="222">
        <f>Q387+Q389+Q391+Q395+Q396+Q402</f>
        <v>401944</v>
      </c>
      <c r="R386" s="222">
        <f>R387+R389+R391+R395+R396+R402</f>
        <v>414923</v>
      </c>
    </row>
    <row r="387" spans="1:18" s="11" customFormat="1" ht="12.75">
      <c r="A387" s="37"/>
      <c r="B387" s="37"/>
      <c r="C387" s="41"/>
      <c r="D387" s="38">
        <v>1</v>
      </c>
      <c r="E387" s="38"/>
      <c r="F387" s="38"/>
      <c r="G387" s="38"/>
      <c r="H387" s="38" t="s">
        <v>29</v>
      </c>
      <c r="I387" s="38"/>
      <c r="J387" s="57">
        <f>J344+J315</f>
        <v>41979</v>
      </c>
      <c r="K387" s="57"/>
      <c r="L387" s="57"/>
      <c r="M387" s="57"/>
      <c r="N387" s="57"/>
      <c r="O387" s="57">
        <f>O344+O315</f>
        <v>51254</v>
      </c>
      <c r="P387" s="57">
        <f>P344+P315</f>
        <v>72977</v>
      </c>
      <c r="Q387" s="57">
        <f>Q344+Q315</f>
        <v>72977</v>
      </c>
      <c r="R387" s="57">
        <f>R344+R315</f>
        <v>75518</v>
      </c>
    </row>
    <row r="388" spans="1:18" s="11" customFormat="1" ht="12.75" hidden="1">
      <c r="A388" s="37"/>
      <c r="B388" s="37"/>
      <c r="C388" s="41"/>
      <c r="D388" s="38"/>
      <c r="E388" s="38"/>
      <c r="F388" s="38"/>
      <c r="G388" s="38"/>
      <c r="H388" s="38" t="s">
        <v>14</v>
      </c>
      <c r="I388" s="38" t="s">
        <v>30</v>
      </c>
      <c r="J388" s="57"/>
      <c r="K388" s="57"/>
      <c r="L388" s="57"/>
      <c r="M388" s="57"/>
      <c r="N388" s="57"/>
      <c r="O388" s="57"/>
      <c r="P388" s="57"/>
      <c r="Q388" s="57"/>
      <c r="R388" s="57"/>
    </row>
    <row r="389" spans="1:18" s="46" customFormat="1" ht="13.5" customHeight="1">
      <c r="A389" s="43"/>
      <c r="B389" s="43"/>
      <c r="C389" s="41"/>
      <c r="D389" s="38">
        <v>2</v>
      </c>
      <c r="E389" s="38"/>
      <c r="F389" s="38"/>
      <c r="G389" s="38"/>
      <c r="H389" s="38" t="s">
        <v>31</v>
      </c>
      <c r="I389" s="38"/>
      <c r="J389" s="57">
        <f>J345+J317</f>
        <v>6931</v>
      </c>
      <c r="K389" s="57"/>
      <c r="L389" s="57"/>
      <c r="M389" s="57"/>
      <c r="N389" s="57"/>
      <c r="O389" s="57">
        <f>O345+O317</f>
        <v>9435</v>
      </c>
      <c r="P389" s="57">
        <f>P345+P317</f>
        <v>12199</v>
      </c>
      <c r="Q389" s="57">
        <f>Q345+Q317</f>
        <v>12199</v>
      </c>
      <c r="R389" s="57">
        <f>R345+R317</f>
        <v>12962</v>
      </c>
    </row>
    <row r="390" spans="1:18" s="46" customFormat="1" ht="13.5" customHeight="1" hidden="1">
      <c r="A390" s="43"/>
      <c r="B390" s="43"/>
      <c r="C390" s="41"/>
      <c r="D390" s="38"/>
      <c r="E390" s="38"/>
      <c r="F390" s="38"/>
      <c r="G390" s="38"/>
      <c r="H390" s="38" t="s">
        <v>14</v>
      </c>
      <c r="I390" s="38" t="s">
        <v>30</v>
      </c>
      <c r="J390" s="57"/>
      <c r="K390" s="57"/>
      <c r="L390" s="57"/>
      <c r="M390" s="57"/>
      <c r="N390" s="57"/>
      <c r="O390" s="57"/>
      <c r="P390" s="57"/>
      <c r="Q390" s="57"/>
      <c r="R390" s="57"/>
    </row>
    <row r="391" spans="1:18" s="46" customFormat="1" ht="13.5">
      <c r="A391" s="43"/>
      <c r="B391" s="43"/>
      <c r="C391" s="41"/>
      <c r="D391" s="38">
        <v>3</v>
      </c>
      <c r="E391" s="38"/>
      <c r="F391" s="38"/>
      <c r="G391" s="38"/>
      <c r="H391" s="38" t="s">
        <v>32</v>
      </c>
      <c r="I391" s="38"/>
      <c r="J391" s="57">
        <f>J346+J319</f>
        <v>41893</v>
      </c>
      <c r="K391" s="57"/>
      <c r="L391" s="57"/>
      <c r="M391" s="57"/>
      <c r="N391" s="57"/>
      <c r="O391" s="57">
        <f>O346+O319</f>
        <v>79778</v>
      </c>
      <c r="P391" s="57">
        <f>P346+P319</f>
        <v>71506</v>
      </c>
      <c r="Q391" s="57">
        <f>Q346+Q319</f>
        <v>72047</v>
      </c>
      <c r="R391" s="57">
        <f>R346+R319</f>
        <v>81028</v>
      </c>
    </row>
    <row r="392" spans="1:18" s="46" customFormat="1" ht="13.5">
      <c r="A392" s="43"/>
      <c r="B392" s="43"/>
      <c r="C392" s="41"/>
      <c r="D392" s="38"/>
      <c r="E392" s="38"/>
      <c r="F392" s="38"/>
      <c r="G392" s="38"/>
      <c r="H392" s="38" t="s">
        <v>14</v>
      </c>
      <c r="I392" s="38" t="s">
        <v>33</v>
      </c>
      <c r="J392" s="57">
        <f>J320</f>
        <v>3435</v>
      </c>
      <c r="K392" s="57"/>
      <c r="L392" s="57"/>
      <c r="M392" s="57"/>
      <c r="N392" s="57"/>
      <c r="O392" s="57">
        <f aca="true" t="shared" si="6" ref="O392:Q393">O320</f>
        <v>3435</v>
      </c>
      <c r="P392" s="57">
        <f t="shared" si="6"/>
        <v>3435</v>
      </c>
      <c r="Q392" s="57">
        <f t="shared" si="6"/>
        <v>3435</v>
      </c>
      <c r="R392" s="57">
        <f>R320</f>
        <v>4222</v>
      </c>
    </row>
    <row r="393" spans="1:18" s="46" customFormat="1" ht="13.5">
      <c r="A393" s="43"/>
      <c r="B393" s="43"/>
      <c r="C393" s="41"/>
      <c r="D393" s="38"/>
      <c r="E393" s="38"/>
      <c r="F393" s="38"/>
      <c r="G393" s="38"/>
      <c r="H393" s="38"/>
      <c r="I393" s="38" t="s">
        <v>34</v>
      </c>
      <c r="J393" s="57">
        <f>J321</f>
        <v>8100</v>
      </c>
      <c r="K393" s="57"/>
      <c r="L393" s="57"/>
      <c r="M393" s="57"/>
      <c r="N393" s="57"/>
      <c r="O393" s="57">
        <f t="shared" si="6"/>
        <v>8100</v>
      </c>
      <c r="P393" s="57">
        <f t="shared" si="6"/>
        <v>8100</v>
      </c>
      <c r="Q393" s="57">
        <f t="shared" si="6"/>
        <v>8100</v>
      </c>
      <c r="R393" s="57">
        <f>R321</f>
        <v>8100</v>
      </c>
    </row>
    <row r="394" spans="1:18" s="46" customFormat="1" ht="13.5" hidden="1">
      <c r="A394" s="43"/>
      <c r="B394" s="43"/>
      <c r="C394" s="41"/>
      <c r="D394" s="38"/>
      <c r="E394" s="38"/>
      <c r="F394" s="38"/>
      <c r="G394" s="38"/>
      <c r="H394" s="38"/>
      <c r="I394" s="38"/>
      <c r="J394" s="57"/>
      <c r="K394" s="57"/>
      <c r="L394" s="57"/>
      <c r="M394" s="57"/>
      <c r="N394" s="57"/>
      <c r="O394" s="57"/>
      <c r="P394" s="57"/>
      <c r="Q394" s="57"/>
      <c r="R394" s="57"/>
    </row>
    <row r="395" spans="1:18" s="46" customFormat="1" ht="13.5">
      <c r="A395" s="43"/>
      <c r="B395" s="43"/>
      <c r="C395" s="41"/>
      <c r="D395" s="38">
        <v>4</v>
      </c>
      <c r="E395" s="38"/>
      <c r="F395" s="38"/>
      <c r="G395" s="38"/>
      <c r="H395" s="561" t="s">
        <v>229</v>
      </c>
      <c r="I395" s="562"/>
      <c r="J395" s="57">
        <f>J322</f>
        <v>10219</v>
      </c>
      <c r="K395" s="57"/>
      <c r="L395" s="57"/>
      <c r="M395" s="57"/>
      <c r="N395" s="57"/>
      <c r="O395" s="57">
        <f>O322</f>
        <v>10219</v>
      </c>
      <c r="P395" s="57">
        <f>P322</f>
        <v>10219</v>
      </c>
      <c r="Q395" s="57">
        <f>Q322</f>
        <v>10600</v>
      </c>
      <c r="R395" s="57">
        <f>R322</f>
        <v>15724</v>
      </c>
    </row>
    <row r="396" spans="1:18" s="46" customFormat="1" ht="13.5">
      <c r="A396" s="43"/>
      <c r="B396" s="43"/>
      <c r="C396" s="41"/>
      <c r="D396" s="38">
        <v>5</v>
      </c>
      <c r="E396" s="38"/>
      <c r="F396" s="38"/>
      <c r="G396" s="38"/>
      <c r="H396" s="561" t="s">
        <v>230</v>
      </c>
      <c r="I396" s="562"/>
      <c r="J396" s="57">
        <f>J397+J398</f>
        <v>32604</v>
      </c>
      <c r="K396" s="57"/>
      <c r="L396" s="57"/>
      <c r="M396" s="57"/>
      <c r="N396" s="57"/>
      <c r="O396" s="57">
        <f>O397+O398+O400+O399</f>
        <v>63529</v>
      </c>
      <c r="P396" s="57">
        <f>P397+P398+P400+P399+P401</f>
        <v>66579</v>
      </c>
      <c r="Q396" s="57">
        <f>Q397+Q398+Q400+Q399+Q401</f>
        <v>52387</v>
      </c>
      <c r="R396" s="57">
        <f>R397+R398+R400+R399+R401</f>
        <v>44238</v>
      </c>
    </row>
    <row r="397" spans="1:18" s="46" customFormat="1" ht="13.5">
      <c r="A397" s="43"/>
      <c r="B397" s="43"/>
      <c r="C397" s="41"/>
      <c r="D397" s="38"/>
      <c r="E397" s="38">
        <v>1</v>
      </c>
      <c r="F397" s="38"/>
      <c r="G397" s="38"/>
      <c r="H397" s="357" t="s">
        <v>14</v>
      </c>
      <c r="I397" s="360" t="s">
        <v>231</v>
      </c>
      <c r="J397" s="57">
        <f>J324</f>
        <v>29089</v>
      </c>
      <c r="K397" s="57"/>
      <c r="L397" s="57"/>
      <c r="M397" s="57"/>
      <c r="N397" s="57"/>
      <c r="O397" s="57">
        <f aca="true" t="shared" si="7" ref="O397:Q400">O324</f>
        <v>29289</v>
      </c>
      <c r="P397" s="57">
        <f t="shared" si="7"/>
        <v>29289</v>
      </c>
      <c r="Q397" s="57">
        <f t="shared" si="7"/>
        <v>29501</v>
      </c>
      <c r="R397" s="57">
        <f>R324</f>
        <v>29722</v>
      </c>
    </row>
    <row r="398" spans="1:18" s="46" customFormat="1" ht="13.5">
      <c r="A398" s="43"/>
      <c r="B398" s="43"/>
      <c r="C398" s="41"/>
      <c r="D398" s="38"/>
      <c r="E398" s="38">
        <v>2</v>
      </c>
      <c r="F398" s="38"/>
      <c r="G398" s="38"/>
      <c r="H398" s="385"/>
      <c r="I398" s="351" t="s">
        <v>232</v>
      </c>
      <c r="J398" s="57">
        <f>J325</f>
        <v>3515</v>
      </c>
      <c r="K398" s="57"/>
      <c r="L398" s="57"/>
      <c r="M398" s="57"/>
      <c r="N398" s="57"/>
      <c r="O398" s="57">
        <f t="shared" si="7"/>
        <v>3515</v>
      </c>
      <c r="P398" s="57">
        <f t="shared" si="7"/>
        <v>3515</v>
      </c>
      <c r="Q398" s="57">
        <f t="shared" si="7"/>
        <v>3515</v>
      </c>
      <c r="R398" s="57">
        <f>R325</f>
        <v>3515</v>
      </c>
    </row>
    <row r="399" spans="1:18" s="46" customFormat="1" ht="26.25">
      <c r="A399" s="43"/>
      <c r="B399" s="43"/>
      <c r="C399" s="41"/>
      <c r="D399" s="38"/>
      <c r="E399" s="38">
        <v>3</v>
      </c>
      <c r="F399" s="38"/>
      <c r="G399" s="38"/>
      <c r="H399" s="385"/>
      <c r="I399" s="296" t="s">
        <v>477</v>
      </c>
      <c r="J399" s="57">
        <v>0</v>
      </c>
      <c r="K399" s="57"/>
      <c r="L399" s="57"/>
      <c r="M399" s="57"/>
      <c r="N399" s="57"/>
      <c r="O399" s="57">
        <f t="shared" si="7"/>
        <v>898</v>
      </c>
      <c r="P399" s="57">
        <f t="shared" si="7"/>
        <v>898</v>
      </c>
      <c r="Q399" s="57">
        <f t="shared" si="7"/>
        <v>898</v>
      </c>
      <c r="R399" s="57">
        <f>R326</f>
        <v>898</v>
      </c>
    </row>
    <row r="400" spans="1:18" s="46" customFormat="1" ht="13.5">
      <c r="A400" s="43"/>
      <c r="B400" s="43"/>
      <c r="C400" s="41"/>
      <c r="D400" s="38"/>
      <c r="E400" s="38">
        <v>4</v>
      </c>
      <c r="F400" s="38"/>
      <c r="G400" s="38"/>
      <c r="H400" s="465"/>
      <c r="I400" s="201" t="s">
        <v>266</v>
      </c>
      <c r="J400" s="57">
        <v>0</v>
      </c>
      <c r="K400" s="57"/>
      <c r="L400" s="57"/>
      <c r="M400" s="57"/>
      <c r="N400" s="57"/>
      <c r="O400" s="57">
        <f t="shared" si="7"/>
        <v>29827</v>
      </c>
      <c r="P400" s="57">
        <f t="shared" si="7"/>
        <v>31389</v>
      </c>
      <c r="Q400" s="57">
        <f t="shared" si="7"/>
        <v>16985</v>
      </c>
      <c r="R400" s="57">
        <f>R327</f>
        <v>8615</v>
      </c>
    </row>
    <row r="401" spans="1:18" s="46" customFormat="1" ht="13.5">
      <c r="A401" s="43"/>
      <c r="B401" s="43"/>
      <c r="C401" s="41"/>
      <c r="D401" s="38"/>
      <c r="E401" s="38">
        <v>5</v>
      </c>
      <c r="F401" s="38"/>
      <c r="G401" s="38"/>
      <c r="H401" s="468"/>
      <c r="I401" s="201" t="s">
        <v>488</v>
      </c>
      <c r="J401" s="57">
        <v>0</v>
      </c>
      <c r="K401" s="57"/>
      <c r="L401" s="57"/>
      <c r="M401" s="57"/>
      <c r="N401" s="57"/>
      <c r="O401" s="57">
        <v>0</v>
      </c>
      <c r="P401" s="57">
        <f>P328</f>
        <v>1488</v>
      </c>
      <c r="Q401" s="57">
        <f>Q328</f>
        <v>1488</v>
      </c>
      <c r="R401" s="57">
        <f>R328</f>
        <v>1488</v>
      </c>
    </row>
    <row r="402" spans="1:18" s="46" customFormat="1" ht="13.5">
      <c r="A402" s="43"/>
      <c r="B402" s="43"/>
      <c r="C402" s="41"/>
      <c r="D402" s="12">
        <v>6</v>
      </c>
      <c r="E402" s="12"/>
      <c r="F402" s="7"/>
      <c r="G402" s="187"/>
      <c r="H402" s="561" t="s">
        <v>233</v>
      </c>
      <c r="I402" s="562"/>
      <c r="J402" s="57">
        <f>J403</f>
        <v>169605</v>
      </c>
      <c r="K402" s="57"/>
      <c r="L402" s="57"/>
      <c r="M402" s="57"/>
      <c r="N402" s="57"/>
      <c r="O402" s="57">
        <f>O403+O404</f>
        <v>176323</v>
      </c>
      <c r="P402" s="57">
        <f>P403+P404</f>
        <v>176655</v>
      </c>
      <c r="Q402" s="57">
        <f>Q403+Q404</f>
        <v>181734</v>
      </c>
      <c r="R402" s="57">
        <f>R403+R404</f>
        <v>185453</v>
      </c>
    </row>
    <row r="403" spans="1:18" s="46" customFormat="1" ht="13.5">
      <c r="A403" s="43"/>
      <c r="B403" s="43"/>
      <c r="C403" s="41"/>
      <c r="D403" s="12"/>
      <c r="E403" s="12">
        <v>1</v>
      </c>
      <c r="F403" s="7"/>
      <c r="G403" s="187"/>
      <c r="H403" s="463"/>
      <c r="I403" s="350" t="s">
        <v>234</v>
      </c>
      <c r="J403" s="57">
        <f>J358</f>
        <v>169605</v>
      </c>
      <c r="K403" s="57"/>
      <c r="L403" s="57"/>
      <c r="M403" s="57"/>
      <c r="N403" s="57"/>
      <c r="O403" s="57">
        <f>O358</f>
        <v>156923</v>
      </c>
      <c r="P403" s="57">
        <f>P358</f>
        <v>157255</v>
      </c>
      <c r="Q403" s="57">
        <f>Q358</f>
        <v>162334</v>
      </c>
      <c r="R403" s="57">
        <f>R358</f>
        <v>166053</v>
      </c>
    </row>
    <row r="404" spans="1:18" s="46" customFormat="1" ht="13.5">
      <c r="A404" s="43"/>
      <c r="B404" s="43"/>
      <c r="C404" s="41"/>
      <c r="D404" s="12"/>
      <c r="E404" s="12">
        <v>2</v>
      </c>
      <c r="F404" s="7"/>
      <c r="G404" s="187"/>
      <c r="H404" s="464"/>
      <c r="I404" s="296" t="s">
        <v>377</v>
      </c>
      <c r="J404" s="57">
        <v>0</v>
      </c>
      <c r="K404" s="57"/>
      <c r="L404" s="57"/>
      <c r="M404" s="57"/>
      <c r="N404" s="57"/>
      <c r="O404" s="57">
        <f>O363</f>
        <v>19400</v>
      </c>
      <c r="P404" s="57">
        <f>P363</f>
        <v>19400</v>
      </c>
      <c r="Q404" s="57">
        <f>Q363</f>
        <v>19400</v>
      </c>
      <c r="R404" s="57">
        <f>R363</f>
        <v>19400</v>
      </c>
    </row>
    <row r="405" spans="1:18" ht="12.75" customHeight="1">
      <c r="A405" s="38"/>
      <c r="B405" s="38"/>
      <c r="C405" s="37">
        <v>2</v>
      </c>
      <c r="D405" s="37"/>
      <c r="E405" s="37"/>
      <c r="F405" s="37"/>
      <c r="G405" s="37" t="s">
        <v>227</v>
      </c>
      <c r="H405" s="37"/>
      <c r="I405" s="37"/>
      <c r="J405" s="111">
        <f>J406+J407+J410</f>
        <v>36339</v>
      </c>
      <c r="K405" s="111"/>
      <c r="L405" s="111"/>
      <c r="M405" s="111"/>
      <c r="N405" s="111"/>
      <c r="O405" s="111">
        <f>O406+O407+O410+O408+O414</f>
        <v>59592</v>
      </c>
      <c r="P405" s="111">
        <f>P406+P407+P410+P408+P414+P413</f>
        <v>240977</v>
      </c>
      <c r="Q405" s="111">
        <f>Q406+Q407+Q410+Q408+Q414+Q413</f>
        <v>250477</v>
      </c>
      <c r="R405" s="111">
        <f>R406+R407+R410+R408+R414+R413</f>
        <v>256880</v>
      </c>
    </row>
    <row r="406" spans="1:18" ht="12.75" customHeight="1">
      <c r="A406" s="38"/>
      <c r="B406" s="38"/>
      <c r="C406" s="37"/>
      <c r="D406" s="38">
        <v>1</v>
      </c>
      <c r="E406" s="37"/>
      <c r="F406" s="37"/>
      <c r="G406" s="37"/>
      <c r="H406" s="38" t="s">
        <v>39</v>
      </c>
      <c r="I406" s="37"/>
      <c r="J406" s="57">
        <f>J330</f>
        <v>17382</v>
      </c>
      <c r="K406" s="57"/>
      <c r="L406" s="57"/>
      <c r="M406" s="57"/>
      <c r="N406" s="57"/>
      <c r="O406" s="57">
        <f aca="true" t="shared" si="8" ref="O406:Q408">O330</f>
        <v>32881</v>
      </c>
      <c r="P406" s="57">
        <f t="shared" si="8"/>
        <v>202881</v>
      </c>
      <c r="Q406" s="57">
        <f t="shared" si="8"/>
        <v>212381</v>
      </c>
      <c r="R406" s="57">
        <f>R330</f>
        <v>213775</v>
      </c>
    </row>
    <row r="407" spans="1:18" ht="12.75">
      <c r="A407" s="38"/>
      <c r="B407" s="38"/>
      <c r="C407" s="41"/>
      <c r="D407" s="38">
        <v>2</v>
      </c>
      <c r="E407" s="38"/>
      <c r="F407" s="38"/>
      <c r="G407" s="38"/>
      <c r="H407" s="38" t="s">
        <v>38</v>
      </c>
      <c r="I407" s="38"/>
      <c r="J407" s="57">
        <f>J331</f>
        <v>16221</v>
      </c>
      <c r="K407" s="57"/>
      <c r="L407" s="57"/>
      <c r="M407" s="57"/>
      <c r="N407" s="57"/>
      <c r="O407" s="57">
        <f t="shared" si="8"/>
        <v>20062</v>
      </c>
      <c r="P407" s="57">
        <f t="shared" si="8"/>
        <v>30962</v>
      </c>
      <c r="Q407" s="57">
        <f t="shared" si="8"/>
        <v>30962</v>
      </c>
      <c r="R407" s="57">
        <f>R331</f>
        <v>35971</v>
      </c>
    </row>
    <row r="408" spans="1:18" ht="12.75">
      <c r="A408" s="38"/>
      <c r="B408" s="38"/>
      <c r="C408" s="37"/>
      <c r="D408" s="37">
        <v>3</v>
      </c>
      <c r="E408" s="37"/>
      <c r="F408" s="37"/>
      <c r="G408" s="37"/>
      <c r="H408" s="38" t="s">
        <v>268</v>
      </c>
      <c r="I408" s="37"/>
      <c r="J408" s="57">
        <f>J176</f>
        <v>0</v>
      </c>
      <c r="K408" s="57"/>
      <c r="L408" s="57"/>
      <c r="M408" s="57"/>
      <c r="N408" s="57"/>
      <c r="O408" s="57">
        <f t="shared" si="8"/>
        <v>3910</v>
      </c>
      <c r="P408" s="57">
        <f t="shared" si="8"/>
        <v>3910</v>
      </c>
      <c r="Q408" s="57">
        <f t="shared" si="8"/>
        <v>3910</v>
      </c>
      <c r="R408" s="57">
        <f>R332</f>
        <v>3910</v>
      </c>
    </row>
    <row r="409" spans="1:18" ht="12.75" hidden="1">
      <c r="A409" s="38"/>
      <c r="B409" s="38"/>
      <c r="C409" s="41"/>
      <c r="D409" s="12">
        <v>3</v>
      </c>
      <c r="E409" s="12"/>
      <c r="F409" s="12"/>
      <c r="G409" s="12"/>
      <c r="H409" s="12"/>
      <c r="I409" s="12"/>
      <c r="J409" s="57"/>
      <c r="K409" s="57"/>
      <c r="L409" s="57"/>
      <c r="M409" s="57"/>
      <c r="N409" s="57"/>
      <c r="O409" s="57"/>
      <c r="P409" s="57"/>
      <c r="Q409" s="57"/>
      <c r="R409" s="57"/>
    </row>
    <row r="410" spans="1:18" ht="12.75" customHeight="1">
      <c r="A410" s="38"/>
      <c r="B410" s="38"/>
      <c r="C410" s="37"/>
      <c r="D410" s="37">
        <v>4</v>
      </c>
      <c r="E410" s="37"/>
      <c r="F410" s="37"/>
      <c r="G410" s="37"/>
      <c r="H410" s="561" t="s">
        <v>233</v>
      </c>
      <c r="I410" s="562"/>
      <c r="J410" s="181">
        <f>J411+J412</f>
        <v>2736</v>
      </c>
      <c r="K410" s="181"/>
      <c r="L410" s="181"/>
      <c r="M410" s="181"/>
      <c r="N410" s="181"/>
      <c r="O410" s="181">
        <f>O411+O412</f>
        <v>2739</v>
      </c>
      <c r="P410" s="181">
        <f>P411+P412</f>
        <v>2739</v>
      </c>
      <c r="Q410" s="181">
        <f>Q411+Q412</f>
        <v>2739</v>
      </c>
      <c r="R410" s="181">
        <f>R411+R412</f>
        <v>2739</v>
      </c>
    </row>
    <row r="411" spans="1:18" ht="12.75" customHeight="1">
      <c r="A411" s="38"/>
      <c r="B411" s="38"/>
      <c r="C411" s="41"/>
      <c r="D411" s="41"/>
      <c r="E411" s="41">
        <v>1</v>
      </c>
      <c r="F411" s="41"/>
      <c r="G411" s="41"/>
      <c r="H411" s="41"/>
      <c r="I411" s="353" t="s">
        <v>236</v>
      </c>
      <c r="J411" s="57">
        <f>J374</f>
        <v>2736</v>
      </c>
      <c r="K411" s="57"/>
      <c r="L411" s="57"/>
      <c r="M411" s="57"/>
      <c r="N411" s="57"/>
      <c r="O411" s="57">
        <f>O374</f>
        <v>2739</v>
      </c>
      <c r="P411" s="57">
        <f>P374</f>
        <v>2739</v>
      </c>
      <c r="Q411" s="57">
        <f>Q374</f>
        <v>2739</v>
      </c>
      <c r="R411" s="57">
        <f>R374</f>
        <v>2739</v>
      </c>
    </row>
    <row r="412" spans="1:18" ht="12.75" hidden="1">
      <c r="A412" s="38"/>
      <c r="B412" s="38"/>
      <c r="C412" s="41"/>
      <c r="D412" s="41"/>
      <c r="E412" s="41">
        <v>2</v>
      </c>
      <c r="F412" s="41"/>
      <c r="G412" s="41"/>
      <c r="H412" s="220"/>
      <c r="I412" s="350"/>
      <c r="J412" s="57"/>
      <c r="K412" s="57"/>
      <c r="L412" s="57"/>
      <c r="M412" s="57"/>
      <c r="N412" s="57"/>
      <c r="O412" s="57"/>
      <c r="P412" s="57"/>
      <c r="Q412" s="57"/>
      <c r="R412" s="57"/>
    </row>
    <row r="413" spans="1:18" ht="12.75">
      <c r="A413" s="38"/>
      <c r="B413" s="38"/>
      <c r="C413" s="41"/>
      <c r="D413" s="38">
        <v>5</v>
      </c>
      <c r="E413" s="38"/>
      <c r="F413" s="38"/>
      <c r="G413" s="38"/>
      <c r="H413" s="561" t="s">
        <v>376</v>
      </c>
      <c r="I413" s="562"/>
      <c r="J413" s="206">
        <v>0</v>
      </c>
      <c r="K413" s="206"/>
      <c r="L413" s="206"/>
      <c r="M413" s="206"/>
      <c r="N413" s="206"/>
      <c r="O413" s="206">
        <v>0</v>
      </c>
      <c r="P413" s="206">
        <f aca="true" t="shared" si="9" ref="P413:R414">P333</f>
        <v>485</v>
      </c>
      <c r="Q413" s="206">
        <f t="shared" si="9"/>
        <v>485</v>
      </c>
      <c r="R413" s="206">
        <f t="shared" si="9"/>
        <v>485</v>
      </c>
    </row>
    <row r="414" spans="1:18" ht="12.75" customHeight="1">
      <c r="A414" s="38"/>
      <c r="B414" s="38"/>
      <c r="C414" s="41"/>
      <c r="D414" s="12">
        <v>6</v>
      </c>
      <c r="E414" s="12"/>
      <c r="F414" s="7"/>
      <c r="G414" s="12"/>
      <c r="H414" s="561" t="s">
        <v>414</v>
      </c>
      <c r="I414" s="562"/>
      <c r="J414" s="57">
        <f>J334</f>
        <v>0</v>
      </c>
      <c r="K414" s="57"/>
      <c r="L414" s="57"/>
      <c r="M414" s="57"/>
      <c r="N414" s="57"/>
      <c r="O414" s="57">
        <f>O334</f>
        <v>0</v>
      </c>
      <c r="P414" s="57">
        <f t="shared" si="9"/>
        <v>0</v>
      </c>
      <c r="Q414" s="57">
        <f t="shared" si="9"/>
        <v>0</v>
      </c>
      <c r="R414" s="57">
        <f t="shared" si="9"/>
        <v>0</v>
      </c>
    </row>
    <row r="415" spans="1:18" ht="12.75">
      <c r="A415" s="38"/>
      <c r="B415" s="38"/>
      <c r="C415" s="38"/>
      <c r="D415" s="38"/>
      <c r="E415" s="38"/>
      <c r="F415" s="37" t="s">
        <v>18</v>
      </c>
      <c r="G415" s="38"/>
      <c r="H415" s="38"/>
      <c r="I415" s="38"/>
      <c r="J415" s="110">
        <f>J386+J405</f>
        <v>339570</v>
      </c>
      <c r="K415" s="110"/>
      <c r="L415" s="110"/>
      <c r="M415" s="110"/>
      <c r="N415" s="110"/>
      <c r="O415" s="110">
        <f>O386+O405</f>
        <v>450130</v>
      </c>
      <c r="P415" s="110">
        <f>P386+P405</f>
        <v>651112</v>
      </c>
      <c r="Q415" s="110">
        <f>Q386+Q405</f>
        <v>652421</v>
      </c>
      <c r="R415" s="110">
        <f>R386+R405</f>
        <v>671803</v>
      </c>
    </row>
    <row r="416" spans="1:18" ht="12.75" hidden="1">
      <c r="A416" s="38"/>
      <c r="B416" s="38"/>
      <c r="C416" s="38"/>
      <c r="D416" s="38"/>
      <c r="E416" s="38"/>
      <c r="F416" s="37"/>
      <c r="G416" s="12" t="s">
        <v>40</v>
      </c>
      <c r="H416" s="7"/>
      <c r="I416" s="7"/>
      <c r="J416" s="49"/>
      <c r="K416" s="49"/>
      <c r="L416" s="49"/>
      <c r="M416" s="49"/>
      <c r="N416" s="49"/>
      <c r="O416" s="49"/>
      <c r="P416" s="49"/>
      <c r="Q416" s="49"/>
      <c r="R416" s="49"/>
    </row>
    <row r="417" spans="1:18" ht="12.75" hidden="1">
      <c r="A417" s="38"/>
      <c r="B417" s="38"/>
      <c r="C417" s="38"/>
      <c r="D417" s="38"/>
      <c r="E417" s="38"/>
      <c r="F417" s="37"/>
      <c r="G417" s="12" t="s">
        <v>41</v>
      </c>
      <c r="H417" s="38"/>
      <c r="I417" s="38"/>
      <c r="J417" s="49"/>
      <c r="K417" s="49"/>
      <c r="L417" s="49"/>
      <c r="M417" s="49"/>
      <c r="N417" s="49"/>
      <c r="O417" s="49"/>
      <c r="P417" s="49"/>
      <c r="Q417" s="49"/>
      <c r="R417" s="49"/>
    </row>
    <row r="418" spans="1:18" ht="12.75" hidden="1">
      <c r="A418" s="38"/>
      <c r="B418" s="38"/>
      <c r="C418" s="38"/>
      <c r="D418" s="38"/>
      <c r="E418" s="38"/>
      <c r="F418" s="38"/>
      <c r="G418" s="38" t="s">
        <v>42</v>
      </c>
      <c r="H418" s="38"/>
      <c r="I418" s="38"/>
      <c r="J418" s="49"/>
      <c r="K418" s="49"/>
      <c r="L418" s="49"/>
      <c r="M418" s="49"/>
      <c r="N418" s="49"/>
      <c r="O418" s="49"/>
      <c r="P418" s="49"/>
      <c r="Q418" s="49"/>
      <c r="R418" s="49"/>
    </row>
    <row r="419" spans="1:18" ht="12.75" hidden="1">
      <c r="A419" s="38"/>
      <c r="B419" s="38"/>
      <c r="C419" s="38"/>
      <c r="D419" s="38"/>
      <c r="E419" s="38"/>
      <c r="F419" s="38"/>
      <c r="G419" s="38" t="s">
        <v>43</v>
      </c>
      <c r="H419" s="38"/>
      <c r="I419" s="38"/>
      <c r="J419" s="49"/>
      <c r="K419" s="49"/>
      <c r="L419" s="49"/>
      <c r="M419" s="49"/>
      <c r="N419" s="49"/>
      <c r="O419" s="49"/>
      <c r="P419" s="49"/>
      <c r="Q419" s="49"/>
      <c r="R419" s="49"/>
    </row>
    <row r="420" spans="1:18" ht="12.75" customHeight="1" hidden="1">
      <c r="A420" s="38"/>
      <c r="B420" s="38"/>
      <c r="C420" s="38"/>
      <c r="D420" s="38"/>
      <c r="E420" s="38"/>
      <c r="F420" s="38"/>
      <c r="G420" s="38" t="s">
        <v>44</v>
      </c>
      <c r="H420" s="38"/>
      <c r="I420" s="38"/>
      <c r="J420" s="49"/>
      <c r="K420" s="49"/>
      <c r="L420" s="49"/>
      <c r="M420" s="49"/>
      <c r="N420" s="49"/>
      <c r="O420" s="49"/>
      <c r="P420" s="49"/>
      <c r="Q420" s="49"/>
      <c r="R420" s="49"/>
    </row>
    <row r="421" spans="1:18" ht="12.75" customHeight="1" hidden="1">
      <c r="A421" s="38"/>
      <c r="B421" s="38"/>
      <c r="C421" s="38"/>
      <c r="D421" s="38"/>
      <c r="E421" s="38"/>
      <c r="F421" s="38"/>
      <c r="G421" s="38" t="s">
        <v>45</v>
      </c>
      <c r="H421" s="38"/>
      <c r="I421" s="38"/>
      <c r="J421" s="49"/>
      <c r="K421" s="49"/>
      <c r="L421" s="49"/>
      <c r="M421" s="49"/>
      <c r="N421" s="49"/>
      <c r="O421" s="49"/>
      <c r="P421" s="49"/>
      <c r="Q421" s="49"/>
      <c r="R421" s="49"/>
    </row>
    <row r="422" spans="1:18" ht="12.75">
      <c r="A422" s="38"/>
      <c r="B422" s="38"/>
      <c r="C422" s="38"/>
      <c r="D422" s="38"/>
      <c r="E422" s="38"/>
      <c r="F422" s="38"/>
      <c r="G422" s="38" t="s">
        <v>46</v>
      </c>
      <c r="H422" s="38"/>
      <c r="I422" s="38"/>
      <c r="J422" s="49">
        <f aca="true" t="shared" si="10" ref="J422:J427">J336</f>
        <v>4</v>
      </c>
      <c r="K422" s="49"/>
      <c r="L422" s="49"/>
      <c r="M422" s="49"/>
      <c r="N422" s="49"/>
      <c r="O422" s="49">
        <f aca="true" t="shared" si="11" ref="O422:Q427">O336</f>
        <v>4</v>
      </c>
      <c r="P422" s="49">
        <f t="shared" si="11"/>
        <v>4</v>
      </c>
      <c r="Q422" s="49">
        <f t="shared" si="11"/>
        <v>4</v>
      </c>
      <c r="R422" s="49">
        <f aca="true" t="shared" si="12" ref="R422:R427">R336</f>
        <v>4</v>
      </c>
    </row>
    <row r="423" spans="1:18" ht="12.75">
      <c r="A423" s="38"/>
      <c r="B423" s="38"/>
      <c r="C423" s="38"/>
      <c r="D423" s="38"/>
      <c r="E423" s="38"/>
      <c r="F423" s="38"/>
      <c r="G423" s="38" t="s">
        <v>47</v>
      </c>
      <c r="H423" s="38"/>
      <c r="I423" s="38"/>
      <c r="J423" s="49">
        <f t="shared" si="10"/>
        <v>4</v>
      </c>
      <c r="K423" s="49"/>
      <c r="L423" s="49"/>
      <c r="M423" s="49"/>
      <c r="N423" s="49"/>
      <c r="O423" s="49">
        <f t="shared" si="11"/>
        <v>4</v>
      </c>
      <c r="P423" s="49">
        <f t="shared" si="11"/>
        <v>4</v>
      </c>
      <c r="Q423" s="49">
        <f t="shared" si="11"/>
        <v>4</v>
      </c>
      <c r="R423" s="49">
        <f t="shared" si="12"/>
        <v>4</v>
      </c>
    </row>
    <row r="424" spans="1:18" ht="12.75" customHeight="1">
      <c r="A424" s="38"/>
      <c r="B424" s="38"/>
      <c r="C424" s="38"/>
      <c r="D424" s="38"/>
      <c r="E424" s="38"/>
      <c r="F424" s="38"/>
      <c r="G424" s="38" t="s">
        <v>48</v>
      </c>
      <c r="H424" s="38"/>
      <c r="I424" s="38"/>
      <c r="J424" s="49">
        <f t="shared" si="10"/>
        <v>45</v>
      </c>
      <c r="K424" s="49"/>
      <c r="L424" s="49"/>
      <c r="M424" s="49"/>
      <c r="N424" s="49"/>
      <c r="O424" s="49">
        <f t="shared" si="11"/>
        <v>45</v>
      </c>
      <c r="P424" s="49">
        <f t="shared" si="11"/>
        <v>45</v>
      </c>
      <c r="Q424" s="49">
        <f t="shared" si="11"/>
        <v>45</v>
      </c>
      <c r="R424" s="49">
        <f t="shared" si="12"/>
        <v>45</v>
      </c>
    </row>
    <row r="425" spans="1:18" ht="12.75" customHeight="1">
      <c r="A425" s="38"/>
      <c r="B425" s="38"/>
      <c r="C425" s="38"/>
      <c r="D425" s="38"/>
      <c r="E425" s="38"/>
      <c r="F425" s="38"/>
      <c r="G425" s="38" t="s">
        <v>49</v>
      </c>
      <c r="H425" s="38"/>
      <c r="I425" s="38"/>
      <c r="J425" s="49">
        <f t="shared" si="10"/>
        <v>45</v>
      </c>
      <c r="K425" s="49"/>
      <c r="L425" s="49"/>
      <c r="M425" s="49"/>
      <c r="N425" s="49"/>
      <c r="O425" s="49">
        <f t="shared" si="11"/>
        <v>45</v>
      </c>
      <c r="P425" s="49">
        <f t="shared" si="11"/>
        <v>45</v>
      </c>
      <c r="Q425" s="49">
        <f t="shared" si="11"/>
        <v>45</v>
      </c>
      <c r="R425" s="49">
        <f t="shared" si="12"/>
        <v>45</v>
      </c>
    </row>
    <row r="426" spans="1:18" ht="12.75" customHeight="1">
      <c r="A426" s="38"/>
      <c r="B426" s="38"/>
      <c r="C426" s="38"/>
      <c r="D426" s="38"/>
      <c r="E426" s="38"/>
      <c r="F426" s="38"/>
      <c r="G426" s="38" t="s">
        <v>50</v>
      </c>
      <c r="H426" s="38"/>
      <c r="I426" s="38"/>
      <c r="J426" s="49">
        <f t="shared" si="10"/>
        <v>2</v>
      </c>
      <c r="K426" s="49"/>
      <c r="L426" s="49"/>
      <c r="M426" s="49"/>
      <c r="N426" s="49"/>
      <c r="O426" s="49">
        <f t="shared" si="11"/>
        <v>2</v>
      </c>
      <c r="P426" s="49">
        <f t="shared" si="11"/>
        <v>2</v>
      </c>
      <c r="Q426" s="49">
        <f t="shared" si="11"/>
        <v>2</v>
      </c>
      <c r="R426" s="49">
        <f t="shared" si="12"/>
        <v>2</v>
      </c>
    </row>
    <row r="427" spans="1:18" ht="12.75" customHeight="1">
      <c r="A427" s="38"/>
      <c r="B427" s="38"/>
      <c r="C427" s="38"/>
      <c r="D427" s="38"/>
      <c r="E427" s="38"/>
      <c r="F427" s="38"/>
      <c r="G427" s="38" t="s">
        <v>51</v>
      </c>
      <c r="H427" s="38"/>
      <c r="I427" s="38"/>
      <c r="J427" s="49">
        <f t="shared" si="10"/>
        <v>2</v>
      </c>
      <c r="K427" s="49"/>
      <c r="L427" s="49"/>
      <c r="M427" s="49"/>
      <c r="N427" s="49"/>
      <c r="O427" s="49">
        <f t="shared" si="11"/>
        <v>2</v>
      </c>
      <c r="P427" s="49">
        <f t="shared" si="11"/>
        <v>2</v>
      </c>
      <c r="Q427" s="49">
        <f t="shared" si="11"/>
        <v>2</v>
      </c>
      <c r="R427" s="49">
        <f t="shared" si="12"/>
        <v>2</v>
      </c>
    </row>
    <row r="428" spans="1:18" ht="12.75" customHeight="1">
      <c r="A428" s="38"/>
      <c r="B428" s="38"/>
      <c r="C428" s="38"/>
      <c r="D428" s="38"/>
      <c r="E428" s="38"/>
      <c r="F428" s="38"/>
      <c r="G428" s="225" t="s">
        <v>450</v>
      </c>
      <c r="H428" s="12"/>
      <c r="I428" s="12"/>
      <c r="J428" s="209">
        <v>0</v>
      </c>
      <c r="K428" s="209"/>
      <c r="L428" s="209"/>
      <c r="M428" s="209"/>
      <c r="N428" s="209"/>
      <c r="O428" s="190">
        <v>2</v>
      </c>
      <c r="P428" s="190">
        <v>2</v>
      </c>
      <c r="Q428" s="190">
        <v>2</v>
      </c>
      <c r="R428" s="190">
        <v>2</v>
      </c>
    </row>
    <row r="429" spans="1:18" ht="12.75" customHeight="1">
      <c r="A429" s="38"/>
      <c r="B429" s="38"/>
      <c r="C429" s="38"/>
      <c r="D429" s="38"/>
      <c r="E429" s="38"/>
      <c r="F429" s="38"/>
      <c r="G429" s="12" t="s">
        <v>451</v>
      </c>
      <c r="H429" s="12"/>
      <c r="I429" s="12"/>
      <c r="J429" s="209">
        <v>0</v>
      </c>
      <c r="K429" s="209"/>
      <c r="L429" s="209"/>
      <c r="M429" s="209"/>
      <c r="N429" s="209"/>
      <c r="O429" s="190">
        <v>2</v>
      </c>
      <c r="P429" s="190">
        <v>2</v>
      </c>
      <c r="Q429" s="190">
        <v>2</v>
      </c>
      <c r="R429" s="190">
        <v>2</v>
      </c>
    </row>
    <row r="430" spans="1:18" ht="12.75" customHeight="1">
      <c r="A430" s="38"/>
      <c r="B430" s="38"/>
      <c r="C430" s="38"/>
      <c r="D430" s="38"/>
      <c r="E430" s="38"/>
      <c r="F430" s="38"/>
      <c r="G430" s="12" t="s">
        <v>42</v>
      </c>
      <c r="H430" s="12"/>
      <c r="I430" s="119"/>
      <c r="J430" s="209">
        <v>0</v>
      </c>
      <c r="K430" s="209"/>
      <c r="L430" s="209"/>
      <c r="M430" s="209"/>
      <c r="N430" s="209"/>
      <c r="O430" s="190">
        <v>6</v>
      </c>
      <c r="P430" s="190">
        <v>6</v>
      </c>
      <c r="Q430" s="190">
        <v>6</v>
      </c>
      <c r="R430" s="190">
        <v>6</v>
      </c>
    </row>
    <row r="431" spans="1:18" ht="12.75" customHeight="1">
      <c r="A431" s="38"/>
      <c r="B431" s="38"/>
      <c r="C431" s="38"/>
      <c r="D431" s="38"/>
      <c r="E431" s="38"/>
      <c r="F431" s="38"/>
      <c r="G431" s="12" t="s">
        <v>43</v>
      </c>
      <c r="H431" s="12"/>
      <c r="I431" s="119"/>
      <c r="J431" s="209">
        <v>0</v>
      </c>
      <c r="K431" s="209"/>
      <c r="L431" s="209"/>
      <c r="M431" s="209"/>
      <c r="N431" s="209"/>
      <c r="O431" s="190">
        <v>6</v>
      </c>
      <c r="P431" s="190">
        <v>6</v>
      </c>
      <c r="Q431" s="190">
        <v>6</v>
      </c>
      <c r="R431" s="190">
        <v>6</v>
      </c>
    </row>
    <row r="432" spans="1:18" ht="12.7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49"/>
      <c r="K432" s="49"/>
      <c r="L432" s="49"/>
      <c r="M432" s="49"/>
      <c r="N432" s="49"/>
      <c r="O432" s="49"/>
      <c r="P432" s="49"/>
      <c r="Q432" s="49"/>
      <c r="R432" s="49"/>
    </row>
    <row r="433" spans="1:18" ht="12.75" customHeight="1" hidden="1">
      <c r="A433" s="38"/>
      <c r="B433" s="38"/>
      <c r="C433" s="38"/>
      <c r="D433" s="38"/>
      <c r="E433" s="38"/>
      <c r="F433" s="38"/>
      <c r="G433" s="38"/>
      <c r="H433" s="38"/>
      <c r="I433" s="38"/>
      <c r="J433" s="49"/>
      <c r="K433" s="49"/>
      <c r="L433" s="49"/>
      <c r="M433" s="49"/>
      <c r="N433" s="49"/>
      <c r="O433" s="49"/>
      <c r="P433" s="49"/>
      <c r="Q433" s="49"/>
      <c r="R433" s="49"/>
    </row>
    <row r="434" spans="1:18" ht="16.5" customHeight="1">
      <c r="A434" s="8">
        <v>2</v>
      </c>
      <c r="B434" s="8"/>
      <c r="C434" s="8"/>
      <c r="D434" s="8"/>
      <c r="E434" s="8" t="s">
        <v>113</v>
      </c>
      <c r="F434" s="8"/>
      <c r="G434" s="8"/>
      <c r="H434" s="8"/>
      <c r="I434" s="8"/>
      <c r="J434" s="49"/>
      <c r="K434" s="49"/>
      <c r="L434" s="49"/>
      <c r="M434" s="49"/>
      <c r="N434" s="49"/>
      <c r="O434" s="49"/>
      <c r="P434" s="49"/>
      <c r="Q434" s="49"/>
      <c r="R434" s="49"/>
    </row>
    <row r="435" spans="1:18" ht="16.5" customHeight="1">
      <c r="A435" s="8" t="s">
        <v>350</v>
      </c>
      <c r="B435" s="8"/>
      <c r="C435" s="8"/>
      <c r="D435" s="8"/>
      <c r="E435" s="8"/>
      <c r="F435" s="8"/>
      <c r="G435" s="8"/>
      <c r="H435" s="8"/>
      <c r="I435" s="8"/>
      <c r="J435" s="49"/>
      <c r="K435" s="49"/>
      <c r="L435" s="49"/>
      <c r="M435" s="49"/>
      <c r="N435" s="49"/>
      <c r="O435" s="49"/>
      <c r="P435" s="49"/>
      <c r="Q435" s="49"/>
      <c r="R435" s="49"/>
    </row>
    <row r="436" spans="1:18" ht="12.75" customHeight="1" hidden="1">
      <c r="A436" s="7"/>
      <c r="B436" s="7">
        <v>1</v>
      </c>
      <c r="C436" s="7"/>
      <c r="D436" s="7"/>
      <c r="E436" s="7"/>
      <c r="F436" s="515" t="s">
        <v>105</v>
      </c>
      <c r="G436" s="515"/>
      <c r="H436" s="515"/>
      <c r="I436" s="515"/>
      <c r="J436" s="49"/>
      <c r="K436" s="49"/>
      <c r="L436" s="49"/>
      <c r="M436" s="49"/>
      <c r="N436" s="49"/>
      <c r="O436" s="49"/>
      <c r="P436" s="49"/>
      <c r="Q436" s="49"/>
      <c r="R436" s="49"/>
    </row>
    <row r="437" spans="1:18" ht="12.75" customHeight="1" hidden="1">
      <c r="A437" s="7"/>
      <c r="B437" s="12"/>
      <c r="C437" s="187">
        <v>1</v>
      </c>
      <c r="D437" s="187"/>
      <c r="E437" s="187"/>
      <c r="F437" s="187"/>
      <c r="G437" s="187" t="s">
        <v>28</v>
      </c>
      <c r="H437" s="187"/>
      <c r="I437" s="187"/>
      <c r="J437" s="49"/>
      <c r="K437" s="49"/>
      <c r="L437" s="49"/>
      <c r="M437" s="49"/>
      <c r="N437" s="49"/>
      <c r="O437" s="49"/>
      <c r="P437" s="49"/>
      <c r="Q437" s="49"/>
      <c r="R437" s="49"/>
    </row>
    <row r="438" spans="1:18" ht="12.75" customHeight="1" hidden="1">
      <c r="A438" s="7"/>
      <c r="B438" s="12"/>
      <c r="C438" s="12"/>
      <c r="D438" s="12">
        <v>3</v>
      </c>
      <c r="E438" s="12"/>
      <c r="F438" s="12"/>
      <c r="G438" s="12"/>
      <c r="H438" s="12" t="s">
        <v>32</v>
      </c>
      <c r="I438" s="12"/>
      <c r="J438" s="123"/>
      <c r="K438" s="123"/>
      <c r="L438" s="123"/>
      <c r="M438" s="123"/>
      <c r="N438" s="123"/>
      <c r="O438" s="123"/>
      <c r="P438" s="123"/>
      <c r="Q438" s="123"/>
      <c r="R438" s="123"/>
    </row>
    <row r="439" spans="1:18" ht="12.75" customHeight="1" hidden="1">
      <c r="A439" s="7"/>
      <c r="B439" s="12"/>
      <c r="C439" s="12"/>
      <c r="D439" s="12"/>
      <c r="E439" s="12"/>
      <c r="F439" s="12"/>
      <c r="G439" s="12"/>
      <c r="H439" s="12" t="s">
        <v>78</v>
      </c>
      <c r="I439" s="12" t="s">
        <v>33</v>
      </c>
      <c r="J439" s="49"/>
      <c r="K439" s="49"/>
      <c r="L439" s="49"/>
      <c r="M439" s="49"/>
      <c r="N439" s="49"/>
      <c r="O439" s="49"/>
      <c r="P439" s="49"/>
      <c r="Q439" s="49"/>
      <c r="R439" s="49"/>
    </row>
    <row r="440" spans="1:18" ht="12.75" customHeight="1" hidden="1">
      <c r="A440" s="7"/>
      <c r="B440" s="12"/>
      <c r="C440" s="12"/>
      <c r="D440" s="12"/>
      <c r="E440" s="12"/>
      <c r="F440" s="7" t="s">
        <v>18</v>
      </c>
      <c r="G440" s="12"/>
      <c r="H440" s="12"/>
      <c r="I440" s="12"/>
      <c r="J440" s="230"/>
      <c r="K440" s="230"/>
      <c r="L440" s="230"/>
      <c r="M440" s="230"/>
      <c r="N440" s="230"/>
      <c r="O440" s="230"/>
      <c r="P440" s="230"/>
      <c r="Q440" s="230"/>
      <c r="R440" s="230"/>
    </row>
    <row r="441" spans="1:18" ht="12.75" customHeight="1" hidden="1">
      <c r="A441" s="7"/>
      <c r="B441" s="7"/>
      <c r="C441" s="7"/>
      <c r="D441" s="7"/>
      <c r="E441" s="8"/>
      <c r="F441" s="7"/>
      <c r="G441" s="7"/>
      <c r="H441" s="7"/>
      <c r="I441" s="7"/>
      <c r="J441" s="49"/>
      <c r="K441" s="49"/>
      <c r="L441" s="49"/>
      <c r="M441" s="49"/>
      <c r="N441" s="49"/>
      <c r="O441" s="49"/>
      <c r="P441" s="49"/>
      <c r="Q441" s="49"/>
      <c r="R441" s="49"/>
    </row>
    <row r="442" spans="1:18" ht="12.75" customHeight="1" hidden="1">
      <c r="A442" s="7"/>
      <c r="B442" s="7"/>
      <c r="C442" s="7"/>
      <c r="D442" s="7"/>
      <c r="E442" s="8"/>
      <c r="F442" s="7"/>
      <c r="G442" s="7"/>
      <c r="H442" s="7"/>
      <c r="I442" s="7"/>
      <c r="J442" s="49"/>
      <c r="K442" s="49"/>
      <c r="L442" s="49"/>
      <c r="M442" s="49"/>
      <c r="N442" s="49"/>
      <c r="O442" s="49"/>
      <c r="P442" s="49"/>
      <c r="Q442" s="49"/>
      <c r="R442" s="49"/>
    </row>
    <row r="443" spans="1:18" ht="12.75" customHeight="1" hidden="1">
      <c r="A443" s="7"/>
      <c r="B443" s="7"/>
      <c r="C443" s="7"/>
      <c r="D443" s="7"/>
      <c r="E443" s="8"/>
      <c r="F443" s="7"/>
      <c r="G443" s="7"/>
      <c r="H443" s="7"/>
      <c r="I443" s="7"/>
      <c r="J443" s="49"/>
      <c r="K443" s="49"/>
      <c r="L443" s="49"/>
      <c r="M443" s="49"/>
      <c r="N443" s="49"/>
      <c r="O443" s="49"/>
      <c r="P443" s="49"/>
      <c r="Q443" s="49"/>
      <c r="R443" s="49"/>
    </row>
    <row r="444" spans="1:18" ht="12.75" customHeight="1" hidden="1">
      <c r="A444" s="7"/>
      <c r="B444" s="7"/>
      <c r="C444" s="7"/>
      <c r="D444" s="7"/>
      <c r="E444" s="8"/>
      <c r="F444" s="7"/>
      <c r="G444" s="7"/>
      <c r="H444" s="7"/>
      <c r="I444" s="7"/>
      <c r="J444" s="49"/>
      <c r="K444" s="49"/>
      <c r="L444" s="49"/>
      <c r="M444" s="49"/>
      <c r="N444" s="49"/>
      <c r="O444" s="49"/>
      <c r="P444" s="49"/>
      <c r="Q444" s="49"/>
      <c r="R444" s="49"/>
    </row>
    <row r="445" spans="1:18" ht="12.75" customHeight="1" hidden="1">
      <c r="A445" s="7"/>
      <c r="B445" s="7"/>
      <c r="C445" s="7"/>
      <c r="D445" s="7"/>
      <c r="E445" s="8"/>
      <c r="F445" s="7"/>
      <c r="G445" s="7"/>
      <c r="H445" s="7"/>
      <c r="I445" s="7"/>
      <c r="J445" s="49"/>
      <c r="K445" s="49"/>
      <c r="L445" s="49"/>
      <c r="M445" s="49"/>
      <c r="N445" s="49"/>
      <c r="O445" s="49"/>
      <c r="P445" s="49"/>
      <c r="Q445" s="49"/>
      <c r="R445" s="49"/>
    </row>
    <row r="446" spans="1:18" ht="12.75" customHeight="1" hidden="1">
      <c r="A446" s="7"/>
      <c r="B446" s="7"/>
      <c r="C446" s="7"/>
      <c r="D446" s="7"/>
      <c r="E446" s="8"/>
      <c r="F446" s="7"/>
      <c r="G446" s="7"/>
      <c r="H446" s="7"/>
      <c r="I446" s="7"/>
      <c r="J446" s="49"/>
      <c r="K446" s="49"/>
      <c r="L446" s="49"/>
      <c r="M446" s="49"/>
      <c r="N446" s="49"/>
      <c r="O446" s="49"/>
      <c r="P446" s="49"/>
      <c r="Q446" s="49"/>
      <c r="R446" s="49"/>
    </row>
    <row r="447" spans="1:18" ht="12.75" customHeight="1" hidden="1">
      <c r="A447" s="7"/>
      <c r="B447" s="7"/>
      <c r="C447" s="7"/>
      <c r="D447" s="7"/>
      <c r="E447" s="8"/>
      <c r="F447" s="7"/>
      <c r="G447" s="7"/>
      <c r="H447" s="7"/>
      <c r="I447" s="7"/>
      <c r="J447" s="49"/>
      <c r="K447" s="49"/>
      <c r="L447" s="49"/>
      <c r="M447" s="49"/>
      <c r="N447" s="49"/>
      <c r="O447" s="49"/>
      <c r="P447" s="49"/>
      <c r="Q447" s="49"/>
      <c r="R447" s="49"/>
    </row>
    <row r="448" spans="1:18" ht="12.75" customHeight="1" hidden="1">
      <c r="A448" s="7"/>
      <c r="B448" s="7"/>
      <c r="C448" s="7"/>
      <c r="D448" s="7"/>
      <c r="E448" s="8"/>
      <c r="F448" s="7"/>
      <c r="G448" s="7"/>
      <c r="H448" s="7"/>
      <c r="I448" s="7"/>
      <c r="J448" s="49"/>
      <c r="K448" s="49"/>
      <c r="L448" s="49"/>
      <c r="M448" s="49"/>
      <c r="N448" s="49"/>
      <c r="O448" s="49"/>
      <c r="P448" s="49"/>
      <c r="Q448" s="49"/>
      <c r="R448" s="49"/>
    </row>
    <row r="449" spans="1:18" ht="12.75" customHeight="1" hidden="1">
      <c r="A449" s="7"/>
      <c r="B449" s="7"/>
      <c r="C449" s="7"/>
      <c r="D449" s="7"/>
      <c r="E449" s="8"/>
      <c r="F449" s="7"/>
      <c r="G449" s="7"/>
      <c r="H449" s="7"/>
      <c r="I449" s="7"/>
      <c r="J449" s="49"/>
      <c r="K449" s="49"/>
      <c r="L449" s="49"/>
      <c r="M449" s="49"/>
      <c r="N449" s="49"/>
      <c r="O449" s="49"/>
      <c r="P449" s="49"/>
      <c r="Q449" s="49"/>
      <c r="R449" s="49"/>
    </row>
    <row r="450" spans="1:18" ht="12.75" customHeight="1" hidden="1">
      <c r="A450" s="7"/>
      <c r="B450" s="7"/>
      <c r="C450" s="7"/>
      <c r="D450" s="7"/>
      <c r="E450" s="8"/>
      <c r="F450" s="7"/>
      <c r="G450" s="7"/>
      <c r="H450" s="7"/>
      <c r="I450" s="7"/>
      <c r="J450" s="49"/>
      <c r="K450" s="49"/>
      <c r="L450" s="49"/>
      <c r="M450" s="49"/>
      <c r="N450" s="49"/>
      <c r="O450" s="49"/>
      <c r="P450" s="49"/>
      <c r="Q450" s="49"/>
      <c r="R450" s="49"/>
    </row>
    <row r="451" spans="1:18" ht="12.75" customHeight="1" hidden="1">
      <c r="A451" s="7"/>
      <c r="B451" s="7"/>
      <c r="C451" s="7"/>
      <c r="D451" s="7"/>
      <c r="E451" s="8"/>
      <c r="F451" s="7"/>
      <c r="G451" s="7"/>
      <c r="H451" s="7"/>
      <c r="I451" s="7"/>
      <c r="J451" s="49"/>
      <c r="K451" s="49"/>
      <c r="L451" s="49"/>
      <c r="M451" s="49"/>
      <c r="N451" s="49"/>
      <c r="O451" s="49"/>
      <c r="P451" s="49"/>
      <c r="Q451" s="49"/>
      <c r="R451" s="49"/>
    </row>
    <row r="452" spans="1:18" ht="12.75" customHeight="1" hidden="1">
      <c r="A452" s="7"/>
      <c r="B452" s="7"/>
      <c r="C452" s="7"/>
      <c r="D452" s="7"/>
      <c r="E452" s="8"/>
      <c r="F452" s="7"/>
      <c r="G452" s="7"/>
      <c r="H452" s="7"/>
      <c r="I452" s="7"/>
      <c r="J452" s="49"/>
      <c r="K452" s="49"/>
      <c r="L452" s="49"/>
      <c r="M452" s="49"/>
      <c r="N452" s="49"/>
      <c r="O452" s="49"/>
      <c r="P452" s="49"/>
      <c r="Q452" s="49"/>
      <c r="R452" s="49"/>
    </row>
    <row r="453" spans="1:18" ht="12.75" customHeight="1" hidden="1">
      <c r="A453" s="7"/>
      <c r="B453" s="7"/>
      <c r="C453" s="7"/>
      <c r="D453" s="7"/>
      <c r="E453" s="8"/>
      <c r="F453" s="7"/>
      <c r="G453" s="7"/>
      <c r="H453" s="7"/>
      <c r="I453" s="7"/>
      <c r="J453" s="49"/>
      <c r="K453" s="49"/>
      <c r="L453" s="49"/>
      <c r="M453" s="49"/>
      <c r="N453" s="49"/>
      <c r="O453" s="49"/>
      <c r="P453" s="49"/>
      <c r="Q453" s="49"/>
      <c r="R453" s="49"/>
    </row>
    <row r="454" spans="1:18" ht="12.75" customHeight="1">
      <c r="A454" s="38"/>
      <c r="B454" s="7">
        <v>1</v>
      </c>
      <c r="C454" s="7"/>
      <c r="D454" s="7"/>
      <c r="E454" s="7"/>
      <c r="F454" s="7" t="s">
        <v>19</v>
      </c>
      <c r="G454" s="7"/>
      <c r="H454" s="7"/>
      <c r="I454" s="7"/>
      <c r="J454" s="49"/>
      <c r="K454" s="49"/>
      <c r="L454" s="49"/>
      <c r="M454" s="49"/>
      <c r="N454" s="49"/>
      <c r="O454" s="49"/>
      <c r="P454" s="49"/>
      <c r="Q454" s="49"/>
      <c r="R454" s="49"/>
    </row>
    <row r="455" spans="1:18" ht="12.75" customHeight="1">
      <c r="A455" s="38"/>
      <c r="B455" s="12"/>
      <c r="C455" s="187">
        <v>1</v>
      </c>
      <c r="D455" s="187"/>
      <c r="E455" s="187"/>
      <c r="F455" s="187"/>
      <c r="G455" s="187" t="s">
        <v>28</v>
      </c>
      <c r="H455" s="187"/>
      <c r="I455" s="187"/>
      <c r="J455" s="49"/>
      <c r="K455" s="49"/>
      <c r="L455" s="49"/>
      <c r="M455" s="49"/>
      <c r="N455" s="49"/>
      <c r="O455" s="49"/>
      <c r="P455" s="49"/>
      <c r="Q455" s="49"/>
      <c r="R455" s="49"/>
    </row>
    <row r="456" spans="1:18" ht="12.75" customHeight="1">
      <c r="A456" s="38"/>
      <c r="B456" s="12"/>
      <c r="C456" s="12"/>
      <c r="D456" s="12">
        <v>1</v>
      </c>
      <c r="E456" s="12"/>
      <c r="F456" s="12"/>
      <c r="G456" s="12"/>
      <c r="H456" s="12" t="s">
        <v>29</v>
      </c>
      <c r="I456" s="12"/>
      <c r="J456" s="213">
        <v>26348</v>
      </c>
      <c r="K456" s="213"/>
      <c r="L456" s="213"/>
      <c r="M456" s="213"/>
      <c r="N456" s="213"/>
      <c r="O456" s="213">
        <v>26348</v>
      </c>
      <c r="P456" s="213">
        <v>26348</v>
      </c>
      <c r="Q456" s="213">
        <v>27615</v>
      </c>
      <c r="R456" s="213">
        <v>28271</v>
      </c>
    </row>
    <row r="457" spans="1:18" ht="12.75" customHeight="1" hidden="1">
      <c r="A457" s="38"/>
      <c r="B457" s="12"/>
      <c r="C457" s="12"/>
      <c r="D457" s="12"/>
      <c r="E457" s="12"/>
      <c r="F457" s="12"/>
      <c r="G457" s="12"/>
      <c r="H457" s="12" t="s">
        <v>16</v>
      </c>
      <c r="I457" s="12" t="s">
        <v>30</v>
      </c>
      <c r="J457" s="213"/>
      <c r="K457" s="213"/>
      <c r="L457" s="213"/>
      <c r="M457" s="213"/>
      <c r="N457" s="213"/>
      <c r="O457" s="213"/>
      <c r="P457" s="213"/>
      <c r="Q457" s="213"/>
      <c r="R457" s="213"/>
    </row>
    <row r="458" spans="1:18" ht="12.75" customHeight="1">
      <c r="A458" s="38"/>
      <c r="B458" s="12"/>
      <c r="C458" s="12"/>
      <c r="D458" s="12">
        <v>2</v>
      </c>
      <c r="E458" s="12"/>
      <c r="F458" s="12"/>
      <c r="G458" s="12"/>
      <c r="H458" s="12" t="s">
        <v>31</v>
      </c>
      <c r="I458" s="12"/>
      <c r="J458" s="214">
        <v>7481</v>
      </c>
      <c r="K458" s="214"/>
      <c r="L458" s="214"/>
      <c r="M458" s="214"/>
      <c r="N458" s="214"/>
      <c r="O458" s="214">
        <v>7481</v>
      </c>
      <c r="P458" s="214">
        <v>7481</v>
      </c>
      <c r="Q458" s="214">
        <v>7823</v>
      </c>
      <c r="R458" s="214">
        <v>8000</v>
      </c>
    </row>
    <row r="459" spans="1:18" ht="12.75" customHeight="1" hidden="1">
      <c r="A459" s="38"/>
      <c r="B459" s="12"/>
      <c r="C459" s="12"/>
      <c r="D459" s="12"/>
      <c r="E459" s="12"/>
      <c r="F459" s="12"/>
      <c r="G459" s="12"/>
      <c r="H459" s="12" t="s">
        <v>16</v>
      </c>
      <c r="I459" s="12" t="s">
        <v>30</v>
      </c>
      <c r="J459" s="213"/>
      <c r="K459" s="213"/>
      <c r="L459" s="213"/>
      <c r="M459" s="213"/>
      <c r="N459" s="213"/>
      <c r="O459" s="213"/>
      <c r="P459" s="213"/>
      <c r="Q459" s="213"/>
      <c r="R459" s="213"/>
    </row>
    <row r="460" spans="1:18" ht="12.75" customHeight="1">
      <c r="A460" s="38"/>
      <c r="B460" s="12"/>
      <c r="C460" s="12"/>
      <c r="D460" s="12">
        <v>3</v>
      </c>
      <c r="E460" s="12"/>
      <c r="F460" s="12"/>
      <c r="G460" s="12"/>
      <c r="H460" s="12" t="s">
        <v>32</v>
      </c>
      <c r="I460" s="12"/>
      <c r="J460" s="213">
        <v>15725</v>
      </c>
      <c r="K460" s="213"/>
      <c r="L460" s="213"/>
      <c r="M460" s="213"/>
      <c r="N460" s="213"/>
      <c r="O460" s="213">
        <v>16883</v>
      </c>
      <c r="P460" s="213">
        <v>16883</v>
      </c>
      <c r="Q460" s="213">
        <v>16883</v>
      </c>
      <c r="R460" s="213">
        <v>16883</v>
      </c>
    </row>
    <row r="461" spans="1:18" ht="12.75" customHeight="1">
      <c r="A461" s="38"/>
      <c r="B461" s="12"/>
      <c r="C461" s="12"/>
      <c r="D461" s="12"/>
      <c r="E461" s="12"/>
      <c r="F461" s="12"/>
      <c r="G461" s="12"/>
      <c r="H461" s="12" t="s">
        <v>16</v>
      </c>
      <c r="I461" s="12" t="s">
        <v>33</v>
      </c>
      <c r="J461" s="213">
        <v>958</v>
      </c>
      <c r="K461" s="213"/>
      <c r="L461" s="213"/>
      <c r="M461" s="213"/>
      <c r="N461" s="213"/>
      <c r="O461" s="213">
        <v>958</v>
      </c>
      <c r="P461" s="213">
        <v>958</v>
      </c>
      <c r="Q461" s="213">
        <v>958</v>
      </c>
      <c r="R461" s="213">
        <v>958</v>
      </c>
    </row>
    <row r="462" spans="1:18" ht="12.75" customHeight="1" hidden="1">
      <c r="A462" s="38"/>
      <c r="B462" s="12"/>
      <c r="C462" s="12"/>
      <c r="D462" s="12"/>
      <c r="E462" s="12"/>
      <c r="F462" s="12"/>
      <c r="G462" s="12"/>
      <c r="H462" s="12"/>
      <c r="I462" s="12" t="s">
        <v>64</v>
      </c>
      <c r="J462" s="213"/>
      <c r="K462" s="213"/>
      <c r="L462" s="213"/>
      <c r="M462" s="213"/>
      <c r="N462" s="213"/>
      <c r="O462" s="213"/>
      <c r="P462" s="213"/>
      <c r="Q462" s="213"/>
      <c r="R462" s="213"/>
    </row>
    <row r="463" spans="1:18" ht="12.75" customHeight="1" hidden="1">
      <c r="A463" s="38"/>
      <c r="B463" s="12"/>
      <c r="C463" s="12"/>
      <c r="D463" s="12"/>
      <c r="E463" s="12"/>
      <c r="F463" s="12"/>
      <c r="G463" s="12"/>
      <c r="H463" s="12"/>
      <c r="I463" s="12" t="s">
        <v>65</v>
      </c>
      <c r="J463" s="213"/>
      <c r="K463" s="213"/>
      <c r="L463" s="213"/>
      <c r="M463" s="213"/>
      <c r="N463" s="213"/>
      <c r="O463" s="213"/>
      <c r="P463" s="213"/>
      <c r="Q463" s="213"/>
      <c r="R463" s="213"/>
    </row>
    <row r="464" spans="1:18" ht="12.75" customHeight="1" hidden="1">
      <c r="A464" s="38"/>
      <c r="B464" s="12"/>
      <c r="C464" s="12"/>
      <c r="D464" s="12"/>
      <c r="E464" s="12"/>
      <c r="F464" s="12"/>
      <c r="G464" s="12"/>
      <c r="H464" s="12"/>
      <c r="I464" s="12" t="s">
        <v>52</v>
      </c>
      <c r="J464" s="213"/>
      <c r="K464" s="213"/>
      <c r="L464" s="213"/>
      <c r="M464" s="213"/>
      <c r="N464" s="213"/>
      <c r="O464" s="213"/>
      <c r="P464" s="213"/>
      <c r="Q464" s="213"/>
      <c r="R464" s="213"/>
    </row>
    <row r="465" spans="1:18" ht="12.75" customHeight="1" hidden="1">
      <c r="A465" s="38"/>
      <c r="B465" s="12"/>
      <c r="C465" s="12"/>
      <c r="D465" s="12"/>
      <c r="E465" s="12"/>
      <c r="F465" s="12"/>
      <c r="G465" s="12"/>
      <c r="H465" s="12"/>
      <c r="I465" s="12" t="s">
        <v>66</v>
      </c>
      <c r="J465" s="213"/>
      <c r="K465" s="213"/>
      <c r="L465" s="213"/>
      <c r="M465" s="213"/>
      <c r="N465" s="213"/>
      <c r="O465" s="213"/>
      <c r="P465" s="213"/>
      <c r="Q465" s="213"/>
      <c r="R465" s="213"/>
    </row>
    <row r="466" spans="1:18" ht="12.75" customHeight="1" hidden="1">
      <c r="A466" s="38"/>
      <c r="B466" s="12"/>
      <c r="C466" s="12"/>
      <c r="D466" s="12"/>
      <c r="E466" s="12"/>
      <c r="F466" s="12"/>
      <c r="G466" s="12"/>
      <c r="H466" s="12"/>
      <c r="I466" s="12" t="s">
        <v>67</v>
      </c>
      <c r="J466" s="213"/>
      <c r="K466" s="213"/>
      <c r="L466" s="213"/>
      <c r="M466" s="213"/>
      <c r="N466" s="213"/>
      <c r="O466" s="213"/>
      <c r="P466" s="213"/>
      <c r="Q466" s="213"/>
      <c r="R466" s="213"/>
    </row>
    <row r="467" spans="1:18" ht="12.75" customHeight="1" hidden="1">
      <c r="A467" s="38"/>
      <c r="B467" s="12"/>
      <c r="C467" s="12"/>
      <c r="D467" s="12">
        <v>4</v>
      </c>
      <c r="E467" s="12"/>
      <c r="F467" s="12"/>
      <c r="G467" s="12"/>
      <c r="H467" s="38" t="s">
        <v>35</v>
      </c>
      <c r="I467" s="12"/>
      <c r="J467" s="240"/>
      <c r="K467" s="240"/>
      <c r="L467" s="240"/>
      <c r="M467" s="240"/>
      <c r="N467" s="240"/>
      <c r="O467" s="240"/>
      <c r="P467" s="240"/>
      <c r="Q467" s="240"/>
      <c r="R467" s="240"/>
    </row>
    <row r="468" spans="1:18" ht="12.75" customHeight="1">
      <c r="A468" s="38"/>
      <c r="B468" s="12"/>
      <c r="C468" s="187">
        <v>2</v>
      </c>
      <c r="D468" s="187"/>
      <c r="E468" s="187"/>
      <c r="F468" s="187"/>
      <c r="G468" s="187" t="s">
        <v>227</v>
      </c>
      <c r="H468" s="187"/>
      <c r="I468" s="187"/>
      <c r="J468" s="213"/>
      <c r="K468" s="213"/>
      <c r="L468" s="213"/>
      <c r="M468" s="213"/>
      <c r="N468" s="213"/>
      <c r="O468" s="213"/>
      <c r="P468" s="213"/>
      <c r="Q468" s="213"/>
      <c r="R468" s="213"/>
    </row>
    <row r="469" spans="1:18" ht="12.75" customHeight="1">
      <c r="A469" s="38"/>
      <c r="B469" s="12"/>
      <c r="C469" s="12"/>
      <c r="D469" s="12">
        <v>1</v>
      </c>
      <c r="E469" s="12"/>
      <c r="F469" s="12"/>
      <c r="G469" s="12"/>
      <c r="H469" s="201" t="s">
        <v>39</v>
      </c>
      <c r="I469" s="14"/>
      <c r="J469" s="437">
        <v>0</v>
      </c>
      <c r="K469" s="213"/>
      <c r="L469" s="213"/>
      <c r="M469" s="213"/>
      <c r="N469" s="213"/>
      <c r="O469" s="437">
        <v>5000</v>
      </c>
      <c r="P469" s="437">
        <v>5000</v>
      </c>
      <c r="Q469" s="437">
        <v>5000</v>
      </c>
      <c r="R469" s="437">
        <v>5000</v>
      </c>
    </row>
    <row r="470" spans="1:18" ht="12.75" customHeight="1">
      <c r="A470" s="37"/>
      <c r="B470" s="12"/>
      <c r="C470" s="12"/>
      <c r="D470" s="12">
        <v>2</v>
      </c>
      <c r="E470" s="12"/>
      <c r="F470" s="12"/>
      <c r="G470" s="12"/>
      <c r="H470" s="12" t="s">
        <v>38</v>
      </c>
      <c r="I470" s="38"/>
      <c r="J470" s="213">
        <v>1000</v>
      </c>
      <c r="K470" s="213"/>
      <c r="L470" s="213"/>
      <c r="M470" s="213"/>
      <c r="N470" s="213"/>
      <c r="O470" s="213">
        <v>1000</v>
      </c>
      <c r="P470" s="213">
        <v>1000</v>
      </c>
      <c r="Q470" s="213">
        <v>1000</v>
      </c>
      <c r="R470" s="213">
        <v>1000</v>
      </c>
    </row>
    <row r="471" spans="1:18" ht="12.75" customHeight="1" hidden="1">
      <c r="A471" s="37"/>
      <c r="B471" s="12"/>
      <c r="C471" s="12"/>
      <c r="D471" s="12"/>
      <c r="E471" s="12"/>
      <c r="F471" s="12"/>
      <c r="G471" s="12"/>
      <c r="H471" s="12"/>
      <c r="I471" s="38"/>
      <c r="J471" s="215"/>
      <c r="K471" s="215"/>
      <c r="L471" s="215"/>
      <c r="M471" s="215"/>
      <c r="N471" s="215"/>
      <c r="O471" s="215"/>
      <c r="P471" s="215"/>
      <c r="Q471" s="215"/>
      <c r="R471" s="215"/>
    </row>
    <row r="472" spans="1:18" ht="12.75" customHeight="1">
      <c r="A472" s="43"/>
      <c r="B472" s="12"/>
      <c r="C472" s="12"/>
      <c r="D472" s="12"/>
      <c r="E472" s="12"/>
      <c r="F472" s="7" t="s">
        <v>18</v>
      </c>
      <c r="G472" s="7"/>
      <c r="H472" s="7"/>
      <c r="I472" s="7"/>
      <c r="J472" s="230">
        <f>J456+J458+J460+J469+J470</f>
        <v>50554</v>
      </c>
      <c r="K472" s="230"/>
      <c r="L472" s="230"/>
      <c r="M472" s="230"/>
      <c r="N472" s="230"/>
      <c r="O472" s="230">
        <f>O456+O458+O460+O469+O470</f>
        <v>56712</v>
      </c>
      <c r="P472" s="230">
        <f>P456+P458+P460+P469+P470</f>
        <v>56712</v>
      </c>
      <c r="Q472" s="230">
        <f>Q456+Q458+Q460+Q469+Q470</f>
        <v>58321</v>
      </c>
      <c r="R472" s="230">
        <f>R456+R458+R460+R469+R470</f>
        <v>59154</v>
      </c>
    </row>
    <row r="473" spans="1:18" ht="12.75" customHeight="1">
      <c r="A473" s="38"/>
      <c r="B473" s="12"/>
      <c r="C473" s="12"/>
      <c r="D473" s="12"/>
      <c r="E473" s="12"/>
      <c r="F473" s="12"/>
      <c r="G473" s="12" t="s">
        <v>44</v>
      </c>
      <c r="H473" s="12"/>
      <c r="I473" s="12"/>
      <c r="J473" s="116">
        <v>9</v>
      </c>
      <c r="K473" s="116"/>
      <c r="L473" s="116"/>
      <c r="M473" s="116"/>
      <c r="N473" s="116"/>
      <c r="O473" s="116">
        <v>9</v>
      </c>
      <c r="P473" s="116">
        <v>9</v>
      </c>
      <c r="Q473" s="116">
        <v>9.33</v>
      </c>
      <c r="R473" s="116">
        <v>9.33</v>
      </c>
    </row>
    <row r="474" spans="1:18" ht="12.75" customHeight="1">
      <c r="A474" s="38"/>
      <c r="B474" s="12"/>
      <c r="C474" s="12"/>
      <c r="D474" s="12"/>
      <c r="E474" s="12"/>
      <c r="F474" s="12"/>
      <c r="G474" s="12" t="s">
        <v>45</v>
      </c>
      <c r="H474" s="12"/>
      <c r="I474" s="12"/>
      <c r="J474" s="116">
        <v>9</v>
      </c>
      <c r="K474" s="116"/>
      <c r="L474" s="116"/>
      <c r="M474" s="116"/>
      <c r="N474" s="116"/>
      <c r="O474" s="116">
        <v>9</v>
      </c>
      <c r="P474" s="116">
        <v>9</v>
      </c>
      <c r="Q474" s="116">
        <v>9.3</v>
      </c>
      <c r="R474" s="116">
        <v>9.3</v>
      </c>
    </row>
    <row r="475" spans="1:18" s="46" customFormat="1" ht="13.5" hidden="1">
      <c r="A475" s="38"/>
      <c r="B475" s="12"/>
      <c r="C475" s="12"/>
      <c r="D475" s="12"/>
      <c r="E475" s="12"/>
      <c r="F475" s="12"/>
      <c r="G475" s="117" t="s">
        <v>57</v>
      </c>
      <c r="H475" s="12"/>
      <c r="I475" s="12"/>
      <c r="J475" s="116"/>
      <c r="K475" s="116"/>
      <c r="L475" s="116"/>
      <c r="M475" s="116"/>
      <c r="N475" s="116"/>
      <c r="O475" s="116"/>
      <c r="P475" s="116"/>
      <c r="Q475" s="116"/>
      <c r="R475" s="116"/>
    </row>
    <row r="476" spans="1:18" ht="12.75" hidden="1">
      <c r="A476" s="43"/>
      <c r="B476" s="12"/>
      <c r="C476" s="12"/>
      <c r="D476" s="12"/>
      <c r="E476" s="12"/>
      <c r="F476" s="12"/>
      <c r="G476" s="117" t="s">
        <v>58</v>
      </c>
      <c r="H476" s="12"/>
      <c r="I476" s="12"/>
      <c r="J476" s="116"/>
      <c r="K476" s="116"/>
      <c r="L476" s="116"/>
      <c r="M476" s="116"/>
      <c r="N476" s="116"/>
      <c r="O476" s="116"/>
      <c r="P476" s="116"/>
      <c r="Q476" s="116"/>
      <c r="R476" s="116"/>
    </row>
    <row r="477" spans="1:18" ht="12.75" hidden="1">
      <c r="A477" s="38"/>
      <c r="B477" s="12"/>
      <c r="C477" s="12"/>
      <c r="D477" s="12"/>
      <c r="E477" s="12"/>
      <c r="F477" s="12"/>
      <c r="G477" s="38" t="s">
        <v>138</v>
      </c>
      <c r="H477" s="12"/>
      <c r="I477" s="12"/>
      <c r="J477" s="116"/>
      <c r="K477" s="116"/>
      <c r="L477" s="116"/>
      <c r="M477" s="116"/>
      <c r="N477" s="116"/>
      <c r="O477" s="116"/>
      <c r="P477" s="116"/>
      <c r="Q477" s="116"/>
      <c r="R477" s="116"/>
    </row>
    <row r="478" spans="1:18" ht="12.75" hidden="1">
      <c r="A478" s="43"/>
      <c r="B478" s="12"/>
      <c r="C478" s="12"/>
      <c r="D478" s="12"/>
      <c r="E478" s="12"/>
      <c r="F478" s="12"/>
      <c r="G478" s="38" t="s">
        <v>139</v>
      </c>
      <c r="H478" s="12"/>
      <c r="I478" s="12"/>
      <c r="J478" s="116"/>
      <c r="K478" s="116"/>
      <c r="L478" s="116"/>
      <c r="M478" s="116"/>
      <c r="N478" s="116"/>
      <c r="O478" s="116"/>
      <c r="P478" s="116"/>
      <c r="Q478" s="116"/>
      <c r="R478" s="116"/>
    </row>
    <row r="479" spans="1:18" ht="12.75" customHeight="1" hidden="1">
      <c r="A479" s="38"/>
      <c r="B479" s="12"/>
      <c r="C479" s="12"/>
      <c r="D479" s="12"/>
      <c r="E479" s="12"/>
      <c r="F479" s="12"/>
      <c r="G479" s="12"/>
      <c r="H479" s="12"/>
      <c r="I479" s="12"/>
      <c r="J479" s="57"/>
      <c r="K479" s="57"/>
      <c r="L479" s="57"/>
      <c r="M479" s="57"/>
      <c r="N479" s="57"/>
      <c r="O479" s="57"/>
      <c r="P479" s="57"/>
      <c r="Q479" s="57"/>
      <c r="R479" s="57"/>
    </row>
    <row r="480" spans="1:18" ht="12.75" hidden="1">
      <c r="A480" s="38"/>
      <c r="B480" s="12"/>
      <c r="C480" s="12"/>
      <c r="D480" s="12"/>
      <c r="E480" s="12"/>
      <c r="F480" s="12"/>
      <c r="G480" s="12"/>
      <c r="H480" s="12"/>
      <c r="I480" s="12"/>
      <c r="J480" s="57"/>
      <c r="K480" s="57"/>
      <c r="L480" s="57"/>
      <c r="M480" s="57"/>
      <c r="N480" s="57"/>
      <c r="O480" s="57"/>
      <c r="P480" s="57"/>
      <c r="Q480" s="57"/>
      <c r="R480" s="57"/>
    </row>
    <row r="481" spans="1:18" ht="12.75" hidden="1">
      <c r="A481" s="38"/>
      <c r="B481" s="12"/>
      <c r="C481" s="12"/>
      <c r="D481" s="12"/>
      <c r="E481" s="12"/>
      <c r="F481" s="12"/>
      <c r="G481" s="117"/>
      <c r="H481" s="12"/>
      <c r="I481" s="12"/>
      <c r="J481" s="57"/>
      <c r="K481" s="57"/>
      <c r="L481" s="57"/>
      <c r="M481" s="57"/>
      <c r="N481" s="57"/>
      <c r="O481" s="57"/>
      <c r="P481" s="57"/>
      <c r="Q481" s="57"/>
      <c r="R481" s="57"/>
    </row>
    <row r="482" spans="1:18" ht="12.75" hidden="1">
      <c r="A482" s="38"/>
      <c r="B482" s="7"/>
      <c r="C482" s="7"/>
      <c r="D482" s="7"/>
      <c r="E482" s="7"/>
      <c r="F482" s="515"/>
      <c r="G482" s="515"/>
      <c r="H482" s="515"/>
      <c r="I482" s="515"/>
      <c r="J482" s="57"/>
      <c r="K482" s="57"/>
      <c r="L482" s="57"/>
      <c r="M482" s="57"/>
      <c r="N482" s="57"/>
      <c r="O482" s="57"/>
      <c r="P482" s="57"/>
      <c r="Q482" s="57"/>
      <c r="R482" s="57"/>
    </row>
    <row r="483" spans="1:18" ht="12.75" hidden="1">
      <c r="A483" s="38"/>
      <c r="B483" s="12"/>
      <c r="C483" s="12"/>
      <c r="D483" s="12"/>
      <c r="E483" s="12"/>
      <c r="F483" s="12"/>
      <c r="G483" s="12"/>
      <c r="H483" s="12"/>
      <c r="I483" s="12"/>
      <c r="J483" s="57"/>
      <c r="K483" s="57"/>
      <c r="L483" s="57"/>
      <c r="M483" s="57"/>
      <c r="N483" s="57"/>
      <c r="O483" s="57"/>
      <c r="P483" s="57"/>
      <c r="Q483" s="57"/>
      <c r="R483" s="57"/>
    </row>
    <row r="484" spans="1:18" ht="12.75" hidden="1">
      <c r="A484" s="38"/>
      <c r="B484" s="12"/>
      <c r="C484" s="12"/>
      <c r="D484" s="12"/>
      <c r="E484" s="12"/>
      <c r="F484" s="12"/>
      <c r="G484" s="12"/>
      <c r="H484" s="12"/>
      <c r="I484" s="12"/>
      <c r="J484" s="57"/>
      <c r="K484" s="57"/>
      <c r="L484" s="57"/>
      <c r="M484" s="57"/>
      <c r="N484" s="57"/>
      <c r="O484" s="57"/>
      <c r="P484" s="57"/>
      <c r="Q484" s="57"/>
      <c r="R484" s="57"/>
    </row>
    <row r="485" spans="1:18" ht="12.75" hidden="1">
      <c r="A485" s="38"/>
      <c r="B485" s="12"/>
      <c r="C485" s="12"/>
      <c r="D485" s="12"/>
      <c r="E485" s="12"/>
      <c r="F485" s="12"/>
      <c r="G485" s="12"/>
      <c r="H485" s="12"/>
      <c r="I485" s="12"/>
      <c r="J485" s="57"/>
      <c r="K485" s="57"/>
      <c r="L485" s="57"/>
      <c r="M485" s="57"/>
      <c r="N485" s="57"/>
      <c r="O485" s="57"/>
      <c r="P485" s="57"/>
      <c r="Q485" s="57"/>
      <c r="R485" s="57"/>
    </row>
    <row r="486" spans="1:18" ht="12.75" hidden="1">
      <c r="A486" s="38"/>
      <c r="B486" s="12"/>
      <c r="C486" s="12"/>
      <c r="D486" s="12"/>
      <c r="E486" s="12"/>
      <c r="F486" s="12"/>
      <c r="G486" s="12"/>
      <c r="H486" s="12"/>
      <c r="I486" s="12"/>
      <c r="J486" s="57"/>
      <c r="K486" s="57"/>
      <c r="L486" s="57"/>
      <c r="M486" s="57"/>
      <c r="N486" s="57"/>
      <c r="O486" s="57"/>
      <c r="P486" s="57"/>
      <c r="Q486" s="57"/>
      <c r="R486" s="57"/>
    </row>
    <row r="487" spans="1:18" ht="12.75" hidden="1">
      <c r="A487" s="38"/>
      <c r="B487" s="12"/>
      <c r="C487" s="12"/>
      <c r="D487" s="12"/>
      <c r="E487" s="12"/>
      <c r="F487" s="7"/>
      <c r="G487" s="12"/>
      <c r="H487" s="12"/>
      <c r="I487" s="12"/>
      <c r="J487" s="57"/>
      <c r="K487" s="57"/>
      <c r="L487" s="57"/>
      <c r="M487" s="57"/>
      <c r="N487" s="57"/>
      <c r="O487" s="57"/>
      <c r="P487" s="57"/>
      <c r="Q487" s="57"/>
      <c r="R487" s="57"/>
    </row>
    <row r="488" spans="1:18" ht="12.75" hidden="1">
      <c r="A488" s="38"/>
      <c r="B488" s="12"/>
      <c r="C488" s="12"/>
      <c r="D488" s="12"/>
      <c r="E488" s="12"/>
      <c r="F488" s="119"/>
      <c r="G488" s="12"/>
      <c r="H488" s="12"/>
      <c r="I488" s="119"/>
      <c r="J488" s="57"/>
      <c r="K488" s="57"/>
      <c r="L488" s="57"/>
      <c r="M488" s="57"/>
      <c r="N488" s="57"/>
      <c r="O488" s="57"/>
      <c r="P488" s="57"/>
      <c r="Q488" s="57"/>
      <c r="R488" s="57"/>
    </row>
    <row r="489" spans="1:18" ht="12.75" hidden="1">
      <c r="A489" s="37"/>
      <c r="B489" s="12"/>
      <c r="C489" s="12"/>
      <c r="D489" s="12"/>
      <c r="E489" s="12"/>
      <c r="F489" s="119"/>
      <c r="G489" s="38"/>
      <c r="H489" s="12"/>
      <c r="I489" s="119"/>
      <c r="J489" s="57"/>
      <c r="K489" s="57"/>
      <c r="L489" s="57"/>
      <c r="M489" s="57"/>
      <c r="N489" s="57"/>
      <c r="O489" s="57"/>
      <c r="P489" s="57"/>
      <c r="Q489" s="57"/>
      <c r="R489" s="57"/>
    </row>
    <row r="490" spans="1:18" ht="13.5">
      <c r="A490" s="43"/>
      <c r="B490" s="43"/>
      <c r="C490" s="43"/>
      <c r="D490" s="43"/>
      <c r="E490" s="43"/>
      <c r="F490" s="43"/>
      <c r="G490" s="43"/>
      <c r="H490" s="54"/>
      <c r="I490" s="7"/>
      <c r="J490" s="55"/>
      <c r="K490" s="55"/>
      <c r="L490" s="55"/>
      <c r="M490" s="55"/>
      <c r="N490" s="55"/>
      <c r="O490" s="55"/>
      <c r="P490" s="55"/>
      <c r="Q490" s="55"/>
      <c r="R490" s="55"/>
    </row>
    <row r="491" spans="1:18" ht="12.75">
      <c r="A491" s="43"/>
      <c r="B491" s="7">
        <v>2</v>
      </c>
      <c r="C491" s="7"/>
      <c r="D491" s="7"/>
      <c r="E491" s="7"/>
      <c r="F491" s="515" t="s">
        <v>134</v>
      </c>
      <c r="G491" s="515"/>
      <c r="H491" s="515"/>
      <c r="I491" s="515"/>
      <c r="J491" s="55"/>
      <c r="K491" s="55"/>
      <c r="L491" s="55"/>
      <c r="M491" s="55"/>
      <c r="N491" s="55"/>
      <c r="O491" s="55"/>
      <c r="P491" s="55"/>
      <c r="Q491" s="55"/>
      <c r="R491" s="55"/>
    </row>
    <row r="492" spans="1:18" ht="12.75">
      <c r="A492" s="43"/>
      <c r="B492" s="12"/>
      <c r="C492" s="187">
        <v>1</v>
      </c>
      <c r="D492" s="187"/>
      <c r="E492" s="187"/>
      <c r="F492" s="187"/>
      <c r="G492" s="187" t="s">
        <v>28</v>
      </c>
      <c r="H492" s="187"/>
      <c r="I492" s="187"/>
      <c r="J492" s="55"/>
      <c r="K492" s="55"/>
      <c r="L492" s="55"/>
      <c r="M492" s="55"/>
      <c r="N492" s="55"/>
      <c r="O492" s="55"/>
      <c r="P492" s="55"/>
      <c r="Q492" s="55"/>
      <c r="R492" s="55"/>
    </row>
    <row r="493" spans="1:18" ht="12.75">
      <c r="A493" s="43"/>
      <c r="B493" s="12"/>
      <c r="C493" s="12"/>
      <c r="D493" s="12">
        <v>1</v>
      </c>
      <c r="E493" s="12"/>
      <c r="F493" s="12"/>
      <c r="G493" s="12"/>
      <c r="H493" s="12" t="s">
        <v>29</v>
      </c>
      <c r="I493" s="12"/>
      <c r="J493" s="181">
        <v>9275</v>
      </c>
      <c r="K493" s="181"/>
      <c r="L493" s="181"/>
      <c r="M493" s="181"/>
      <c r="N493" s="181"/>
      <c r="O493" s="181">
        <v>0</v>
      </c>
      <c r="P493" s="181">
        <v>0</v>
      </c>
      <c r="Q493" s="181">
        <v>0</v>
      </c>
      <c r="R493" s="181">
        <v>0</v>
      </c>
    </row>
    <row r="494" spans="1:18" ht="12.75">
      <c r="A494" s="43"/>
      <c r="B494" s="12"/>
      <c r="C494" s="12"/>
      <c r="D494" s="12">
        <v>2</v>
      </c>
      <c r="E494" s="12"/>
      <c r="F494" s="12"/>
      <c r="G494" s="12"/>
      <c r="H494" s="12" t="s">
        <v>31</v>
      </c>
      <c r="I494" s="12"/>
      <c r="J494" s="181">
        <v>2504</v>
      </c>
      <c r="K494" s="181"/>
      <c r="L494" s="181"/>
      <c r="M494" s="181"/>
      <c r="N494" s="181"/>
      <c r="O494" s="181">
        <v>0</v>
      </c>
      <c r="P494" s="181">
        <v>0</v>
      </c>
      <c r="Q494" s="181">
        <v>0</v>
      </c>
      <c r="R494" s="181">
        <v>0</v>
      </c>
    </row>
    <row r="495" spans="1:18" ht="12.75">
      <c r="A495" s="43"/>
      <c r="B495" s="12"/>
      <c r="C495" s="12"/>
      <c r="D495" s="12">
        <v>3</v>
      </c>
      <c r="E495" s="12"/>
      <c r="F495" s="12"/>
      <c r="G495" s="12"/>
      <c r="H495" s="12" t="s">
        <v>32</v>
      </c>
      <c r="I495" s="12"/>
      <c r="J495" s="181">
        <v>50</v>
      </c>
      <c r="K495" s="181"/>
      <c r="L495" s="181"/>
      <c r="M495" s="181"/>
      <c r="N495" s="181"/>
      <c r="O495" s="181">
        <v>0</v>
      </c>
      <c r="P495" s="181">
        <v>0</v>
      </c>
      <c r="Q495" s="181">
        <v>0</v>
      </c>
      <c r="R495" s="181">
        <v>0</v>
      </c>
    </row>
    <row r="496" spans="1:18" ht="12.75">
      <c r="A496" s="43"/>
      <c r="B496" s="12"/>
      <c r="C496" s="12"/>
      <c r="D496" s="12"/>
      <c r="E496" s="12"/>
      <c r="F496" s="7" t="s">
        <v>18</v>
      </c>
      <c r="G496" s="12"/>
      <c r="H496" s="12"/>
      <c r="I496" s="12"/>
      <c r="J496" s="188">
        <f>J493+J494+J495</f>
        <v>11829</v>
      </c>
      <c r="K496" s="188"/>
      <c r="L496" s="188"/>
      <c r="M496" s="188"/>
      <c r="N496" s="188"/>
      <c r="O496" s="188">
        <f>O493+O494+O495</f>
        <v>0</v>
      </c>
      <c r="P496" s="188">
        <f>P493+P494+P495</f>
        <v>0</v>
      </c>
      <c r="Q496" s="188">
        <f>Q493+Q494+Q495</f>
        <v>0</v>
      </c>
      <c r="R496" s="188">
        <f>R493+R494+R495</f>
        <v>0</v>
      </c>
    </row>
    <row r="497" spans="1:18" ht="12.75">
      <c r="A497" s="43"/>
      <c r="B497" s="12"/>
      <c r="C497" s="12"/>
      <c r="D497" s="12"/>
      <c r="E497" s="12"/>
      <c r="F497" s="7"/>
      <c r="G497" s="225" t="s">
        <v>450</v>
      </c>
      <c r="H497" s="12"/>
      <c r="I497" s="12"/>
      <c r="J497" s="190">
        <v>2</v>
      </c>
      <c r="K497" s="190"/>
      <c r="L497" s="190"/>
      <c r="M497" s="190"/>
      <c r="N497" s="190"/>
      <c r="O497" s="190">
        <v>0</v>
      </c>
      <c r="P497" s="190">
        <v>0</v>
      </c>
      <c r="Q497" s="190">
        <v>0</v>
      </c>
      <c r="R497" s="190">
        <v>0</v>
      </c>
    </row>
    <row r="498" spans="1:18" ht="12.75">
      <c r="A498" s="43"/>
      <c r="B498" s="12"/>
      <c r="C498" s="12"/>
      <c r="D498" s="12"/>
      <c r="E498" s="12"/>
      <c r="F498" s="7"/>
      <c r="G498" s="12" t="s">
        <v>451</v>
      </c>
      <c r="H498" s="12"/>
      <c r="I498" s="12"/>
      <c r="J498" s="190">
        <v>2</v>
      </c>
      <c r="K498" s="190"/>
      <c r="L498" s="190"/>
      <c r="M498" s="190"/>
      <c r="N498" s="190"/>
      <c r="O498" s="190">
        <v>0</v>
      </c>
      <c r="P498" s="190">
        <v>0</v>
      </c>
      <c r="Q498" s="190">
        <v>0</v>
      </c>
      <c r="R498" s="190">
        <v>0</v>
      </c>
    </row>
    <row r="499" spans="1:18" ht="12.75">
      <c r="A499" s="43"/>
      <c r="B499" s="12"/>
      <c r="C499" s="12"/>
      <c r="D499" s="12"/>
      <c r="E499" s="12"/>
      <c r="F499" s="119"/>
      <c r="G499" s="12" t="s">
        <v>42</v>
      </c>
      <c r="H499" s="12"/>
      <c r="I499" s="119"/>
      <c r="J499" s="190">
        <v>6</v>
      </c>
      <c r="K499" s="190"/>
      <c r="L499" s="190"/>
      <c r="M499" s="190"/>
      <c r="N499" s="190"/>
      <c r="O499" s="190">
        <v>0</v>
      </c>
      <c r="P499" s="190">
        <v>0</v>
      </c>
      <c r="Q499" s="190">
        <v>0</v>
      </c>
      <c r="R499" s="190">
        <v>0</v>
      </c>
    </row>
    <row r="500" spans="1:18" ht="12.75">
      <c r="A500" s="43"/>
      <c r="B500" s="12"/>
      <c r="C500" s="12"/>
      <c r="D500" s="12"/>
      <c r="E500" s="12"/>
      <c r="F500" s="119"/>
      <c r="G500" s="12" t="s">
        <v>43</v>
      </c>
      <c r="H500" s="12"/>
      <c r="I500" s="119"/>
      <c r="J500" s="190">
        <v>6</v>
      </c>
      <c r="K500" s="190"/>
      <c r="L500" s="190"/>
      <c r="M500" s="190"/>
      <c r="N500" s="190"/>
      <c r="O500" s="190">
        <v>0</v>
      </c>
      <c r="P500" s="190">
        <v>0</v>
      </c>
      <c r="Q500" s="190">
        <v>0</v>
      </c>
      <c r="R500" s="190">
        <v>0</v>
      </c>
    </row>
    <row r="501" spans="1:18" ht="13.5">
      <c r="A501" s="43"/>
      <c r="B501" s="43"/>
      <c r="C501" s="43"/>
      <c r="D501" s="43"/>
      <c r="E501" s="43"/>
      <c r="F501" s="43"/>
      <c r="G501" s="43"/>
      <c r="H501" s="54"/>
      <c r="I501" s="7"/>
      <c r="J501" s="55"/>
      <c r="K501" s="55"/>
      <c r="L501" s="55"/>
      <c r="M501" s="55"/>
      <c r="N501" s="55"/>
      <c r="O501" s="55"/>
      <c r="P501" s="55"/>
      <c r="Q501" s="55"/>
      <c r="R501" s="55"/>
    </row>
    <row r="502" spans="1:18" ht="12.75">
      <c r="A502" s="43"/>
      <c r="B502" s="7">
        <v>3</v>
      </c>
      <c r="C502" s="7"/>
      <c r="D502" s="7"/>
      <c r="E502" s="7"/>
      <c r="F502" s="515" t="s">
        <v>68</v>
      </c>
      <c r="G502" s="515"/>
      <c r="H502" s="515"/>
      <c r="I502" s="515"/>
      <c r="J502" s="55"/>
      <c r="K502" s="55"/>
      <c r="L502" s="55"/>
      <c r="M502" s="55"/>
      <c r="N502" s="55"/>
      <c r="O502" s="55"/>
      <c r="P502" s="55"/>
      <c r="Q502" s="55"/>
      <c r="R502" s="55"/>
    </row>
    <row r="503" spans="1:18" ht="12.75">
      <c r="A503" s="43"/>
      <c r="B503" s="12"/>
      <c r="C503" s="187">
        <v>1</v>
      </c>
      <c r="D503" s="187"/>
      <c r="E503" s="187"/>
      <c r="F503" s="187"/>
      <c r="G503" s="187" t="s">
        <v>28</v>
      </c>
      <c r="H503" s="187"/>
      <c r="I503" s="187"/>
      <c r="J503" s="181"/>
      <c r="K503" s="181"/>
      <c r="L503" s="181"/>
      <c r="M503" s="181"/>
      <c r="N503" s="181"/>
      <c r="O503" s="181"/>
      <c r="P503" s="181"/>
      <c r="Q503" s="181"/>
      <c r="R503" s="181"/>
    </row>
    <row r="504" spans="1:18" ht="12.75">
      <c r="A504" s="43"/>
      <c r="B504" s="12"/>
      <c r="C504" s="12"/>
      <c r="D504" s="12">
        <v>1</v>
      </c>
      <c r="E504" s="12"/>
      <c r="F504" s="12"/>
      <c r="G504" s="12"/>
      <c r="H504" s="12" t="s">
        <v>29</v>
      </c>
      <c r="I504" s="12"/>
      <c r="J504" s="181">
        <v>3027</v>
      </c>
      <c r="K504" s="181"/>
      <c r="L504" s="181"/>
      <c r="M504" s="181"/>
      <c r="N504" s="181"/>
      <c r="O504" s="181">
        <v>3027</v>
      </c>
      <c r="P504" s="181">
        <v>3027</v>
      </c>
      <c r="Q504" s="181">
        <v>3027</v>
      </c>
      <c r="R504" s="181">
        <v>3027</v>
      </c>
    </row>
    <row r="505" spans="1:18" ht="12.75">
      <c r="A505" s="43"/>
      <c r="B505" s="12"/>
      <c r="C505" s="12"/>
      <c r="D505" s="12">
        <v>2</v>
      </c>
      <c r="E505" s="12"/>
      <c r="F505" s="12"/>
      <c r="G505" s="12"/>
      <c r="H505" s="12" t="s">
        <v>31</v>
      </c>
      <c r="I505" s="12"/>
      <c r="J505" s="181">
        <v>831</v>
      </c>
      <c r="K505" s="181"/>
      <c r="L505" s="181"/>
      <c r="M505" s="181"/>
      <c r="N505" s="181"/>
      <c r="O505" s="181">
        <v>831</v>
      </c>
      <c r="P505" s="181">
        <v>831</v>
      </c>
      <c r="Q505" s="181">
        <v>831</v>
      </c>
      <c r="R505" s="181">
        <v>831</v>
      </c>
    </row>
    <row r="506" spans="1:18" ht="12.75">
      <c r="A506" s="43"/>
      <c r="B506" s="12"/>
      <c r="C506" s="12"/>
      <c r="D506" s="12">
        <v>3</v>
      </c>
      <c r="E506" s="12"/>
      <c r="F506" s="12"/>
      <c r="G506" s="12"/>
      <c r="H506" s="12" t="s">
        <v>32</v>
      </c>
      <c r="I506" s="12"/>
      <c r="J506" s="181">
        <v>20</v>
      </c>
      <c r="K506" s="181"/>
      <c r="L506" s="181"/>
      <c r="M506" s="181"/>
      <c r="N506" s="181"/>
      <c r="O506" s="181">
        <v>20</v>
      </c>
      <c r="P506" s="181">
        <v>20</v>
      </c>
      <c r="Q506" s="181">
        <v>20</v>
      </c>
      <c r="R506" s="181">
        <v>20</v>
      </c>
    </row>
    <row r="507" spans="1:18" ht="12.75">
      <c r="A507" s="43"/>
      <c r="B507" s="12"/>
      <c r="C507" s="12"/>
      <c r="D507" s="12"/>
      <c r="E507" s="12"/>
      <c r="F507" s="7" t="s">
        <v>18</v>
      </c>
      <c r="G507" s="12"/>
      <c r="H507" s="12"/>
      <c r="I507" s="12"/>
      <c r="J507" s="188">
        <f>J504+J505+J506</f>
        <v>3878</v>
      </c>
      <c r="K507" s="188"/>
      <c r="L507" s="188"/>
      <c r="M507" s="188"/>
      <c r="N507" s="188"/>
      <c r="O507" s="188">
        <f>O504+O505+O506</f>
        <v>3878</v>
      </c>
      <c r="P507" s="188">
        <f>P504+P505+P506</f>
        <v>3878</v>
      </c>
      <c r="Q507" s="188">
        <f>Q504+Q505+Q506</f>
        <v>3878</v>
      </c>
      <c r="R507" s="188">
        <f>R504+R505+R506</f>
        <v>3878</v>
      </c>
    </row>
    <row r="508" spans="1:18" ht="12.75">
      <c r="A508" s="43"/>
      <c r="B508" s="12"/>
      <c r="C508" s="12"/>
      <c r="D508" s="12"/>
      <c r="E508" s="12"/>
      <c r="F508" s="119"/>
      <c r="G508" s="12" t="s">
        <v>44</v>
      </c>
      <c r="H508" s="12"/>
      <c r="I508" s="119"/>
      <c r="J508" s="190">
        <v>1</v>
      </c>
      <c r="K508" s="190"/>
      <c r="L508" s="190"/>
      <c r="M508" s="190"/>
      <c r="N508" s="190"/>
      <c r="O508" s="190">
        <v>1</v>
      </c>
      <c r="P508" s="190">
        <v>1</v>
      </c>
      <c r="Q508" s="190">
        <v>1</v>
      </c>
      <c r="R508" s="190">
        <v>1</v>
      </c>
    </row>
    <row r="509" spans="1:18" ht="12.75">
      <c r="A509" s="43"/>
      <c r="B509" s="12"/>
      <c r="C509" s="12"/>
      <c r="D509" s="12"/>
      <c r="E509" s="12"/>
      <c r="F509" s="119"/>
      <c r="G509" s="12" t="s">
        <v>45</v>
      </c>
      <c r="H509" s="12"/>
      <c r="I509" s="119"/>
      <c r="J509" s="190">
        <v>1</v>
      </c>
      <c r="K509" s="190"/>
      <c r="L509" s="190"/>
      <c r="M509" s="190"/>
      <c r="N509" s="190"/>
      <c r="O509" s="190">
        <v>1</v>
      </c>
      <c r="P509" s="190">
        <v>1</v>
      </c>
      <c r="Q509" s="190">
        <v>1</v>
      </c>
      <c r="R509" s="190">
        <v>1</v>
      </c>
    </row>
    <row r="510" spans="1:18" ht="13.5">
      <c r="A510" s="43"/>
      <c r="B510" s="43"/>
      <c r="C510" s="43"/>
      <c r="D510" s="43"/>
      <c r="E510" s="43"/>
      <c r="F510" s="43"/>
      <c r="G510" s="43"/>
      <c r="H510" s="54"/>
      <c r="I510" s="7"/>
      <c r="J510" s="181"/>
      <c r="K510" s="181"/>
      <c r="L510" s="181"/>
      <c r="M510" s="181"/>
      <c r="N510" s="181"/>
      <c r="O510" s="181"/>
      <c r="P510" s="181"/>
      <c r="Q510" s="181"/>
      <c r="R510" s="181"/>
    </row>
    <row r="511" spans="1:18" ht="25.5" customHeight="1">
      <c r="A511" s="43"/>
      <c r="B511" s="7">
        <v>4</v>
      </c>
      <c r="C511" s="7"/>
      <c r="D511" s="7"/>
      <c r="E511" s="7"/>
      <c r="F511" s="531" t="s">
        <v>238</v>
      </c>
      <c r="G511" s="570"/>
      <c r="H511" s="570"/>
      <c r="I511" s="570"/>
      <c r="J511" s="181"/>
      <c r="K511" s="181"/>
      <c r="L511" s="181"/>
      <c r="M511" s="181"/>
      <c r="N511" s="181"/>
      <c r="O511" s="181"/>
      <c r="P511" s="181"/>
      <c r="Q511" s="181"/>
      <c r="R511" s="181"/>
    </row>
    <row r="512" spans="1:18" ht="12.75">
      <c r="A512" s="43"/>
      <c r="B512" s="12"/>
      <c r="C512" s="187">
        <v>1</v>
      </c>
      <c r="D512" s="187"/>
      <c r="E512" s="187"/>
      <c r="F512" s="187"/>
      <c r="G512" s="187" t="s">
        <v>28</v>
      </c>
      <c r="H512" s="187"/>
      <c r="I512" s="187"/>
      <c r="J512" s="181"/>
      <c r="K512" s="181"/>
      <c r="L512" s="181"/>
      <c r="M512" s="181"/>
      <c r="N512" s="181"/>
      <c r="O512" s="181"/>
      <c r="P512" s="181"/>
      <c r="Q512" s="181"/>
      <c r="R512" s="181"/>
    </row>
    <row r="513" spans="1:18" ht="12.75">
      <c r="A513" s="43"/>
      <c r="B513" s="12"/>
      <c r="C513" s="12"/>
      <c r="D513" s="12">
        <v>1</v>
      </c>
      <c r="E513" s="12"/>
      <c r="F513" s="12"/>
      <c r="G513" s="12"/>
      <c r="H513" s="12" t="s">
        <v>29</v>
      </c>
      <c r="I513" s="12"/>
      <c r="J513" s="181">
        <v>1392</v>
      </c>
      <c r="K513" s="181"/>
      <c r="L513" s="181"/>
      <c r="M513" s="181"/>
      <c r="N513" s="181"/>
      <c r="O513" s="181">
        <v>1392</v>
      </c>
      <c r="P513" s="181">
        <v>1392</v>
      </c>
      <c r="Q513" s="181">
        <v>1392</v>
      </c>
      <c r="R513" s="181">
        <v>1392</v>
      </c>
    </row>
    <row r="514" spans="1:18" ht="12.75">
      <c r="A514" s="43"/>
      <c r="B514" s="12"/>
      <c r="C514" s="12"/>
      <c r="D514" s="12">
        <v>2</v>
      </c>
      <c r="E514" s="12"/>
      <c r="F514" s="12"/>
      <c r="G514" s="12"/>
      <c r="H514" s="12" t="s">
        <v>31</v>
      </c>
      <c r="I514" s="12"/>
      <c r="J514" s="181">
        <v>380</v>
      </c>
      <c r="K514" s="181"/>
      <c r="L514" s="181"/>
      <c r="M514" s="181"/>
      <c r="N514" s="181"/>
      <c r="O514" s="181">
        <v>380</v>
      </c>
      <c r="P514" s="181">
        <v>380</v>
      </c>
      <c r="Q514" s="181">
        <v>380</v>
      </c>
      <c r="R514" s="181">
        <v>380</v>
      </c>
    </row>
    <row r="515" spans="1:18" ht="12.75">
      <c r="A515" s="43"/>
      <c r="B515" s="12"/>
      <c r="C515" s="12"/>
      <c r="D515" s="12">
        <v>3</v>
      </c>
      <c r="E515" s="12"/>
      <c r="F515" s="12"/>
      <c r="G515" s="12"/>
      <c r="H515" s="12" t="s">
        <v>32</v>
      </c>
      <c r="I515" s="12"/>
      <c r="J515" s="181">
        <v>10</v>
      </c>
      <c r="K515" s="181"/>
      <c r="L515" s="181"/>
      <c r="M515" s="181"/>
      <c r="N515" s="181"/>
      <c r="O515" s="181">
        <v>10</v>
      </c>
      <c r="P515" s="181">
        <v>10</v>
      </c>
      <c r="Q515" s="181">
        <v>10</v>
      </c>
      <c r="R515" s="181">
        <v>10</v>
      </c>
    </row>
    <row r="516" spans="1:18" ht="12.75">
      <c r="A516" s="43"/>
      <c r="B516" s="12"/>
      <c r="C516" s="12"/>
      <c r="D516" s="12"/>
      <c r="E516" s="12"/>
      <c r="F516" s="7" t="s">
        <v>18</v>
      </c>
      <c r="G516" s="12"/>
      <c r="H516" s="12"/>
      <c r="I516" s="12"/>
      <c r="J516" s="188">
        <f>J513+J514+J515</f>
        <v>1782</v>
      </c>
      <c r="K516" s="188"/>
      <c r="L516" s="188"/>
      <c r="M516" s="188"/>
      <c r="N516" s="188"/>
      <c r="O516" s="188">
        <f>O513+O514+O515</f>
        <v>1782</v>
      </c>
      <c r="P516" s="188">
        <f>P513+P514+P515</f>
        <v>1782</v>
      </c>
      <c r="Q516" s="188">
        <f>Q513+Q514+Q515</f>
        <v>1782</v>
      </c>
      <c r="R516" s="188">
        <f>R513+R514+R515</f>
        <v>1782</v>
      </c>
    </row>
    <row r="517" spans="1:18" ht="12.75">
      <c r="A517" s="43"/>
      <c r="B517" s="12"/>
      <c r="C517" s="12"/>
      <c r="D517" s="12"/>
      <c r="E517" s="12"/>
      <c r="F517" s="119"/>
      <c r="G517" s="12" t="s">
        <v>57</v>
      </c>
      <c r="H517" s="12"/>
      <c r="I517" s="119"/>
      <c r="J517" s="190">
        <v>1</v>
      </c>
      <c r="K517" s="190"/>
      <c r="L517" s="190"/>
      <c r="M517" s="190"/>
      <c r="N517" s="190"/>
      <c r="O517" s="190">
        <v>1</v>
      </c>
      <c r="P517" s="190">
        <v>1</v>
      </c>
      <c r="Q517" s="190">
        <v>1</v>
      </c>
      <c r="R517" s="190">
        <v>1</v>
      </c>
    </row>
    <row r="518" spans="1:18" ht="12.75">
      <c r="A518" s="43"/>
      <c r="B518" s="12"/>
      <c r="C518" s="12"/>
      <c r="D518" s="12"/>
      <c r="E518" s="12"/>
      <c r="F518" s="119"/>
      <c r="G518" s="38" t="s">
        <v>58</v>
      </c>
      <c r="H518" s="12"/>
      <c r="I518" s="119"/>
      <c r="J518" s="190">
        <v>1</v>
      </c>
      <c r="K518" s="190"/>
      <c r="L518" s="190"/>
      <c r="M518" s="190"/>
      <c r="N518" s="190"/>
      <c r="O518" s="190">
        <v>1</v>
      </c>
      <c r="P518" s="190">
        <v>1</v>
      </c>
      <c r="Q518" s="190">
        <v>1</v>
      </c>
      <c r="R518" s="190">
        <v>1</v>
      </c>
    </row>
    <row r="519" spans="1:18" ht="12.75">
      <c r="A519" s="43"/>
      <c r="B519" s="12"/>
      <c r="C519" s="12"/>
      <c r="D519" s="12"/>
      <c r="E519" s="12"/>
      <c r="F519" s="119"/>
      <c r="G519" s="38"/>
      <c r="H519" s="12"/>
      <c r="I519" s="119"/>
      <c r="J519" s="190"/>
      <c r="K519" s="190"/>
      <c r="L519" s="190"/>
      <c r="M519" s="190"/>
      <c r="N519" s="190"/>
      <c r="O519" s="190"/>
      <c r="P519" s="190"/>
      <c r="Q519" s="190"/>
      <c r="R519" s="190"/>
    </row>
    <row r="520" spans="1:18" ht="12.75">
      <c r="A520" s="43"/>
      <c r="B520" s="7">
        <v>5</v>
      </c>
      <c r="C520" s="7"/>
      <c r="D520" s="7"/>
      <c r="E520" s="7"/>
      <c r="F520" s="531" t="s">
        <v>569</v>
      </c>
      <c r="G520" s="570"/>
      <c r="H520" s="570"/>
      <c r="I520" s="570"/>
      <c r="J520" s="190"/>
      <c r="K520" s="190"/>
      <c r="L520" s="190"/>
      <c r="M520" s="190"/>
      <c r="N520" s="190"/>
      <c r="O520" s="190"/>
      <c r="P520" s="190"/>
      <c r="Q520" s="190"/>
      <c r="R520" s="190"/>
    </row>
    <row r="521" spans="1:18" ht="12.75">
      <c r="A521" s="43"/>
      <c r="B521" s="12"/>
      <c r="C521" s="187">
        <v>1</v>
      </c>
      <c r="D521" s="187"/>
      <c r="E521" s="187"/>
      <c r="F521" s="187"/>
      <c r="G521" s="187" t="s">
        <v>28</v>
      </c>
      <c r="H521" s="187"/>
      <c r="I521" s="187"/>
      <c r="J521" s="190"/>
      <c r="K521" s="190"/>
      <c r="L521" s="190"/>
      <c r="M521" s="190"/>
      <c r="N521" s="190"/>
      <c r="O521" s="190"/>
      <c r="P521" s="190"/>
      <c r="Q521" s="190"/>
      <c r="R521" s="190"/>
    </row>
    <row r="522" spans="1:18" ht="12.75">
      <c r="A522" s="43"/>
      <c r="B522" s="12"/>
      <c r="C522" s="12"/>
      <c r="D522" s="12">
        <v>1</v>
      </c>
      <c r="E522" s="12"/>
      <c r="F522" s="12"/>
      <c r="G522" s="12"/>
      <c r="H522" s="12" t="s">
        <v>29</v>
      </c>
      <c r="I522" s="12"/>
      <c r="J522" s="190">
        <v>0</v>
      </c>
      <c r="K522" s="190"/>
      <c r="L522" s="190"/>
      <c r="M522" s="190"/>
      <c r="N522" s="190"/>
      <c r="O522" s="190">
        <v>0</v>
      </c>
      <c r="P522" s="190">
        <v>0</v>
      </c>
      <c r="Q522" s="190">
        <v>0</v>
      </c>
      <c r="R522" s="181">
        <v>265</v>
      </c>
    </row>
    <row r="523" spans="1:18" ht="12.75">
      <c r="A523" s="43"/>
      <c r="B523" s="12"/>
      <c r="C523" s="12"/>
      <c r="D523" s="12">
        <v>2</v>
      </c>
      <c r="E523" s="12"/>
      <c r="F523" s="12"/>
      <c r="G523" s="12"/>
      <c r="H523" s="12" t="s">
        <v>31</v>
      </c>
      <c r="I523" s="12"/>
      <c r="J523" s="190">
        <v>0</v>
      </c>
      <c r="K523" s="190"/>
      <c r="L523" s="190"/>
      <c r="M523" s="190"/>
      <c r="N523" s="190"/>
      <c r="O523" s="190">
        <v>0</v>
      </c>
      <c r="P523" s="190">
        <v>0</v>
      </c>
      <c r="Q523" s="190">
        <v>0</v>
      </c>
      <c r="R523" s="181">
        <v>103</v>
      </c>
    </row>
    <row r="524" spans="1:18" ht="12.75">
      <c r="A524" s="43"/>
      <c r="B524" s="12"/>
      <c r="C524" s="12"/>
      <c r="D524" s="12">
        <v>3</v>
      </c>
      <c r="E524" s="12"/>
      <c r="F524" s="12"/>
      <c r="G524" s="12"/>
      <c r="H524" s="12" t="s">
        <v>32</v>
      </c>
      <c r="I524" s="12"/>
      <c r="J524" s="190">
        <v>0</v>
      </c>
      <c r="K524" s="190"/>
      <c r="L524" s="190"/>
      <c r="M524" s="190"/>
      <c r="N524" s="190"/>
      <c r="O524" s="190">
        <v>0</v>
      </c>
      <c r="P524" s="190">
        <v>0</v>
      </c>
      <c r="Q524" s="190">
        <v>0</v>
      </c>
      <c r="R524" s="181">
        <v>93</v>
      </c>
    </row>
    <row r="525" spans="1:18" ht="12.75">
      <c r="A525" s="43"/>
      <c r="B525" s="12"/>
      <c r="C525" s="12"/>
      <c r="D525" s="12"/>
      <c r="E525" s="12"/>
      <c r="F525" s="7" t="s">
        <v>18</v>
      </c>
      <c r="G525" s="12"/>
      <c r="H525" s="12"/>
      <c r="I525" s="12"/>
      <c r="J525" s="190">
        <v>0</v>
      </c>
      <c r="K525" s="190"/>
      <c r="L525" s="190"/>
      <c r="M525" s="190"/>
      <c r="N525" s="190"/>
      <c r="O525" s="190">
        <v>0</v>
      </c>
      <c r="P525" s="190">
        <v>0</v>
      </c>
      <c r="Q525" s="190">
        <v>0</v>
      </c>
      <c r="R525" s="188">
        <f>SUM(R522:R524)</f>
        <v>461</v>
      </c>
    </row>
    <row r="526" spans="1:18" ht="12.75">
      <c r="A526" s="43"/>
      <c r="B526" s="12"/>
      <c r="C526" s="12"/>
      <c r="D526" s="12"/>
      <c r="E526" s="12"/>
      <c r="F526" s="119"/>
      <c r="G526" s="38"/>
      <c r="H526" s="12"/>
      <c r="I526" s="119"/>
      <c r="J526" s="190"/>
      <c r="K526" s="190"/>
      <c r="L526" s="190"/>
      <c r="M526" s="190"/>
      <c r="N526" s="190"/>
      <c r="O526" s="190"/>
      <c r="P526" s="190"/>
      <c r="Q526" s="190"/>
      <c r="R526" s="190"/>
    </row>
    <row r="527" spans="1:18" ht="27.75" customHeight="1" hidden="1">
      <c r="A527" s="43"/>
      <c r="B527" s="7">
        <v>5</v>
      </c>
      <c r="C527" s="7"/>
      <c r="D527" s="7"/>
      <c r="E527" s="7"/>
      <c r="F527" s="565" t="s">
        <v>262</v>
      </c>
      <c r="G527" s="506"/>
      <c r="H527" s="506"/>
      <c r="I527" s="507"/>
      <c r="J527" s="181"/>
      <c r="K527" s="181"/>
      <c r="L527" s="181"/>
      <c r="M527" s="181"/>
      <c r="N527" s="181"/>
      <c r="O527" s="181"/>
      <c r="P527" s="181"/>
      <c r="Q527" s="181"/>
      <c r="R527" s="181"/>
    </row>
    <row r="528" spans="1:18" ht="12.75" hidden="1">
      <c r="A528" s="43"/>
      <c r="B528" s="12"/>
      <c r="C528" s="187">
        <v>1</v>
      </c>
      <c r="D528" s="187"/>
      <c r="E528" s="187"/>
      <c r="F528" s="187"/>
      <c r="G528" s="187" t="s">
        <v>28</v>
      </c>
      <c r="H528" s="187"/>
      <c r="I528" s="187"/>
      <c r="J528" s="181"/>
      <c r="K528" s="181"/>
      <c r="L528" s="181"/>
      <c r="M528" s="181"/>
      <c r="N528" s="181"/>
      <c r="O528" s="181"/>
      <c r="P528" s="181"/>
      <c r="Q528" s="181"/>
      <c r="R528" s="181"/>
    </row>
    <row r="529" spans="1:18" ht="12.75" hidden="1">
      <c r="A529" s="43"/>
      <c r="B529" s="12"/>
      <c r="C529" s="12"/>
      <c r="D529" s="12">
        <v>1</v>
      </c>
      <c r="E529" s="12"/>
      <c r="F529" s="12"/>
      <c r="G529" s="12"/>
      <c r="H529" s="12" t="s">
        <v>29</v>
      </c>
      <c r="I529" s="12"/>
      <c r="J529" s="181"/>
      <c r="K529" s="181"/>
      <c r="L529" s="181"/>
      <c r="M529" s="181"/>
      <c r="N529" s="181"/>
      <c r="O529" s="181"/>
      <c r="P529" s="181"/>
      <c r="Q529" s="181"/>
      <c r="R529" s="181"/>
    </row>
    <row r="530" spans="1:18" ht="12.75" hidden="1">
      <c r="A530" s="43"/>
      <c r="B530" s="12"/>
      <c r="C530" s="12"/>
      <c r="D530" s="12">
        <v>2</v>
      </c>
      <c r="E530" s="12"/>
      <c r="F530" s="12"/>
      <c r="G530" s="12"/>
      <c r="H530" s="12" t="s">
        <v>31</v>
      </c>
      <c r="I530" s="12"/>
      <c r="J530" s="181"/>
      <c r="K530" s="181"/>
      <c r="L530" s="181"/>
      <c r="M530" s="181"/>
      <c r="N530" s="181"/>
      <c r="O530" s="181"/>
      <c r="P530" s="181"/>
      <c r="Q530" s="181"/>
      <c r="R530" s="181"/>
    </row>
    <row r="531" spans="1:18" ht="12.75" hidden="1">
      <c r="A531" s="43"/>
      <c r="B531" s="12"/>
      <c r="C531" s="12"/>
      <c r="D531" s="12">
        <v>3</v>
      </c>
      <c r="E531" s="12"/>
      <c r="F531" s="12"/>
      <c r="G531" s="12"/>
      <c r="H531" s="12" t="s">
        <v>32</v>
      </c>
      <c r="I531" s="12"/>
      <c r="J531" s="181"/>
      <c r="K531" s="181"/>
      <c r="L531" s="181"/>
      <c r="M531" s="181"/>
      <c r="N531" s="181"/>
      <c r="O531" s="181"/>
      <c r="P531" s="181"/>
      <c r="Q531" s="181"/>
      <c r="R531" s="181"/>
    </row>
    <row r="532" spans="1:18" ht="12.75" hidden="1">
      <c r="A532" s="43"/>
      <c r="B532" s="12"/>
      <c r="C532" s="12"/>
      <c r="D532" s="12"/>
      <c r="E532" s="12"/>
      <c r="F532" s="7" t="s">
        <v>18</v>
      </c>
      <c r="G532" s="12"/>
      <c r="H532" s="12"/>
      <c r="I532" s="12"/>
      <c r="J532" s="188">
        <f>J529+J530+J531</f>
        <v>0</v>
      </c>
      <c r="K532" s="188"/>
      <c r="L532" s="188"/>
      <c r="M532" s="188"/>
      <c r="N532" s="188"/>
      <c r="O532" s="188">
        <f>O529+O530+O531</f>
        <v>0</v>
      </c>
      <c r="P532" s="188">
        <f>P529+P530+P531</f>
        <v>0</v>
      </c>
      <c r="Q532" s="188">
        <f>Q529+Q530+Q531</f>
        <v>0</v>
      </c>
      <c r="R532" s="188">
        <f>R529+R530+R531</f>
        <v>0</v>
      </c>
    </row>
    <row r="533" spans="1:18" ht="12.75" hidden="1">
      <c r="A533" s="43"/>
      <c r="B533" s="12"/>
      <c r="C533" s="12"/>
      <c r="D533" s="12"/>
      <c r="E533" s="12"/>
      <c r="F533" s="119"/>
      <c r="G533" s="38"/>
      <c r="H533" s="12"/>
      <c r="I533" s="119"/>
      <c r="J533" s="190"/>
      <c r="K533" s="190"/>
      <c r="L533" s="190"/>
      <c r="M533" s="190"/>
      <c r="N533" s="190"/>
      <c r="O533" s="190"/>
      <c r="P533" s="190"/>
      <c r="Q533" s="190"/>
      <c r="R533" s="190"/>
    </row>
    <row r="534" spans="1:18" ht="13.5" hidden="1">
      <c r="A534" s="43"/>
      <c r="B534" s="43"/>
      <c r="C534" s="43"/>
      <c r="D534" s="43"/>
      <c r="E534" s="43"/>
      <c r="F534" s="43"/>
      <c r="G534" s="43"/>
      <c r="H534" s="54"/>
      <c r="I534" s="7"/>
      <c r="J534" s="181"/>
      <c r="K534" s="181"/>
      <c r="L534" s="181"/>
      <c r="M534" s="181"/>
      <c r="N534" s="181"/>
      <c r="O534" s="181"/>
      <c r="P534" s="181"/>
      <c r="Q534" s="181"/>
      <c r="R534" s="181"/>
    </row>
    <row r="535" spans="1:18" ht="14.25">
      <c r="A535" s="37"/>
      <c r="B535" s="37"/>
      <c r="C535" s="38"/>
      <c r="D535" s="38"/>
      <c r="E535" s="8" t="s">
        <v>177</v>
      </c>
      <c r="F535" s="38"/>
      <c r="G535" s="38"/>
      <c r="H535" s="38"/>
      <c r="I535" s="38"/>
      <c r="J535" s="188">
        <f>J516+J507+J496+J472</f>
        <v>68043</v>
      </c>
      <c r="K535" s="188"/>
      <c r="L535" s="188"/>
      <c r="M535" s="188"/>
      <c r="N535" s="188"/>
      <c r="O535" s="188">
        <f>O516+O507+O496+O472</f>
        <v>62372</v>
      </c>
      <c r="P535" s="188">
        <f>P516+P507+P496+P472</f>
        <v>62372</v>
      </c>
      <c r="Q535" s="188">
        <f>Q516+Q507+Q496+Q472</f>
        <v>63981</v>
      </c>
      <c r="R535" s="188">
        <f>R516+R507+R496+R472+R525</f>
        <v>65275</v>
      </c>
    </row>
    <row r="536" spans="1:18" ht="13.5">
      <c r="A536" s="37"/>
      <c r="B536" s="37"/>
      <c r="C536" s="37">
        <v>1</v>
      </c>
      <c r="D536" s="37"/>
      <c r="E536" s="37"/>
      <c r="F536" s="37"/>
      <c r="G536" s="37" t="s">
        <v>28</v>
      </c>
      <c r="H536" s="37"/>
      <c r="I536" s="37"/>
      <c r="J536" s="222">
        <f>J537+J539+J541</f>
        <v>67043</v>
      </c>
      <c r="K536" s="222"/>
      <c r="L536" s="222"/>
      <c r="M536" s="222"/>
      <c r="N536" s="222"/>
      <c r="O536" s="222">
        <f>O537+O539+O541</f>
        <v>56372</v>
      </c>
      <c r="P536" s="222">
        <f>P537+P539+P541</f>
        <v>56372</v>
      </c>
      <c r="Q536" s="222">
        <f>Q537+Q539+Q541</f>
        <v>57981</v>
      </c>
      <c r="R536" s="222">
        <f>R537+R539+R541</f>
        <v>59275</v>
      </c>
    </row>
    <row r="537" spans="1:18" ht="12.75">
      <c r="A537" s="37"/>
      <c r="B537" s="37"/>
      <c r="C537" s="41"/>
      <c r="D537" s="38">
        <v>1</v>
      </c>
      <c r="E537" s="38"/>
      <c r="F537" s="38"/>
      <c r="G537" s="38"/>
      <c r="H537" s="38" t="s">
        <v>29</v>
      </c>
      <c r="I537" s="38"/>
      <c r="J537" s="181">
        <f>J456+J493+J504+J513</f>
        <v>40042</v>
      </c>
      <c r="K537" s="181"/>
      <c r="L537" s="181"/>
      <c r="M537" s="181"/>
      <c r="N537" s="181"/>
      <c r="O537" s="181">
        <f>O456+O493+O504+O513</f>
        <v>30767</v>
      </c>
      <c r="P537" s="181">
        <f>P456+P493+P504+P513</f>
        <v>30767</v>
      </c>
      <c r="Q537" s="181">
        <f>Q456+Q493+Q504+Q513</f>
        <v>32034</v>
      </c>
      <c r="R537" s="181">
        <f>R456+R493+R504+R513+R522</f>
        <v>32955</v>
      </c>
    </row>
    <row r="538" spans="1:18" ht="12.75" hidden="1">
      <c r="A538" s="37"/>
      <c r="B538" s="37"/>
      <c r="C538" s="41"/>
      <c r="D538" s="38"/>
      <c r="E538" s="38"/>
      <c r="F538" s="38"/>
      <c r="G538" s="38"/>
      <c r="H538" s="38" t="s">
        <v>14</v>
      </c>
      <c r="I538" s="38" t="s">
        <v>30</v>
      </c>
      <c r="J538" s="181"/>
      <c r="K538" s="181"/>
      <c r="L538" s="181"/>
      <c r="M538" s="181"/>
      <c r="N538" s="181"/>
      <c r="O538" s="181"/>
      <c r="P538" s="181"/>
      <c r="Q538" s="181"/>
      <c r="R538" s="181"/>
    </row>
    <row r="539" spans="1:18" ht="12.75">
      <c r="A539" s="43"/>
      <c r="B539" s="43"/>
      <c r="C539" s="41"/>
      <c r="D539" s="38">
        <v>2</v>
      </c>
      <c r="E539" s="38"/>
      <c r="F539" s="38"/>
      <c r="G539" s="38"/>
      <c r="H539" s="38" t="s">
        <v>31</v>
      </c>
      <c r="I539" s="38"/>
      <c r="J539" s="181">
        <f>J458+J494+J505+J514</f>
        <v>11196</v>
      </c>
      <c r="K539" s="181"/>
      <c r="L539" s="181"/>
      <c r="M539" s="181"/>
      <c r="N539" s="181"/>
      <c r="O539" s="181">
        <f>O458+O494+O505+O514</f>
        <v>8692</v>
      </c>
      <c r="P539" s="181">
        <f>P458+P494+P505+P514</f>
        <v>8692</v>
      </c>
      <c r="Q539" s="181">
        <f>Q458+Q494+Q505+Q514</f>
        <v>9034</v>
      </c>
      <c r="R539" s="181">
        <f>R458+R494+R505+R514+R523</f>
        <v>9314</v>
      </c>
    </row>
    <row r="540" spans="1:18" ht="12.75" hidden="1">
      <c r="A540" s="43"/>
      <c r="B540" s="43"/>
      <c r="C540" s="41"/>
      <c r="D540" s="38"/>
      <c r="E540" s="38"/>
      <c r="F540" s="38"/>
      <c r="G540" s="38"/>
      <c r="H540" s="38" t="s">
        <v>14</v>
      </c>
      <c r="I540" s="38" t="s">
        <v>30</v>
      </c>
      <c r="J540" s="181"/>
      <c r="K540" s="181"/>
      <c r="L540" s="181"/>
      <c r="M540" s="181"/>
      <c r="N540" s="181"/>
      <c r="O540" s="181"/>
      <c r="P540" s="181"/>
      <c r="Q540" s="181"/>
      <c r="R540" s="181"/>
    </row>
    <row r="541" spans="1:18" ht="12.75">
      <c r="A541" s="43"/>
      <c r="B541" s="43"/>
      <c r="C541" s="41"/>
      <c r="D541" s="38">
        <v>3</v>
      </c>
      <c r="E541" s="38"/>
      <c r="F541" s="38"/>
      <c r="G541" s="38"/>
      <c r="H541" s="38" t="s">
        <v>32</v>
      </c>
      <c r="I541" s="38"/>
      <c r="J541" s="181">
        <f>J438+J460+J506+J515+J495</f>
        <v>15805</v>
      </c>
      <c r="K541" s="181"/>
      <c r="L541" s="181"/>
      <c r="M541" s="181"/>
      <c r="N541" s="181"/>
      <c r="O541" s="181">
        <f>O438+O460+O506+O515+O495</f>
        <v>16913</v>
      </c>
      <c r="P541" s="181">
        <f>P438+P460+P506+P515+P495</f>
        <v>16913</v>
      </c>
      <c r="Q541" s="181">
        <f>Q438+Q460+Q506+Q515+Q495</f>
        <v>16913</v>
      </c>
      <c r="R541" s="181">
        <f>R438+R460+R506+R515+R495+R524</f>
        <v>17006</v>
      </c>
    </row>
    <row r="542" spans="1:18" ht="12.75">
      <c r="A542" s="43"/>
      <c r="B542" s="43"/>
      <c r="C542" s="41"/>
      <c r="D542" s="38"/>
      <c r="E542" s="38"/>
      <c r="F542" s="38"/>
      <c r="G542" s="38"/>
      <c r="H542" s="38" t="s">
        <v>14</v>
      </c>
      <c r="I542" s="38" t="s">
        <v>33</v>
      </c>
      <c r="J542" s="181">
        <f>J461</f>
        <v>958</v>
      </c>
      <c r="K542" s="181"/>
      <c r="L542" s="181"/>
      <c r="M542" s="181"/>
      <c r="N542" s="181"/>
      <c r="O542" s="181">
        <f>O461</f>
        <v>958</v>
      </c>
      <c r="P542" s="181">
        <f>P461</f>
        <v>958</v>
      </c>
      <c r="Q542" s="181">
        <f>Q461</f>
        <v>958</v>
      </c>
      <c r="R542" s="181">
        <f>R461</f>
        <v>958</v>
      </c>
    </row>
    <row r="543" spans="1:18" ht="12.75" hidden="1">
      <c r="A543" s="43"/>
      <c r="B543" s="43"/>
      <c r="C543" s="41"/>
      <c r="D543" s="38"/>
      <c r="E543" s="38"/>
      <c r="F543" s="38"/>
      <c r="G543" s="38"/>
      <c r="H543" s="38"/>
      <c r="I543" s="38" t="s">
        <v>34</v>
      </c>
      <c r="J543" s="181"/>
      <c r="K543" s="181"/>
      <c r="L543" s="181"/>
      <c r="M543" s="181"/>
      <c r="N543" s="181"/>
      <c r="O543" s="181"/>
      <c r="P543" s="181"/>
      <c r="Q543" s="181"/>
      <c r="R543" s="181"/>
    </row>
    <row r="544" spans="1:18" ht="12.75" hidden="1">
      <c r="A544" s="43"/>
      <c r="B544" s="43"/>
      <c r="C544" s="41"/>
      <c r="D544" s="38"/>
      <c r="E544" s="38"/>
      <c r="F544" s="38"/>
      <c r="G544" s="38"/>
      <c r="H544" s="38"/>
      <c r="I544" s="38"/>
      <c r="J544" s="181"/>
      <c r="K544" s="181"/>
      <c r="L544" s="181"/>
      <c r="M544" s="181"/>
      <c r="N544" s="181"/>
      <c r="O544" s="181"/>
      <c r="P544" s="181"/>
      <c r="Q544" s="181"/>
      <c r="R544" s="181"/>
    </row>
    <row r="545" spans="1:18" ht="12.75" hidden="1">
      <c r="A545" s="43"/>
      <c r="B545" s="43"/>
      <c r="C545" s="41"/>
      <c r="D545" s="38">
        <v>4</v>
      </c>
      <c r="E545" s="38"/>
      <c r="F545" s="38"/>
      <c r="G545" s="38"/>
      <c r="H545" s="38" t="s">
        <v>35</v>
      </c>
      <c r="I545" s="38"/>
      <c r="J545" s="181"/>
      <c r="K545" s="181"/>
      <c r="L545" s="181"/>
      <c r="M545" s="181"/>
      <c r="N545" s="181"/>
      <c r="O545" s="181"/>
      <c r="P545" s="181"/>
      <c r="Q545" s="181"/>
      <c r="R545" s="181"/>
    </row>
    <row r="546" spans="1:18" ht="12.75" hidden="1">
      <c r="A546" s="43"/>
      <c r="B546" s="43"/>
      <c r="C546" s="41"/>
      <c r="D546" s="38">
        <v>5</v>
      </c>
      <c r="E546" s="38"/>
      <c r="F546" s="38"/>
      <c r="G546" s="38"/>
      <c r="H546" s="38" t="s">
        <v>36</v>
      </c>
      <c r="I546" s="38"/>
      <c r="J546" s="181"/>
      <c r="K546" s="181"/>
      <c r="L546" s="181"/>
      <c r="M546" s="181"/>
      <c r="N546" s="181"/>
      <c r="O546" s="181"/>
      <c r="P546" s="181"/>
      <c r="Q546" s="181"/>
      <c r="R546" s="181"/>
    </row>
    <row r="547" spans="1:18" ht="12.75" hidden="1">
      <c r="A547" s="43"/>
      <c r="B547" s="43"/>
      <c r="C547" s="41"/>
      <c r="D547" s="38">
        <v>4</v>
      </c>
      <c r="E547" s="38"/>
      <c r="F547" s="38"/>
      <c r="G547" s="38"/>
      <c r="H547" s="38" t="s">
        <v>35</v>
      </c>
      <c r="I547" s="38"/>
      <c r="J547" s="181"/>
      <c r="K547" s="181"/>
      <c r="L547" s="181"/>
      <c r="M547" s="181"/>
      <c r="N547" s="181"/>
      <c r="O547" s="181"/>
      <c r="P547" s="181"/>
      <c r="Q547" s="181"/>
      <c r="R547" s="181"/>
    </row>
    <row r="548" spans="1:18" ht="13.5">
      <c r="A548" s="38"/>
      <c r="B548" s="38"/>
      <c r="C548" s="37">
        <v>2</v>
      </c>
      <c r="D548" s="37"/>
      <c r="E548" s="37"/>
      <c r="F548" s="37"/>
      <c r="G548" s="37" t="s">
        <v>227</v>
      </c>
      <c r="H548" s="37"/>
      <c r="I548" s="37"/>
      <c r="J548" s="222">
        <f>J550+J551</f>
        <v>1000</v>
      </c>
      <c r="K548" s="222"/>
      <c r="L548" s="222"/>
      <c r="M548" s="222"/>
      <c r="N548" s="222"/>
      <c r="O548" s="222">
        <f>O550+O551</f>
        <v>6000</v>
      </c>
      <c r="P548" s="222">
        <f>P550+P551</f>
        <v>6000</v>
      </c>
      <c r="Q548" s="222">
        <f>Q550+Q551</f>
        <v>6000</v>
      </c>
      <c r="R548" s="222">
        <f>R550+R551</f>
        <v>6000</v>
      </c>
    </row>
    <row r="549" spans="1:18" ht="12.75" hidden="1">
      <c r="A549" s="38"/>
      <c r="B549" s="38"/>
      <c r="C549" s="37"/>
      <c r="D549" s="38"/>
      <c r="E549" s="37"/>
      <c r="F549" s="37"/>
      <c r="G549" s="37"/>
      <c r="H549" s="38"/>
      <c r="I549" s="37"/>
      <c r="J549" s="181"/>
      <c r="K549" s="181"/>
      <c r="L549" s="181"/>
      <c r="M549" s="181"/>
      <c r="N549" s="181"/>
      <c r="O549" s="181"/>
      <c r="P549" s="181"/>
      <c r="Q549" s="181"/>
      <c r="R549" s="181"/>
    </row>
    <row r="550" spans="1:18" ht="12.75">
      <c r="A550" s="38"/>
      <c r="B550" s="38"/>
      <c r="C550" s="41"/>
      <c r="D550" s="38">
        <v>1</v>
      </c>
      <c r="E550" s="38"/>
      <c r="F550" s="38"/>
      <c r="G550" s="38"/>
      <c r="H550" s="38" t="s">
        <v>39</v>
      </c>
      <c r="I550" s="38"/>
      <c r="J550" s="181">
        <f>J469</f>
        <v>0</v>
      </c>
      <c r="K550" s="181"/>
      <c r="L550" s="181"/>
      <c r="M550" s="181"/>
      <c r="N550" s="181"/>
      <c r="O550" s="181">
        <f aca="true" t="shared" si="13" ref="O550:R551">O469</f>
        <v>5000</v>
      </c>
      <c r="P550" s="181">
        <f t="shared" si="13"/>
        <v>5000</v>
      </c>
      <c r="Q550" s="181">
        <f t="shared" si="13"/>
        <v>5000</v>
      </c>
      <c r="R550" s="181">
        <f t="shared" si="13"/>
        <v>5000</v>
      </c>
    </row>
    <row r="551" spans="1:18" ht="12.75">
      <c r="A551" s="38"/>
      <c r="B551" s="38"/>
      <c r="C551" s="37"/>
      <c r="D551" s="37">
        <v>2</v>
      </c>
      <c r="E551" s="37"/>
      <c r="F551" s="37"/>
      <c r="G551" s="37"/>
      <c r="H551" s="220" t="s">
        <v>38</v>
      </c>
      <c r="I551" s="37"/>
      <c r="J551" s="181">
        <f>J470</f>
        <v>1000</v>
      </c>
      <c r="K551" s="181"/>
      <c r="L551" s="181"/>
      <c r="M551" s="181"/>
      <c r="N551" s="181"/>
      <c r="O551" s="181">
        <f t="shared" si="13"/>
        <v>1000</v>
      </c>
      <c r="P551" s="181">
        <f t="shared" si="13"/>
        <v>1000</v>
      </c>
      <c r="Q551" s="181">
        <f t="shared" si="13"/>
        <v>1000</v>
      </c>
      <c r="R551" s="181">
        <f t="shared" si="13"/>
        <v>1000</v>
      </c>
    </row>
    <row r="552" spans="1:18" ht="12.75" hidden="1">
      <c r="A552" s="38"/>
      <c r="B552" s="38"/>
      <c r="C552" s="41"/>
      <c r="D552" s="38"/>
      <c r="E552" s="38"/>
      <c r="F552" s="38"/>
      <c r="G552" s="38"/>
      <c r="H552" s="38"/>
      <c r="I552" s="38"/>
      <c r="J552" s="181"/>
      <c r="K552" s="181"/>
      <c r="L552" s="181"/>
      <c r="M552" s="181"/>
      <c r="N552" s="181"/>
      <c r="O552" s="181"/>
      <c r="P552" s="181"/>
      <c r="Q552" s="181"/>
      <c r="R552" s="181"/>
    </row>
    <row r="553" spans="1:18" ht="12.75" hidden="1">
      <c r="A553" s="38"/>
      <c r="B553" s="38"/>
      <c r="C553" s="37"/>
      <c r="D553" s="37"/>
      <c r="E553" s="37"/>
      <c r="F553" s="37"/>
      <c r="G553" s="37"/>
      <c r="H553" s="37"/>
      <c r="I553" s="37"/>
      <c r="J553" s="181"/>
      <c r="K553" s="181"/>
      <c r="L553" s="181"/>
      <c r="M553" s="181"/>
      <c r="N553" s="181"/>
      <c r="O553" s="181"/>
      <c r="P553" s="181"/>
      <c r="Q553" s="181"/>
      <c r="R553" s="181"/>
    </row>
    <row r="554" spans="1:18" ht="12.75" hidden="1">
      <c r="A554" s="38"/>
      <c r="B554" s="38"/>
      <c r="C554" s="41"/>
      <c r="D554" s="38"/>
      <c r="E554" s="38"/>
      <c r="F554" s="38"/>
      <c r="G554" s="38"/>
      <c r="H554" s="38"/>
      <c r="I554" s="38"/>
      <c r="J554" s="181"/>
      <c r="K554" s="181"/>
      <c r="L554" s="181"/>
      <c r="M554" s="181"/>
      <c r="N554" s="181"/>
      <c r="O554" s="181"/>
      <c r="P554" s="181"/>
      <c r="Q554" s="181"/>
      <c r="R554" s="181"/>
    </row>
    <row r="555" spans="1:18" ht="12.75" hidden="1">
      <c r="A555" s="38"/>
      <c r="B555" s="38"/>
      <c r="C555" s="41"/>
      <c r="D555" s="38"/>
      <c r="E555" s="38"/>
      <c r="F555" s="38"/>
      <c r="G555" s="38"/>
      <c r="H555" s="38"/>
      <c r="I555" s="38"/>
      <c r="J555" s="181"/>
      <c r="K555" s="181"/>
      <c r="L555" s="181"/>
      <c r="M555" s="181"/>
      <c r="N555" s="181"/>
      <c r="O555" s="181"/>
      <c r="P555" s="181"/>
      <c r="Q555" s="181"/>
      <c r="R555" s="181"/>
    </row>
    <row r="556" spans="1:18" ht="12.75">
      <c r="A556" s="38"/>
      <c r="B556" s="38"/>
      <c r="C556" s="38"/>
      <c r="D556" s="38"/>
      <c r="E556" s="38"/>
      <c r="F556" s="37" t="s">
        <v>18</v>
      </c>
      <c r="G556" s="38"/>
      <c r="H556" s="38"/>
      <c r="I556" s="38"/>
      <c r="J556" s="188">
        <f>J536+J548</f>
        <v>68043</v>
      </c>
      <c r="K556" s="188"/>
      <c r="L556" s="188"/>
      <c r="M556" s="188"/>
      <c r="N556" s="188"/>
      <c r="O556" s="188">
        <f>O536+O548</f>
        <v>62372</v>
      </c>
      <c r="P556" s="188">
        <f>P536+P548</f>
        <v>62372</v>
      </c>
      <c r="Q556" s="188">
        <f>Q536+Q548</f>
        <v>63981</v>
      </c>
      <c r="R556" s="188">
        <f>R536+R548</f>
        <v>65275</v>
      </c>
    </row>
    <row r="557" spans="1:18" ht="12.75">
      <c r="A557" s="38"/>
      <c r="B557" s="38"/>
      <c r="C557" s="38"/>
      <c r="D557" s="38"/>
      <c r="E557" s="38"/>
      <c r="F557" s="37"/>
      <c r="G557" s="12" t="s">
        <v>450</v>
      </c>
      <c r="H557" s="7"/>
      <c r="I557" s="7"/>
      <c r="J557" s="190">
        <f aca="true" t="shared" si="14" ref="J557:Q557">J497</f>
        <v>2</v>
      </c>
      <c r="K557" s="190">
        <f t="shared" si="14"/>
        <v>0</v>
      </c>
      <c r="L557" s="190">
        <f t="shared" si="14"/>
        <v>0</v>
      </c>
      <c r="M557" s="190">
        <f t="shared" si="14"/>
        <v>0</v>
      </c>
      <c r="N557" s="190">
        <f t="shared" si="14"/>
        <v>0</v>
      </c>
      <c r="O557" s="190">
        <f t="shared" si="14"/>
        <v>0</v>
      </c>
      <c r="P557" s="190">
        <f t="shared" si="14"/>
        <v>0</v>
      </c>
      <c r="Q557" s="190">
        <f t="shared" si="14"/>
        <v>0</v>
      </c>
      <c r="R557" s="190">
        <f>R497</f>
        <v>0</v>
      </c>
    </row>
    <row r="558" spans="1:18" ht="12.75">
      <c r="A558" s="38"/>
      <c r="B558" s="38"/>
      <c r="C558" s="38"/>
      <c r="D558" s="38"/>
      <c r="E558" s="38"/>
      <c r="F558" s="37"/>
      <c r="G558" s="12" t="s">
        <v>451</v>
      </c>
      <c r="H558" s="38"/>
      <c r="I558" s="38"/>
      <c r="J558" s="190">
        <f>J498</f>
        <v>2</v>
      </c>
      <c r="K558" s="190"/>
      <c r="L558" s="190"/>
      <c r="M558" s="190"/>
      <c r="N558" s="190"/>
      <c r="O558" s="190">
        <f aca="true" t="shared" si="15" ref="O558:Q560">O498</f>
        <v>0</v>
      </c>
      <c r="P558" s="190">
        <f t="shared" si="15"/>
        <v>0</v>
      </c>
      <c r="Q558" s="190">
        <f t="shared" si="15"/>
        <v>0</v>
      </c>
      <c r="R558" s="190">
        <f>R498</f>
        <v>0</v>
      </c>
    </row>
    <row r="559" spans="1:18" ht="12.75">
      <c r="A559" s="38"/>
      <c r="B559" s="38"/>
      <c r="C559" s="38"/>
      <c r="D559" s="38"/>
      <c r="E559" s="38"/>
      <c r="F559" s="38"/>
      <c r="G559" s="38" t="s">
        <v>42</v>
      </c>
      <c r="H559" s="38"/>
      <c r="I559" s="38"/>
      <c r="J559" s="190">
        <f>J499</f>
        <v>6</v>
      </c>
      <c r="K559" s="190"/>
      <c r="L559" s="190"/>
      <c r="M559" s="190"/>
      <c r="N559" s="190"/>
      <c r="O559" s="190">
        <f t="shared" si="15"/>
        <v>0</v>
      </c>
      <c r="P559" s="190">
        <f t="shared" si="15"/>
        <v>0</v>
      </c>
      <c r="Q559" s="190">
        <f t="shared" si="15"/>
        <v>0</v>
      </c>
      <c r="R559" s="190">
        <f>R499</f>
        <v>0</v>
      </c>
    </row>
    <row r="560" spans="1:18" ht="12.75">
      <c r="A560" s="38"/>
      <c r="B560" s="38"/>
      <c r="C560" s="38"/>
      <c r="D560" s="38"/>
      <c r="E560" s="38"/>
      <c r="F560" s="38"/>
      <c r="G560" s="38" t="s">
        <v>43</v>
      </c>
      <c r="H560" s="38"/>
      <c r="I560" s="38"/>
      <c r="J560" s="190">
        <f>J500</f>
        <v>6</v>
      </c>
      <c r="K560" s="190"/>
      <c r="L560" s="190"/>
      <c r="M560" s="190"/>
      <c r="N560" s="190"/>
      <c r="O560" s="190">
        <f t="shared" si="15"/>
        <v>0</v>
      </c>
      <c r="P560" s="190">
        <f t="shared" si="15"/>
        <v>0</v>
      </c>
      <c r="Q560" s="190">
        <f t="shared" si="15"/>
        <v>0</v>
      </c>
      <c r="R560" s="190">
        <f>R500</f>
        <v>0</v>
      </c>
    </row>
    <row r="561" spans="1:18" ht="12.75">
      <c r="A561" s="38"/>
      <c r="B561" s="38"/>
      <c r="C561" s="38"/>
      <c r="D561" s="38"/>
      <c r="E561" s="38"/>
      <c r="F561" s="38"/>
      <c r="G561" s="38" t="s">
        <v>44</v>
      </c>
      <c r="H561" s="38"/>
      <c r="I561" s="38"/>
      <c r="J561" s="190">
        <f>J473+J508</f>
        <v>10</v>
      </c>
      <c r="K561" s="190"/>
      <c r="L561" s="190"/>
      <c r="M561" s="190"/>
      <c r="N561" s="190"/>
      <c r="O561" s="190">
        <f aca="true" t="shared" si="16" ref="O561:R562">O473+O508</f>
        <v>10</v>
      </c>
      <c r="P561" s="190">
        <f t="shared" si="16"/>
        <v>10</v>
      </c>
      <c r="Q561" s="190">
        <f t="shared" si="16"/>
        <v>10.33</v>
      </c>
      <c r="R561" s="190">
        <f t="shared" si="16"/>
        <v>10.33</v>
      </c>
    </row>
    <row r="562" spans="1:18" ht="12.75">
      <c r="A562" s="38"/>
      <c r="B562" s="38"/>
      <c r="C562" s="38"/>
      <c r="D562" s="38"/>
      <c r="E562" s="38"/>
      <c r="F562" s="38"/>
      <c r="G562" s="38" t="s">
        <v>45</v>
      </c>
      <c r="H562" s="38"/>
      <c r="I562" s="38"/>
      <c r="J562" s="190">
        <f>J474+J509</f>
        <v>10</v>
      </c>
      <c r="K562" s="190"/>
      <c r="L562" s="190"/>
      <c r="M562" s="190"/>
      <c r="N562" s="190"/>
      <c r="O562" s="190">
        <f t="shared" si="16"/>
        <v>10</v>
      </c>
      <c r="P562" s="190">
        <f t="shared" si="16"/>
        <v>10</v>
      </c>
      <c r="Q562" s="190">
        <f t="shared" si="16"/>
        <v>10.3</v>
      </c>
      <c r="R562" s="190">
        <f t="shared" si="16"/>
        <v>10.3</v>
      </c>
    </row>
    <row r="563" spans="1:18" ht="12.75">
      <c r="A563" s="38"/>
      <c r="B563" s="38"/>
      <c r="C563" s="38"/>
      <c r="D563" s="38"/>
      <c r="E563" s="38"/>
      <c r="F563" s="38"/>
      <c r="G563" s="38" t="s">
        <v>46</v>
      </c>
      <c r="H563" s="38"/>
      <c r="I563" s="38"/>
      <c r="J563" s="190">
        <f>J517</f>
        <v>1</v>
      </c>
      <c r="K563" s="190"/>
      <c r="L563" s="190"/>
      <c r="M563" s="190"/>
      <c r="N563" s="190"/>
      <c r="O563" s="190">
        <f aca="true" t="shared" si="17" ref="O563:R564">O517</f>
        <v>1</v>
      </c>
      <c r="P563" s="190">
        <f t="shared" si="17"/>
        <v>1</v>
      </c>
      <c r="Q563" s="190">
        <f t="shared" si="17"/>
        <v>1</v>
      </c>
      <c r="R563" s="190">
        <f t="shared" si="17"/>
        <v>1</v>
      </c>
    </row>
    <row r="564" spans="1:18" ht="12.75">
      <c r="A564" s="38"/>
      <c r="B564" s="38"/>
      <c r="C564" s="38"/>
      <c r="D564" s="38"/>
      <c r="E564" s="38"/>
      <c r="F564" s="38"/>
      <c r="G564" s="38" t="s">
        <v>47</v>
      </c>
      <c r="H564" s="38"/>
      <c r="I564" s="38"/>
      <c r="J564" s="190">
        <f>J518</f>
        <v>1</v>
      </c>
      <c r="K564" s="190"/>
      <c r="L564" s="190"/>
      <c r="M564" s="190"/>
      <c r="N564" s="190"/>
      <c r="O564" s="190">
        <f t="shared" si="17"/>
        <v>1</v>
      </c>
      <c r="P564" s="190">
        <f t="shared" si="17"/>
        <v>1</v>
      </c>
      <c r="Q564" s="190">
        <f t="shared" si="17"/>
        <v>1</v>
      </c>
      <c r="R564" s="190">
        <f t="shared" si="17"/>
        <v>1</v>
      </c>
    </row>
    <row r="565" spans="1:18" ht="12.75" hidden="1">
      <c r="A565" s="38"/>
      <c r="B565" s="38"/>
      <c r="C565" s="38"/>
      <c r="D565" s="38"/>
      <c r="E565" s="38"/>
      <c r="F565" s="38"/>
      <c r="G565" s="38" t="s">
        <v>138</v>
      </c>
      <c r="H565" s="38"/>
      <c r="I565" s="38"/>
      <c r="J565" s="190"/>
      <c r="K565" s="190"/>
      <c r="L565" s="190"/>
      <c r="M565" s="190"/>
      <c r="N565" s="190"/>
      <c r="O565" s="190"/>
      <c r="P565" s="190"/>
      <c r="Q565" s="190"/>
      <c r="R565" s="190"/>
    </row>
    <row r="566" spans="1:18" ht="12.75" hidden="1">
      <c r="A566" s="38"/>
      <c r="B566" s="38"/>
      <c r="C566" s="38"/>
      <c r="D566" s="38"/>
      <c r="E566" s="38"/>
      <c r="F566" s="38"/>
      <c r="G566" s="38" t="s">
        <v>139</v>
      </c>
      <c r="H566" s="38"/>
      <c r="I566" s="38"/>
      <c r="J566" s="190"/>
      <c r="K566" s="190"/>
      <c r="L566" s="190"/>
      <c r="M566" s="190"/>
      <c r="N566" s="190"/>
      <c r="O566" s="190"/>
      <c r="P566" s="190"/>
      <c r="Q566" s="190"/>
      <c r="R566" s="190"/>
    </row>
    <row r="567" spans="1:18" ht="12.75" hidden="1">
      <c r="A567" s="38"/>
      <c r="B567" s="38"/>
      <c r="C567" s="38"/>
      <c r="D567" s="38"/>
      <c r="E567" s="38"/>
      <c r="F567" s="38"/>
      <c r="G567" s="38" t="s">
        <v>50</v>
      </c>
      <c r="H567" s="38"/>
      <c r="I567" s="38"/>
      <c r="J567" s="55"/>
      <c r="K567" s="55"/>
      <c r="L567" s="55"/>
      <c r="M567" s="55"/>
      <c r="N567" s="55"/>
      <c r="O567" s="55"/>
      <c r="P567" s="55"/>
      <c r="Q567" s="55"/>
      <c r="R567" s="55"/>
    </row>
    <row r="568" spans="1:18" ht="12.75" hidden="1">
      <c r="A568" s="38"/>
      <c r="B568" s="38"/>
      <c r="C568" s="38"/>
      <c r="D568" s="38"/>
      <c r="E568" s="38"/>
      <c r="F568" s="38"/>
      <c r="G568" s="38" t="s">
        <v>51</v>
      </c>
      <c r="H568" s="38"/>
      <c r="I568" s="38"/>
      <c r="J568" s="57"/>
      <c r="K568" s="57"/>
      <c r="L568" s="57"/>
      <c r="M568" s="57"/>
      <c r="N568" s="57"/>
      <c r="O568" s="57"/>
      <c r="P568" s="57"/>
      <c r="Q568" s="57"/>
      <c r="R568" s="57"/>
    </row>
    <row r="569" spans="1:18" ht="12.75">
      <c r="A569" s="38"/>
      <c r="B569" s="38"/>
      <c r="C569" s="38"/>
      <c r="D569" s="38"/>
      <c r="E569" s="38"/>
      <c r="F569" s="38"/>
      <c r="G569" s="38"/>
      <c r="H569" s="38"/>
      <c r="I569" s="38"/>
      <c r="J569" s="57"/>
      <c r="K569" s="57"/>
      <c r="L569" s="57"/>
      <c r="M569" s="57"/>
      <c r="N569" s="57"/>
      <c r="O569" s="57"/>
      <c r="P569" s="57"/>
      <c r="Q569" s="57"/>
      <c r="R569" s="57"/>
    </row>
    <row r="570" spans="1:18" ht="15.75" hidden="1">
      <c r="A570" s="207"/>
      <c r="B570" s="207"/>
      <c r="C570" s="207"/>
      <c r="D570" s="207"/>
      <c r="E570" s="207"/>
      <c r="F570" s="207"/>
      <c r="G570" s="207"/>
      <c r="H570" s="226"/>
      <c r="I570" s="226"/>
      <c r="J570" s="57"/>
      <c r="K570" s="57"/>
      <c r="L570" s="57"/>
      <c r="M570" s="57"/>
      <c r="N570" s="57"/>
      <c r="O570" s="57"/>
      <c r="P570" s="57"/>
      <c r="Q570" s="57"/>
      <c r="R570" s="57"/>
    </row>
    <row r="571" spans="1:18" ht="12.75" hidden="1">
      <c r="A571" s="38"/>
      <c r="B571" s="38"/>
      <c r="C571" s="228"/>
      <c r="D571" s="228"/>
      <c r="E571" s="228"/>
      <c r="F571" s="228"/>
      <c r="G571" s="228"/>
      <c r="H571" s="228"/>
      <c r="I571" s="228"/>
      <c r="J571" s="57"/>
      <c r="K571" s="57"/>
      <c r="L571" s="57"/>
      <c r="M571" s="57"/>
      <c r="N571" s="57"/>
      <c r="O571" s="57"/>
      <c r="P571" s="57"/>
      <c r="Q571" s="57"/>
      <c r="R571" s="57"/>
    </row>
    <row r="572" spans="1:18" ht="12.75" hidden="1">
      <c r="A572" s="38"/>
      <c r="B572" s="38"/>
      <c r="C572" s="38"/>
      <c r="D572" s="38"/>
      <c r="E572" s="38"/>
      <c r="F572" s="38"/>
      <c r="G572" s="38"/>
      <c r="H572" s="38"/>
      <c r="I572" s="38"/>
      <c r="J572" s="57"/>
      <c r="K572" s="57"/>
      <c r="L572" s="57"/>
      <c r="M572" s="57"/>
      <c r="N572" s="57"/>
      <c r="O572" s="57"/>
      <c r="P572" s="57"/>
      <c r="Q572" s="57"/>
      <c r="R572" s="57"/>
    </row>
    <row r="573" spans="1:18" ht="12.75" hidden="1">
      <c r="A573" s="38"/>
      <c r="B573" s="38"/>
      <c r="C573" s="38"/>
      <c r="D573" s="38"/>
      <c r="E573" s="38"/>
      <c r="F573" s="38"/>
      <c r="G573" s="38"/>
      <c r="H573" s="38"/>
      <c r="I573" s="38"/>
      <c r="J573" s="57"/>
      <c r="K573" s="57"/>
      <c r="L573" s="57"/>
      <c r="M573" s="57"/>
      <c r="N573" s="57"/>
      <c r="O573" s="57"/>
      <c r="P573" s="57"/>
      <c r="Q573" s="57"/>
      <c r="R573" s="57"/>
    </row>
    <row r="574" spans="1:18" ht="12.75" hidden="1">
      <c r="A574" s="38"/>
      <c r="B574" s="38"/>
      <c r="C574" s="38"/>
      <c r="D574" s="38"/>
      <c r="E574" s="38"/>
      <c r="F574" s="38"/>
      <c r="G574" s="38"/>
      <c r="H574" s="38"/>
      <c r="I574" s="38"/>
      <c r="J574" s="57"/>
      <c r="K574" s="57"/>
      <c r="L574" s="57"/>
      <c r="M574" s="57"/>
      <c r="N574" s="57"/>
      <c r="O574" s="57"/>
      <c r="P574" s="57"/>
      <c r="Q574" s="57"/>
      <c r="R574" s="57"/>
    </row>
    <row r="575" spans="1:18" ht="12.75" hidden="1">
      <c r="A575" s="38"/>
      <c r="B575" s="38"/>
      <c r="C575" s="38"/>
      <c r="D575" s="38"/>
      <c r="E575" s="38"/>
      <c r="F575" s="38"/>
      <c r="G575" s="38"/>
      <c r="H575" s="38"/>
      <c r="I575" s="38"/>
      <c r="J575" s="57"/>
      <c r="K575" s="57"/>
      <c r="L575" s="57"/>
      <c r="M575" s="57"/>
      <c r="N575" s="57"/>
      <c r="O575" s="57"/>
      <c r="P575" s="57"/>
      <c r="Q575" s="57"/>
      <c r="R575" s="57"/>
    </row>
    <row r="576" spans="1:18" ht="12.75" hidden="1">
      <c r="A576" s="38"/>
      <c r="B576" s="38"/>
      <c r="C576" s="38"/>
      <c r="D576" s="38"/>
      <c r="E576" s="38"/>
      <c r="F576" s="38"/>
      <c r="G576" s="38"/>
      <c r="H576" s="38"/>
      <c r="I576" s="38"/>
      <c r="J576" s="57"/>
      <c r="K576" s="57"/>
      <c r="L576" s="57"/>
      <c r="M576" s="57"/>
      <c r="N576" s="57"/>
      <c r="O576" s="57"/>
      <c r="P576" s="57"/>
      <c r="Q576" s="57"/>
      <c r="R576" s="57"/>
    </row>
    <row r="577" spans="1:18" ht="12.75" hidden="1">
      <c r="A577" s="38"/>
      <c r="B577" s="38"/>
      <c r="C577" s="38"/>
      <c r="D577" s="38"/>
      <c r="E577" s="38"/>
      <c r="F577" s="38"/>
      <c r="G577" s="38"/>
      <c r="H577" s="38"/>
      <c r="I577" s="38"/>
      <c r="J577" s="57"/>
      <c r="K577" s="57"/>
      <c r="L577" s="57"/>
      <c r="M577" s="57"/>
      <c r="N577" s="57"/>
      <c r="O577" s="57"/>
      <c r="P577" s="57"/>
      <c r="Q577" s="57"/>
      <c r="R577" s="57"/>
    </row>
    <row r="578" spans="1:18" ht="12.75" hidden="1">
      <c r="A578" s="38"/>
      <c r="B578" s="38"/>
      <c r="C578" s="38"/>
      <c r="D578" s="38"/>
      <c r="E578" s="38"/>
      <c r="F578" s="38"/>
      <c r="G578" s="38"/>
      <c r="H578" s="38"/>
      <c r="I578" s="38"/>
      <c r="J578" s="57"/>
      <c r="K578" s="57"/>
      <c r="L578" s="57"/>
      <c r="M578" s="57"/>
      <c r="N578" s="57"/>
      <c r="O578" s="57"/>
      <c r="P578" s="57"/>
      <c r="Q578" s="57"/>
      <c r="R578" s="57"/>
    </row>
    <row r="579" spans="1:18" ht="12.75" hidden="1">
      <c r="A579" s="38"/>
      <c r="B579" s="38"/>
      <c r="C579" s="38"/>
      <c r="D579" s="38"/>
      <c r="E579" s="38"/>
      <c r="F579" s="38"/>
      <c r="G579" s="38"/>
      <c r="H579" s="38"/>
      <c r="I579" s="38"/>
      <c r="J579" s="57"/>
      <c r="K579" s="57"/>
      <c r="L579" s="57"/>
      <c r="M579" s="57"/>
      <c r="N579" s="57"/>
      <c r="O579" s="57"/>
      <c r="P579" s="57"/>
      <c r="Q579" s="57"/>
      <c r="R579" s="57"/>
    </row>
    <row r="580" spans="1:18" ht="12.75" hidden="1">
      <c r="A580" s="38"/>
      <c r="B580" s="38"/>
      <c r="C580" s="228"/>
      <c r="D580" s="228"/>
      <c r="E580" s="228"/>
      <c r="F580" s="228"/>
      <c r="G580" s="228"/>
      <c r="H580" s="228"/>
      <c r="I580" s="228"/>
      <c r="J580" s="57"/>
      <c r="K580" s="57"/>
      <c r="L580" s="57"/>
      <c r="M580" s="57"/>
      <c r="N580" s="57"/>
      <c r="O580" s="57"/>
      <c r="P580" s="57"/>
      <c r="Q580" s="57"/>
      <c r="R580" s="57"/>
    </row>
    <row r="581" spans="1:18" ht="12.75" hidden="1">
      <c r="A581" s="38"/>
      <c r="B581" s="38"/>
      <c r="C581" s="38"/>
      <c r="D581" s="38"/>
      <c r="E581" s="38"/>
      <c r="F581" s="38"/>
      <c r="G581" s="38"/>
      <c r="H581" s="38"/>
      <c r="I581" s="38"/>
      <c r="J581" s="57"/>
      <c r="K581" s="57"/>
      <c r="L581" s="57"/>
      <c r="M581" s="57"/>
      <c r="N581" s="57"/>
      <c r="O581" s="57"/>
      <c r="P581" s="57"/>
      <c r="Q581" s="57"/>
      <c r="R581" s="57"/>
    </row>
    <row r="582" spans="1:18" ht="12.75" hidden="1">
      <c r="A582" s="38"/>
      <c r="B582" s="38"/>
      <c r="C582" s="38"/>
      <c r="D582" s="38"/>
      <c r="E582" s="38"/>
      <c r="F582" s="38"/>
      <c r="G582" s="38"/>
      <c r="H582" s="38"/>
      <c r="I582" s="38"/>
      <c r="J582" s="57"/>
      <c r="K582" s="57"/>
      <c r="L582" s="57"/>
      <c r="M582" s="57"/>
      <c r="N582" s="57"/>
      <c r="O582" s="57"/>
      <c r="P582" s="57"/>
      <c r="Q582" s="57"/>
      <c r="R582" s="57"/>
    </row>
    <row r="583" spans="1:18" ht="12.75" hidden="1">
      <c r="A583" s="38"/>
      <c r="B583" s="38"/>
      <c r="C583" s="38"/>
      <c r="D583" s="38"/>
      <c r="E583" s="38"/>
      <c r="F583" s="38"/>
      <c r="G583" s="38"/>
      <c r="H583" s="38"/>
      <c r="I583" s="38"/>
      <c r="J583" s="57"/>
      <c r="K583" s="57"/>
      <c r="L583" s="57"/>
      <c r="M583" s="57"/>
      <c r="N583" s="57"/>
      <c r="O583" s="57"/>
      <c r="P583" s="57"/>
      <c r="Q583" s="57"/>
      <c r="R583" s="57"/>
    </row>
    <row r="584" spans="1:18" ht="12.75" hidden="1">
      <c r="A584" s="38"/>
      <c r="B584" s="38"/>
      <c r="C584" s="38"/>
      <c r="D584" s="38"/>
      <c r="E584" s="38"/>
      <c r="F584" s="38"/>
      <c r="G584" s="38"/>
      <c r="H584" s="38"/>
      <c r="I584" s="38"/>
      <c r="J584" s="57"/>
      <c r="K584" s="57"/>
      <c r="L584" s="57"/>
      <c r="M584" s="57"/>
      <c r="N584" s="57"/>
      <c r="O584" s="57"/>
      <c r="P584" s="57"/>
      <c r="Q584" s="57"/>
      <c r="R584" s="57"/>
    </row>
    <row r="585" spans="1:18" ht="12.75" hidden="1">
      <c r="A585" s="38"/>
      <c r="B585" s="38"/>
      <c r="C585" s="38"/>
      <c r="D585" s="38"/>
      <c r="E585" s="38"/>
      <c r="F585" s="228"/>
      <c r="G585" s="38"/>
      <c r="H585" s="38"/>
      <c r="I585" s="38"/>
      <c r="J585" s="188">
        <f>J572+J574+J576+J581</f>
        <v>0</v>
      </c>
      <c r="K585" s="188"/>
      <c r="L585" s="188"/>
      <c r="M585" s="188"/>
      <c r="N585" s="188"/>
      <c r="O585" s="188">
        <f>O572+O574+O576+O581</f>
        <v>0</v>
      </c>
      <c r="P585" s="188">
        <f>P572+P574+P576+P581</f>
        <v>0</v>
      </c>
      <c r="Q585" s="188">
        <f>Q572+Q574+Q576+Q581</f>
        <v>0</v>
      </c>
      <c r="R585" s="188">
        <f>R572+R574+R576+R581</f>
        <v>0</v>
      </c>
    </row>
    <row r="586" spans="1:18" ht="12.75" hidden="1">
      <c r="A586" s="38"/>
      <c r="B586" s="38"/>
      <c r="C586" s="38"/>
      <c r="D586" s="38"/>
      <c r="E586" s="38"/>
      <c r="F586" s="38"/>
      <c r="G586" s="38"/>
      <c r="H586" s="38"/>
      <c r="I586" s="38"/>
      <c r="J586" s="116"/>
      <c r="K586" s="116"/>
      <c r="L586" s="116"/>
      <c r="M586" s="116"/>
      <c r="N586" s="116"/>
      <c r="O586" s="116"/>
      <c r="P586" s="116"/>
      <c r="Q586" s="116"/>
      <c r="R586" s="116"/>
    </row>
    <row r="587" spans="1:18" ht="12.75" hidden="1">
      <c r="A587" s="38"/>
      <c r="B587" s="38"/>
      <c r="C587" s="38"/>
      <c r="D587" s="38"/>
      <c r="E587" s="38"/>
      <c r="F587" s="38"/>
      <c r="G587" s="38"/>
      <c r="H587" s="38"/>
      <c r="I587" s="38"/>
      <c r="J587" s="116"/>
      <c r="K587" s="116"/>
      <c r="L587" s="116"/>
      <c r="M587" s="116"/>
      <c r="N587" s="116"/>
      <c r="O587" s="116"/>
      <c r="P587" s="116"/>
      <c r="Q587" s="116"/>
      <c r="R587" s="116"/>
    </row>
    <row r="588" spans="1:18" ht="12.75">
      <c r="A588" s="38"/>
      <c r="B588" s="38"/>
      <c r="C588" s="38"/>
      <c r="D588" s="38"/>
      <c r="E588" s="38"/>
      <c r="F588" s="38"/>
      <c r="G588" s="38"/>
      <c r="H588" s="38"/>
      <c r="I588" s="38"/>
      <c r="J588" s="57"/>
      <c r="K588" s="57"/>
      <c r="L588" s="57"/>
      <c r="M588" s="57"/>
      <c r="N588" s="57"/>
      <c r="O588" s="57"/>
      <c r="P588" s="57"/>
      <c r="Q588" s="57"/>
      <c r="R588" s="57"/>
    </row>
    <row r="589" spans="1:18" ht="12.75" hidden="1">
      <c r="A589" s="38"/>
      <c r="B589" s="38"/>
      <c r="C589" s="38"/>
      <c r="D589" s="38"/>
      <c r="E589" s="38"/>
      <c r="F589" s="37"/>
      <c r="G589" s="37"/>
      <c r="H589" s="37"/>
      <c r="I589" s="37"/>
      <c r="J589" s="110"/>
      <c r="K589" s="110"/>
      <c r="L589" s="110"/>
      <c r="M589" s="110"/>
      <c r="N589" s="110"/>
      <c r="O589" s="110"/>
      <c r="P589" s="110"/>
      <c r="Q589" s="110"/>
      <c r="R589" s="110"/>
    </row>
    <row r="590" spans="1:18" ht="12.75" customHeight="1" hidden="1">
      <c r="A590" s="38"/>
      <c r="B590" s="38"/>
      <c r="C590" s="38"/>
      <c r="D590" s="38"/>
      <c r="E590" s="38"/>
      <c r="F590" s="37"/>
      <c r="G590" s="37"/>
      <c r="H590" s="37"/>
      <c r="I590" s="37"/>
      <c r="J590" s="49"/>
      <c r="K590" s="49"/>
      <c r="L590" s="49"/>
      <c r="M590" s="49"/>
      <c r="N590" s="49"/>
      <c r="O590" s="49"/>
      <c r="P590" s="49"/>
      <c r="Q590" s="49"/>
      <c r="R590" s="49"/>
    </row>
    <row r="591" spans="1:18" ht="12.75" hidden="1">
      <c r="A591" s="38"/>
      <c r="B591" s="38"/>
      <c r="C591" s="38"/>
      <c r="D591" s="38"/>
      <c r="E591" s="38"/>
      <c r="F591" s="37"/>
      <c r="G591" s="37"/>
      <c r="H591" s="37"/>
      <c r="I591" s="37"/>
      <c r="J591" s="49"/>
      <c r="K591" s="49"/>
      <c r="L591" s="49"/>
      <c r="M591" s="49"/>
      <c r="N591" s="49"/>
      <c r="O591" s="49"/>
      <c r="P591" s="49"/>
      <c r="Q591" s="49"/>
      <c r="R591" s="49"/>
    </row>
    <row r="592" spans="1:18" ht="12.75" customHeight="1" hidden="1">
      <c r="A592" s="38"/>
      <c r="B592" s="38"/>
      <c r="C592" s="38"/>
      <c r="D592" s="38"/>
      <c r="E592" s="38"/>
      <c r="F592" s="38"/>
      <c r="G592" s="38"/>
      <c r="H592" s="38"/>
      <c r="I592" s="38"/>
      <c r="J592" s="57"/>
      <c r="K592" s="57"/>
      <c r="L592" s="57"/>
      <c r="M592" s="57"/>
      <c r="N592" s="57"/>
      <c r="O592" s="57"/>
      <c r="P592" s="57"/>
      <c r="Q592" s="57"/>
      <c r="R592" s="57"/>
    </row>
    <row r="593" spans="1:18" ht="15.75">
      <c r="A593" s="8">
        <v>3</v>
      </c>
      <c r="B593" s="8"/>
      <c r="C593" s="8"/>
      <c r="D593" s="8"/>
      <c r="E593" s="8" t="s">
        <v>136</v>
      </c>
      <c r="F593" s="8"/>
      <c r="G593" s="8"/>
      <c r="H593" s="8"/>
      <c r="I593" s="25"/>
      <c r="J593" s="57"/>
      <c r="K593" s="57"/>
      <c r="L593" s="57"/>
      <c r="M593" s="57"/>
      <c r="N593" s="57"/>
      <c r="O593" s="57"/>
      <c r="P593" s="57"/>
      <c r="Q593" s="57"/>
      <c r="R593" s="57"/>
    </row>
    <row r="594" spans="1:18" ht="15.75">
      <c r="A594" s="8" t="s">
        <v>350</v>
      </c>
      <c r="B594" s="8"/>
      <c r="C594" s="8"/>
      <c r="D594" s="8"/>
      <c r="E594" s="8"/>
      <c r="F594" s="8"/>
      <c r="G594" s="8"/>
      <c r="H594" s="8"/>
      <c r="I594" s="25"/>
      <c r="J594" s="57"/>
      <c r="K594" s="57"/>
      <c r="L594" s="57"/>
      <c r="M594" s="57"/>
      <c r="N594" s="57"/>
      <c r="O594" s="57"/>
      <c r="P594" s="57"/>
      <c r="Q594" s="57"/>
      <c r="R594" s="57"/>
    </row>
    <row r="595" spans="1:18" ht="14.25">
      <c r="A595" s="8"/>
      <c r="B595" s="7">
        <v>1</v>
      </c>
      <c r="C595" s="7"/>
      <c r="D595" s="7"/>
      <c r="E595" s="8"/>
      <c r="F595" s="7" t="s">
        <v>452</v>
      </c>
      <c r="G595" s="7"/>
      <c r="H595" s="7"/>
      <c r="I595" s="7"/>
      <c r="J595" s="57"/>
      <c r="K595" s="57"/>
      <c r="L595" s="57"/>
      <c r="M595" s="57"/>
      <c r="N595" s="57"/>
      <c r="O595" s="57"/>
      <c r="P595" s="57"/>
      <c r="Q595" s="57"/>
      <c r="R595" s="57"/>
    </row>
    <row r="596" spans="1:18" ht="12.75" customHeight="1">
      <c r="A596" s="37"/>
      <c r="B596" s="37"/>
      <c r="C596" s="37">
        <v>1</v>
      </c>
      <c r="D596" s="37"/>
      <c r="E596" s="37"/>
      <c r="F596" s="37"/>
      <c r="G596" s="37" t="s">
        <v>28</v>
      </c>
      <c r="H596" s="37"/>
      <c r="I596" s="37"/>
      <c r="J596" s="57"/>
      <c r="K596" s="57"/>
      <c r="L596" s="57"/>
      <c r="M596" s="57"/>
      <c r="N596" s="57"/>
      <c r="O596" s="57"/>
      <c r="P596" s="57"/>
      <c r="Q596" s="57"/>
      <c r="R596" s="57"/>
    </row>
    <row r="597" spans="1:18" ht="12.75" customHeight="1">
      <c r="A597" s="43"/>
      <c r="B597" s="43"/>
      <c r="C597" s="41"/>
      <c r="D597" s="38">
        <v>1</v>
      </c>
      <c r="E597" s="38"/>
      <c r="F597" s="38"/>
      <c r="G597" s="38"/>
      <c r="H597" s="38" t="s">
        <v>29</v>
      </c>
      <c r="I597" s="38"/>
      <c r="J597" s="57">
        <v>9953</v>
      </c>
      <c r="K597" s="57"/>
      <c r="L597" s="57"/>
      <c r="M597" s="57"/>
      <c r="N597" s="57"/>
      <c r="O597" s="57">
        <v>9953</v>
      </c>
      <c r="P597" s="57">
        <v>9953</v>
      </c>
      <c r="Q597" s="57">
        <v>11113</v>
      </c>
      <c r="R597" s="57">
        <v>11113</v>
      </c>
    </row>
    <row r="598" spans="1:18" ht="12.75" hidden="1">
      <c r="A598" s="38"/>
      <c r="B598" s="38"/>
      <c r="C598" s="41"/>
      <c r="D598" s="38"/>
      <c r="E598" s="38"/>
      <c r="F598" s="38"/>
      <c r="G598" s="38"/>
      <c r="H598" s="38" t="s">
        <v>14</v>
      </c>
      <c r="I598" s="38" t="s">
        <v>30</v>
      </c>
      <c r="J598" s="57"/>
      <c r="K598" s="57"/>
      <c r="L598" s="57"/>
      <c r="M598" s="57"/>
      <c r="N598" s="57"/>
      <c r="O598" s="57"/>
      <c r="P598" s="57"/>
      <c r="Q598" s="57"/>
      <c r="R598" s="57"/>
    </row>
    <row r="599" spans="1:18" ht="12.75" hidden="1">
      <c r="A599" s="38"/>
      <c r="B599" s="38"/>
      <c r="C599" s="41"/>
      <c r="D599" s="38">
        <v>2</v>
      </c>
      <c r="E599" s="38"/>
      <c r="F599" s="38"/>
      <c r="G599" s="38"/>
      <c r="H599" s="38" t="s">
        <v>31</v>
      </c>
      <c r="I599" s="38"/>
      <c r="J599" s="57"/>
      <c r="K599" s="57"/>
      <c r="L599" s="57"/>
      <c r="M599" s="57"/>
      <c r="N599" s="57"/>
      <c r="O599" s="57"/>
      <c r="P599" s="57"/>
      <c r="Q599" s="57"/>
      <c r="R599" s="57"/>
    </row>
    <row r="600" spans="1:18" ht="12.75" hidden="1">
      <c r="A600" s="38"/>
      <c r="B600" s="38"/>
      <c r="C600" s="41"/>
      <c r="D600" s="38"/>
      <c r="E600" s="38"/>
      <c r="F600" s="38"/>
      <c r="G600" s="38"/>
      <c r="H600" s="38" t="s">
        <v>14</v>
      </c>
      <c r="I600" s="38" t="s">
        <v>30</v>
      </c>
      <c r="J600" s="57"/>
      <c r="K600" s="57"/>
      <c r="L600" s="57"/>
      <c r="M600" s="57"/>
      <c r="N600" s="57"/>
      <c r="O600" s="57"/>
      <c r="P600" s="57"/>
      <c r="Q600" s="57"/>
      <c r="R600" s="57"/>
    </row>
    <row r="601" spans="1:18" ht="12.75">
      <c r="A601" s="38"/>
      <c r="B601" s="38"/>
      <c r="C601" s="41"/>
      <c r="D601" s="38">
        <v>2</v>
      </c>
      <c r="E601" s="38"/>
      <c r="F601" s="38"/>
      <c r="G601" s="38"/>
      <c r="H601" s="38" t="s">
        <v>31</v>
      </c>
      <c r="I601" s="38"/>
      <c r="J601" s="57">
        <v>2704</v>
      </c>
      <c r="K601" s="57"/>
      <c r="L601" s="57"/>
      <c r="M601" s="57"/>
      <c r="N601" s="57"/>
      <c r="O601" s="57">
        <v>2704</v>
      </c>
      <c r="P601" s="57">
        <v>2704</v>
      </c>
      <c r="Q601" s="57">
        <v>3017</v>
      </c>
      <c r="R601" s="57">
        <v>3017</v>
      </c>
    </row>
    <row r="602" spans="1:18" ht="12.75">
      <c r="A602" s="43"/>
      <c r="B602" s="43"/>
      <c r="C602" s="41"/>
      <c r="D602" s="38">
        <v>3</v>
      </c>
      <c r="E602" s="38"/>
      <c r="F602" s="38"/>
      <c r="G602" s="38"/>
      <c r="H602" s="38" t="s">
        <v>32</v>
      </c>
      <c r="I602" s="38"/>
      <c r="J602" s="57">
        <v>19194</v>
      </c>
      <c r="K602" s="57"/>
      <c r="L602" s="57"/>
      <c r="M602" s="57"/>
      <c r="N602" s="57"/>
      <c r="O602" s="57">
        <v>19515</v>
      </c>
      <c r="P602" s="57">
        <v>19515</v>
      </c>
      <c r="Q602" s="57">
        <v>21209</v>
      </c>
      <c r="R602" s="57">
        <v>22709</v>
      </c>
    </row>
    <row r="603" spans="1:18" ht="12.75">
      <c r="A603" s="43"/>
      <c r="B603" s="43"/>
      <c r="C603" s="41"/>
      <c r="D603" s="38"/>
      <c r="E603" s="38"/>
      <c r="F603" s="38"/>
      <c r="G603" s="38"/>
      <c r="H603" s="38" t="s">
        <v>14</v>
      </c>
      <c r="I603" s="38" t="s">
        <v>33</v>
      </c>
      <c r="J603" s="57">
        <v>806</v>
      </c>
      <c r="K603" s="57"/>
      <c r="L603" s="57"/>
      <c r="M603" s="57"/>
      <c r="N603" s="57"/>
      <c r="O603" s="57">
        <v>807</v>
      </c>
      <c r="P603" s="57">
        <v>807</v>
      </c>
      <c r="Q603" s="57">
        <v>807</v>
      </c>
      <c r="R603" s="57">
        <v>807</v>
      </c>
    </row>
    <row r="604" spans="1:18" ht="12.75">
      <c r="A604" s="43"/>
      <c r="B604" s="43"/>
      <c r="C604" s="43"/>
      <c r="D604" s="220"/>
      <c r="E604" s="220"/>
      <c r="F604" s="220"/>
      <c r="G604" s="220"/>
      <c r="H604" s="220"/>
      <c r="I604" s="220" t="s">
        <v>175</v>
      </c>
      <c r="J604" s="57">
        <v>18388</v>
      </c>
      <c r="K604" s="57"/>
      <c r="L604" s="57"/>
      <c r="M604" s="57"/>
      <c r="N604" s="57"/>
      <c r="O604" s="57">
        <v>18388</v>
      </c>
      <c r="P604" s="57">
        <v>18388</v>
      </c>
      <c r="Q604" s="57">
        <v>18388</v>
      </c>
      <c r="R604" s="57">
        <v>18388</v>
      </c>
    </row>
    <row r="605" spans="1:18" ht="12.75">
      <c r="A605" s="43"/>
      <c r="B605" s="43"/>
      <c r="C605" s="37">
        <v>2</v>
      </c>
      <c r="D605" s="220"/>
      <c r="E605" s="220"/>
      <c r="F605" s="220"/>
      <c r="G605" s="187" t="s">
        <v>227</v>
      </c>
      <c r="H605" s="220"/>
      <c r="I605" s="220"/>
      <c r="J605" s="57"/>
      <c r="K605" s="57"/>
      <c r="L605" s="57"/>
      <c r="M605" s="57"/>
      <c r="N605" s="57"/>
      <c r="O605" s="57"/>
      <c r="P605" s="57"/>
      <c r="Q605" s="57"/>
      <c r="R605" s="57"/>
    </row>
    <row r="606" spans="1:18" ht="12.75">
      <c r="A606" s="43"/>
      <c r="B606" s="43"/>
      <c r="C606" s="43"/>
      <c r="D606" s="220">
        <v>2</v>
      </c>
      <c r="E606" s="220"/>
      <c r="F606" s="220"/>
      <c r="G606" s="220"/>
      <c r="H606" s="220" t="s">
        <v>39</v>
      </c>
      <c r="I606" s="220"/>
      <c r="J606" s="57">
        <v>250</v>
      </c>
      <c r="K606" s="57"/>
      <c r="L606" s="57"/>
      <c r="M606" s="57"/>
      <c r="N606" s="57"/>
      <c r="O606" s="57">
        <v>250</v>
      </c>
      <c r="P606" s="57">
        <v>250</v>
      </c>
      <c r="Q606" s="57">
        <v>250</v>
      </c>
      <c r="R606" s="57">
        <v>250</v>
      </c>
    </row>
    <row r="607" spans="1:18" s="11" customFormat="1" ht="12.75">
      <c r="A607" s="38"/>
      <c r="B607" s="38"/>
      <c r="C607" s="38"/>
      <c r="D607" s="220"/>
      <c r="E607" s="220"/>
      <c r="F607" s="37" t="s">
        <v>18</v>
      </c>
      <c r="G607" s="220"/>
      <c r="H607" s="220"/>
      <c r="I607" s="220"/>
      <c r="J607" s="188">
        <f>J597+J601+J602+J606</f>
        <v>32101</v>
      </c>
      <c r="K607" s="188"/>
      <c r="L607" s="188"/>
      <c r="M607" s="188"/>
      <c r="N607" s="188"/>
      <c r="O607" s="188">
        <f>O597+O601+O602+O606</f>
        <v>32422</v>
      </c>
      <c r="P607" s="188">
        <f>P597+P601+P602+P606</f>
        <v>32422</v>
      </c>
      <c r="Q607" s="188">
        <f>Q597+Q601+Q602+Q606</f>
        <v>35589</v>
      </c>
      <c r="R607" s="188">
        <f>R597+R601+R602+R606</f>
        <v>37089</v>
      </c>
    </row>
    <row r="608" spans="1:18" s="46" customFormat="1" ht="13.5">
      <c r="A608" s="38"/>
      <c r="B608" s="38"/>
      <c r="C608" s="38"/>
      <c r="D608" s="220"/>
      <c r="E608" s="220"/>
      <c r="F608" s="220"/>
      <c r="G608" s="38" t="s">
        <v>50</v>
      </c>
      <c r="H608" s="220"/>
      <c r="I608" s="220"/>
      <c r="J608" s="116">
        <v>5.6</v>
      </c>
      <c r="K608" s="116"/>
      <c r="L608" s="116"/>
      <c r="M608" s="116"/>
      <c r="N608" s="116"/>
      <c r="O608" s="116">
        <v>5.6</v>
      </c>
      <c r="P608" s="116">
        <v>5.6</v>
      </c>
      <c r="Q608" s="116">
        <v>5.6</v>
      </c>
      <c r="R608" s="116">
        <v>5.6</v>
      </c>
    </row>
    <row r="609" spans="1:18" s="46" customFormat="1" ht="13.5">
      <c r="A609" s="38"/>
      <c r="B609" s="38"/>
      <c r="C609" s="38"/>
      <c r="D609" s="220"/>
      <c r="E609" s="220"/>
      <c r="F609" s="220"/>
      <c r="G609" s="38" t="s">
        <v>51</v>
      </c>
      <c r="H609" s="220"/>
      <c r="I609" s="220"/>
      <c r="J609" s="116">
        <v>5.6</v>
      </c>
      <c r="K609" s="116"/>
      <c r="L609" s="116"/>
      <c r="M609" s="116"/>
      <c r="N609" s="116"/>
      <c r="O609" s="116">
        <v>5.6</v>
      </c>
      <c r="P609" s="116">
        <v>5.6</v>
      </c>
      <c r="Q609" s="116">
        <v>5.6</v>
      </c>
      <c r="R609" s="116">
        <v>5.6</v>
      </c>
    </row>
    <row r="610" spans="1:18" s="46" customFormat="1" ht="13.5">
      <c r="A610" s="37"/>
      <c r="B610" s="37"/>
      <c r="C610" s="228"/>
      <c r="D610" s="228"/>
      <c r="E610" s="228"/>
      <c r="F610" s="228"/>
      <c r="G610" s="228"/>
      <c r="H610" s="228"/>
      <c r="I610" s="228"/>
      <c r="J610" s="57"/>
      <c r="K610" s="57"/>
      <c r="L610" s="57"/>
      <c r="M610" s="57"/>
      <c r="N610" s="57"/>
      <c r="O610" s="57"/>
      <c r="P610" s="57"/>
      <c r="Q610" s="57"/>
      <c r="R610" s="57"/>
    </row>
    <row r="611" spans="1:18" s="46" customFormat="1" ht="13.5" customHeight="1" hidden="1">
      <c r="A611" s="37"/>
      <c r="B611" s="7"/>
      <c r="C611" s="7"/>
      <c r="D611" s="7"/>
      <c r="E611" s="8"/>
      <c r="F611" s="7"/>
      <c r="G611" s="7"/>
      <c r="H611" s="7"/>
      <c r="I611" s="7"/>
      <c r="J611" s="181"/>
      <c r="K611" s="181"/>
      <c r="L611" s="181"/>
      <c r="M611" s="181"/>
      <c r="N611" s="181"/>
      <c r="O611" s="181"/>
      <c r="P611" s="181"/>
      <c r="Q611" s="181"/>
      <c r="R611" s="181"/>
    </row>
    <row r="612" spans="1:18" ht="12.75" customHeight="1" hidden="1">
      <c r="A612" s="37"/>
      <c r="B612" s="37"/>
      <c r="C612" s="37"/>
      <c r="D612" s="228"/>
      <c r="E612" s="228"/>
      <c r="F612" s="228"/>
      <c r="G612" s="228"/>
      <c r="H612" s="201"/>
      <c r="I612" s="231"/>
      <c r="J612" s="57"/>
      <c r="K612" s="57"/>
      <c r="L612" s="57"/>
      <c r="M612" s="57"/>
      <c r="N612" s="57"/>
      <c r="O612" s="57"/>
      <c r="P612" s="57"/>
      <c r="Q612" s="57"/>
      <c r="R612" s="57"/>
    </row>
    <row r="613" spans="1:18" ht="12.75" customHeight="1" hidden="1">
      <c r="A613" s="37"/>
      <c r="B613" s="37"/>
      <c r="C613" s="37"/>
      <c r="D613" s="228"/>
      <c r="E613" s="228"/>
      <c r="F613" s="228"/>
      <c r="G613" s="228"/>
      <c r="H613" s="201"/>
      <c r="I613" s="201"/>
      <c r="J613" s="57"/>
      <c r="K613" s="57"/>
      <c r="L613" s="57"/>
      <c r="M613" s="57"/>
      <c r="N613" s="57"/>
      <c r="O613" s="57"/>
      <c r="P613" s="57"/>
      <c r="Q613" s="57"/>
      <c r="R613" s="57"/>
    </row>
    <row r="614" spans="1:18" ht="12.75" customHeight="1" hidden="1">
      <c r="A614" s="43"/>
      <c r="B614" s="43"/>
      <c r="C614" s="37"/>
      <c r="D614" s="37"/>
      <c r="E614" s="37"/>
      <c r="F614" s="37"/>
      <c r="G614" s="37"/>
      <c r="H614" s="37"/>
      <c r="I614" s="37"/>
      <c r="J614" s="181"/>
      <c r="K614" s="181"/>
      <c r="L614" s="181"/>
      <c r="M614" s="181"/>
      <c r="N614" s="181"/>
      <c r="O614" s="181"/>
      <c r="P614" s="181"/>
      <c r="Q614" s="181"/>
      <c r="R614" s="181"/>
    </row>
    <row r="615" spans="1:18" ht="12.75" customHeight="1" hidden="1">
      <c r="A615" s="43"/>
      <c r="B615" s="43"/>
      <c r="C615" s="41"/>
      <c r="D615" s="38"/>
      <c r="E615" s="38"/>
      <c r="F615" s="38"/>
      <c r="G615" s="38"/>
      <c r="H615" s="38"/>
      <c r="I615" s="38"/>
      <c r="J615" s="57"/>
      <c r="K615" s="57"/>
      <c r="L615" s="57"/>
      <c r="M615" s="57"/>
      <c r="N615" s="57"/>
      <c r="O615" s="57"/>
      <c r="P615" s="57"/>
      <c r="Q615" s="57"/>
      <c r="R615" s="57"/>
    </row>
    <row r="616" spans="1:18" ht="12.75" customHeight="1" hidden="1">
      <c r="A616" s="43"/>
      <c r="B616" s="43"/>
      <c r="C616" s="43"/>
      <c r="D616" s="43"/>
      <c r="E616" s="43"/>
      <c r="F616" s="43"/>
      <c r="G616" s="43"/>
      <c r="H616" s="12"/>
      <c r="I616" s="12"/>
      <c r="J616" s="57"/>
      <c r="K616" s="57"/>
      <c r="L616" s="57"/>
      <c r="M616" s="57"/>
      <c r="N616" s="57"/>
      <c r="O616" s="57"/>
      <c r="P616" s="57"/>
      <c r="Q616" s="57"/>
      <c r="R616" s="57"/>
    </row>
    <row r="617" spans="1:18" ht="12.75" customHeight="1" hidden="1">
      <c r="A617" s="43"/>
      <c r="B617" s="43"/>
      <c r="C617" s="43"/>
      <c r="D617" s="43"/>
      <c r="E617" s="43"/>
      <c r="F617" s="43"/>
      <c r="G617" s="43"/>
      <c r="H617" s="12"/>
      <c r="I617" s="19"/>
      <c r="J617" s="57"/>
      <c r="K617" s="57"/>
      <c r="L617" s="57"/>
      <c r="M617" s="57"/>
      <c r="N617" s="57"/>
      <c r="O617" s="57"/>
      <c r="P617" s="57"/>
      <c r="Q617" s="57"/>
      <c r="R617" s="57"/>
    </row>
    <row r="618" spans="1:18" ht="12.75" customHeight="1" hidden="1">
      <c r="A618" s="43"/>
      <c r="B618" s="43"/>
      <c r="C618" s="43"/>
      <c r="D618" s="43"/>
      <c r="E618" s="43"/>
      <c r="F618" s="43"/>
      <c r="G618" s="43"/>
      <c r="H618" s="12"/>
      <c r="I618" s="12"/>
      <c r="J618" s="57"/>
      <c r="K618" s="57"/>
      <c r="L618" s="57"/>
      <c r="M618" s="57"/>
      <c r="N618" s="57"/>
      <c r="O618" s="57"/>
      <c r="P618" s="57"/>
      <c r="Q618" s="57"/>
      <c r="R618" s="57"/>
    </row>
    <row r="619" spans="1:18" ht="12.75" customHeight="1" hidden="1">
      <c r="A619" s="37"/>
      <c r="B619" s="37"/>
      <c r="C619" s="37"/>
      <c r="D619" s="38"/>
      <c r="E619" s="38"/>
      <c r="F619" s="38"/>
      <c r="G619" s="38"/>
      <c r="H619" s="38"/>
      <c r="I619" s="38"/>
      <c r="J619" s="110"/>
      <c r="K619" s="110"/>
      <c r="L619" s="110"/>
      <c r="M619" s="110"/>
      <c r="N619" s="110"/>
      <c r="O619" s="110"/>
      <c r="P619" s="110"/>
      <c r="Q619" s="110"/>
      <c r="R619" s="110"/>
    </row>
    <row r="620" spans="1:18" s="46" customFormat="1" ht="13.5" customHeight="1" hidden="1">
      <c r="A620" s="37"/>
      <c r="B620" s="37"/>
      <c r="C620" s="37"/>
      <c r="D620" s="38"/>
      <c r="E620" s="38"/>
      <c r="F620" s="38"/>
      <c r="G620" s="38"/>
      <c r="H620" s="38"/>
      <c r="I620" s="38"/>
      <c r="J620" s="213"/>
      <c r="K620" s="213"/>
      <c r="L620" s="213"/>
      <c r="M620" s="213"/>
      <c r="N620" s="213"/>
      <c r="O620" s="213"/>
      <c r="P620" s="213"/>
      <c r="Q620" s="213"/>
      <c r="R620" s="213"/>
    </row>
    <row r="621" spans="1:18" ht="12.75" customHeight="1" hidden="1">
      <c r="A621" s="37"/>
      <c r="B621" s="37"/>
      <c r="C621" s="37"/>
      <c r="D621" s="38"/>
      <c r="E621" s="38"/>
      <c r="F621" s="38"/>
      <c r="G621" s="38"/>
      <c r="H621" s="38"/>
      <c r="I621" s="38"/>
      <c r="J621" s="213"/>
      <c r="K621" s="213"/>
      <c r="L621" s="213"/>
      <c r="M621" s="213"/>
      <c r="N621" s="213"/>
      <c r="O621" s="213"/>
      <c r="P621" s="213"/>
      <c r="Q621" s="213"/>
      <c r="R621" s="213"/>
    </row>
    <row r="622" spans="1:18" ht="12.75" customHeight="1" hidden="1">
      <c r="A622" s="37"/>
      <c r="B622" s="37"/>
      <c r="C622" s="37"/>
      <c r="D622" s="38"/>
      <c r="E622" s="38"/>
      <c r="F622" s="38"/>
      <c r="G622" s="38"/>
      <c r="H622" s="38"/>
      <c r="I622" s="38"/>
      <c r="J622" s="213"/>
      <c r="K622" s="213"/>
      <c r="L622" s="213"/>
      <c r="M622" s="213"/>
      <c r="N622" s="213"/>
      <c r="O622" s="213"/>
      <c r="P622" s="213"/>
      <c r="Q622" s="213"/>
      <c r="R622" s="213"/>
    </row>
    <row r="623" spans="1:18" ht="12.75" customHeight="1" hidden="1">
      <c r="A623" s="37"/>
      <c r="B623" s="37"/>
      <c r="C623" s="37"/>
      <c r="D623" s="220"/>
      <c r="E623" s="220"/>
      <c r="F623" s="220"/>
      <c r="G623" s="220"/>
      <c r="H623" s="220"/>
      <c r="I623" s="220"/>
      <c r="J623" s="213"/>
      <c r="K623" s="213"/>
      <c r="L623" s="213"/>
      <c r="M623" s="213"/>
      <c r="N623" s="213"/>
      <c r="O623" s="213"/>
      <c r="P623" s="213"/>
      <c r="Q623" s="213"/>
      <c r="R623" s="213"/>
    </row>
    <row r="624" spans="1:18" ht="12.75" customHeight="1" hidden="1">
      <c r="A624" s="37"/>
      <c r="B624" s="37"/>
      <c r="C624" s="37"/>
      <c r="D624" s="220"/>
      <c r="E624" s="220"/>
      <c r="F624" s="37"/>
      <c r="G624" s="220"/>
      <c r="H624" s="220"/>
      <c r="I624" s="220"/>
      <c r="J624" s="230"/>
      <c r="K624" s="230"/>
      <c r="L624" s="230"/>
      <c r="M624" s="230"/>
      <c r="N624" s="230"/>
      <c r="O624" s="230"/>
      <c r="P624" s="230"/>
      <c r="Q624" s="230"/>
      <c r="R624" s="230"/>
    </row>
    <row r="625" spans="1:18" ht="12.75" customHeight="1" hidden="1">
      <c r="A625" s="37"/>
      <c r="B625" s="37"/>
      <c r="C625" s="37"/>
      <c r="D625" s="220"/>
      <c r="E625" s="220"/>
      <c r="F625" s="220"/>
      <c r="G625" s="38"/>
      <c r="H625" s="220"/>
      <c r="I625" s="220"/>
      <c r="J625" s="49"/>
      <c r="K625" s="49"/>
      <c r="L625" s="49"/>
      <c r="M625" s="49"/>
      <c r="N625" s="49"/>
      <c r="O625" s="49"/>
      <c r="P625" s="49"/>
      <c r="Q625" s="49"/>
      <c r="R625" s="49"/>
    </row>
    <row r="626" spans="1:18" ht="12.75" customHeight="1" hidden="1">
      <c r="A626" s="37"/>
      <c r="B626" s="37"/>
      <c r="C626" s="37"/>
      <c r="D626" s="220"/>
      <c r="E626" s="220"/>
      <c r="F626" s="220"/>
      <c r="G626" s="38"/>
      <c r="H626" s="220"/>
      <c r="I626" s="220"/>
      <c r="J626" s="49"/>
      <c r="K626" s="49"/>
      <c r="L626" s="49"/>
      <c r="M626" s="49"/>
      <c r="N626" s="49"/>
      <c r="O626" s="49"/>
      <c r="P626" s="49"/>
      <c r="Q626" s="49"/>
      <c r="R626" s="49"/>
    </row>
    <row r="627" spans="1:18" ht="12.75" customHeight="1" hidden="1">
      <c r="A627" s="37"/>
      <c r="B627" s="37"/>
      <c r="C627" s="37"/>
      <c r="D627" s="37"/>
      <c r="E627" s="37"/>
      <c r="F627" s="37"/>
      <c r="G627" s="220"/>
      <c r="H627" s="37"/>
      <c r="I627" s="37"/>
      <c r="J627" s="49"/>
      <c r="K627" s="49"/>
      <c r="L627" s="49"/>
      <c r="M627" s="49"/>
      <c r="N627" s="49"/>
      <c r="O627" s="49"/>
      <c r="P627" s="49"/>
      <c r="Q627" s="49"/>
      <c r="R627" s="49"/>
    </row>
    <row r="628" spans="1:18" ht="12.75" customHeight="1" hidden="1">
      <c r="A628" s="37"/>
      <c r="B628" s="7">
        <v>3</v>
      </c>
      <c r="C628" s="7"/>
      <c r="D628" s="7"/>
      <c r="E628" s="7"/>
      <c r="F628" s="7" t="s">
        <v>176</v>
      </c>
      <c r="G628" s="7"/>
      <c r="H628" s="7"/>
      <c r="I628" s="7"/>
      <c r="J628" s="49"/>
      <c r="K628" s="49"/>
      <c r="L628" s="49"/>
      <c r="M628" s="49"/>
      <c r="N628" s="49"/>
      <c r="O628" s="49"/>
      <c r="P628" s="49"/>
      <c r="Q628" s="49"/>
      <c r="R628" s="49"/>
    </row>
    <row r="629" spans="1:18" ht="12.75" customHeight="1" hidden="1">
      <c r="A629" s="37"/>
      <c r="B629" s="37"/>
      <c r="C629" s="37">
        <v>1</v>
      </c>
      <c r="D629" s="37"/>
      <c r="E629" s="37"/>
      <c r="F629" s="37"/>
      <c r="G629" s="37" t="s">
        <v>28</v>
      </c>
      <c r="H629" s="37"/>
      <c r="I629" s="37"/>
      <c r="J629" s="49"/>
      <c r="K629" s="49"/>
      <c r="L629" s="49"/>
      <c r="M629" s="49"/>
      <c r="N629" s="49"/>
      <c r="O629" s="49"/>
      <c r="P629" s="49"/>
      <c r="Q629" s="49"/>
      <c r="R629" s="49"/>
    </row>
    <row r="630" spans="1:18" ht="12.75" customHeight="1" hidden="1">
      <c r="A630" s="37"/>
      <c r="B630" s="37"/>
      <c r="C630" s="41"/>
      <c r="D630" s="38">
        <v>1</v>
      </c>
      <c r="E630" s="38"/>
      <c r="F630" s="38"/>
      <c r="G630" s="38"/>
      <c r="H630" s="38" t="s">
        <v>29</v>
      </c>
      <c r="I630" s="38"/>
      <c r="J630" s="213"/>
      <c r="K630" s="213"/>
      <c r="L630" s="213"/>
      <c r="M630" s="213"/>
      <c r="N630" s="213"/>
      <c r="O630" s="213"/>
      <c r="P630" s="213"/>
      <c r="Q630" s="213"/>
      <c r="R630" s="213"/>
    </row>
    <row r="631" spans="1:18" ht="12.75" customHeight="1" hidden="1">
      <c r="A631" s="37"/>
      <c r="B631" s="37"/>
      <c r="C631" s="43"/>
      <c r="D631" s="43"/>
      <c r="E631" s="43"/>
      <c r="F631" s="43"/>
      <c r="G631" s="43"/>
      <c r="H631" s="12"/>
      <c r="I631" s="12"/>
      <c r="J631" s="49"/>
      <c r="K631" s="49"/>
      <c r="L631" s="49"/>
      <c r="M631" s="49"/>
      <c r="N631" s="49"/>
      <c r="O631" s="49"/>
      <c r="P631" s="49"/>
      <c r="Q631" s="49"/>
      <c r="R631" s="49"/>
    </row>
    <row r="632" spans="1:18" ht="12.75" customHeight="1" hidden="1">
      <c r="A632" s="37"/>
      <c r="B632" s="37"/>
      <c r="C632" s="43"/>
      <c r="D632" s="43"/>
      <c r="E632" s="43"/>
      <c r="F632" s="43"/>
      <c r="G632" s="43"/>
      <c r="H632" s="12"/>
      <c r="I632" s="19"/>
      <c r="J632" s="49"/>
      <c r="K632" s="49"/>
      <c r="L632" s="49"/>
      <c r="M632" s="49"/>
      <c r="N632" s="49"/>
      <c r="O632" s="49"/>
      <c r="P632" s="49"/>
      <c r="Q632" s="49"/>
      <c r="R632" s="49"/>
    </row>
    <row r="633" spans="1:18" ht="12.75" customHeight="1" hidden="1">
      <c r="A633" s="37"/>
      <c r="B633" s="37"/>
      <c r="C633" s="43"/>
      <c r="D633" s="43"/>
      <c r="E633" s="43"/>
      <c r="F633" s="43"/>
      <c r="G633" s="43"/>
      <c r="H633" s="12"/>
      <c r="I633" s="12"/>
      <c r="J633" s="49"/>
      <c r="K633" s="49"/>
      <c r="L633" s="49"/>
      <c r="M633" s="49"/>
      <c r="N633" s="49"/>
      <c r="O633" s="49"/>
      <c r="P633" s="49"/>
      <c r="Q633" s="49"/>
      <c r="R633" s="49"/>
    </row>
    <row r="634" spans="1:18" ht="12.75" customHeight="1" hidden="1">
      <c r="A634" s="37"/>
      <c r="B634" s="37"/>
      <c r="C634" s="37"/>
      <c r="D634" s="38">
        <v>1</v>
      </c>
      <c r="E634" s="38"/>
      <c r="F634" s="38"/>
      <c r="G634" s="38"/>
      <c r="H634" s="38" t="s">
        <v>29</v>
      </c>
      <c r="I634" s="38"/>
      <c r="J634" s="49"/>
      <c r="K634" s="49"/>
      <c r="L634" s="49"/>
      <c r="M634" s="49"/>
      <c r="N634" s="49"/>
      <c r="O634" s="49"/>
      <c r="P634" s="49"/>
      <c r="Q634" s="49"/>
      <c r="R634" s="49"/>
    </row>
    <row r="635" spans="1:18" ht="12.75" customHeight="1" hidden="1">
      <c r="A635" s="37"/>
      <c r="B635" s="37"/>
      <c r="C635" s="37"/>
      <c r="D635" s="38">
        <v>2</v>
      </c>
      <c r="E635" s="38"/>
      <c r="F635" s="38"/>
      <c r="G635" s="38"/>
      <c r="H635" s="38" t="s">
        <v>31</v>
      </c>
      <c r="I635" s="38"/>
      <c r="J635" s="213"/>
      <c r="K635" s="213"/>
      <c r="L635" s="213"/>
      <c r="M635" s="213"/>
      <c r="N635" s="213"/>
      <c r="O635" s="213"/>
      <c r="P635" s="213"/>
      <c r="Q635" s="213"/>
      <c r="R635" s="213"/>
    </row>
    <row r="636" spans="1:18" ht="12.75" customHeight="1" hidden="1">
      <c r="A636" s="37"/>
      <c r="B636" s="37"/>
      <c r="C636" s="37"/>
      <c r="D636" s="38">
        <v>3</v>
      </c>
      <c r="E636" s="38"/>
      <c r="F636" s="38"/>
      <c r="G636" s="38"/>
      <c r="H636" s="38" t="s">
        <v>32</v>
      </c>
      <c r="I636" s="38"/>
      <c r="J636" s="213"/>
      <c r="K636" s="213"/>
      <c r="L636" s="213"/>
      <c r="M636" s="213"/>
      <c r="N636" s="213"/>
      <c r="O636" s="213"/>
      <c r="P636" s="213"/>
      <c r="Q636" s="213"/>
      <c r="R636" s="213"/>
    </row>
    <row r="637" spans="1:18" ht="12.75" customHeight="1" hidden="1">
      <c r="A637" s="37"/>
      <c r="B637" s="37"/>
      <c r="C637" s="37"/>
      <c r="D637" s="38"/>
      <c r="E637" s="38"/>
      <c r="F637" s="38"/>
      <c r="G637" s="38"/>
      <c r="H637" s="38" t="s">
        <v>14</v>
      </c>
      <c r="I637" s="38" t="s">
        <v>33</v>
      </c>
      <c r="J637" s="213"/>
      <c r="K637" s="213"/>
      <c r="L637" s="213"/>
      <c r="M637" s="213"/>
      <c r="N637" s="213"/>
      <c r="O637" s="213"/>
      <c r="P637" s="213"/>
      <c r="Q637" s="213"/>
      <c r="R637" s="213"/>
    </row>
    <row r="638" spans="1:18" ht="12.75" customHeight="1" hidden="1">
      <c r="A638" s="37"/>
      <c r="B638" s="37"/>
      <c r="C638" s="37"/>
      <c r="D638" s="220"/>
      <c r="E638" s="220"/>
      <c r="F638" s="220"/>
      <c r="G638" s="220"/>
      <c r="H638" s="220"/>
      <c r="I638" s="220" t="s">
        <v>175</v>
      </c>
      <c r="J638" s="213"/>
      <c r="K638" s="213"/>
      <c r="L638" s="213"/>
      <c r="M638" s="213"/>
      <c r="N638" s="213"/>
      <c r="O638" s="213"/>
      <c r="P638" s="213"/>
      <c r="Q638" s="213"/>
      <c r="R638" s="213"/>
    </row>
    <row r="639" spans="1:18" ht="12.75" customHeight="1" hidden="1">
      <c r="A639" s="37"/>
      <c r="B639" s="37"/>
      <c r="C639" s="37"/>
      <c r="D639" s="220"/>
      <c r="E639" s="220"/>
      <c r="F639" s="37" t="s">
        <v>18</v>
      </c>
      <c r="G639" s="220"/>
      <c r="H639" s="220"/>
      <c r="I639" s="220"/>
      <c r="J639" s="230"/>
      <c r="K639" s="230"/>
      <c r="L639" s="230"/>
      <c r="M639" s="230"/>
      <c r="N639" s="230"/>
      <c r="O639" s="230"/>
      <c r="P639" s="230"/>
      <c r="Q639" s="230"/>
      <c r="R639" s="230"/>
    </row>
    <row r="640" spans="1:18" ht="12.75" customHeight="1" hidden="1">
      <c r="A640" s="37"/>
      <c r="B640" s="37"/>
      <c r="C640" s="37"/>
      <c r="D640" s="220"/>
      <c r="E640" s="220"/>
      <c r="F640" s="220"/>
      <c r="G640" s="38" t="s">
        <v>50</v>
      </c>
      <c r="H640" s="220"/>
      <c r="I640" s="220"/>
      <c r="J640" s="49"/>
      <c r="K640" s="49"/>
      <c r="L640" s="49"/>
      <c r="M640" s="49"/>
      <c r="N640" s="49"/>
      <c r="O640" s="49"/>
      <c r="P640" s="49"/>
      <c r="Q640" s="49"/>
      <c r="R640" s="49"/>
    </row>
    <row r="641" spans="1:18" ht="12.75" customHeight="1" hidden="1">
      <c r="A641" s="37"/>
      <c r="B641" s="37"/>
      <c r="C641" s="37"/>
      <c r="D641" s="220"/>
      <c r="E641" s="220"/>
      <c r="F641" s="220"/>
      <c r="G641" s="38" t="s">
        <v>51</v>
      </c>
      <c r="H641" s="220"/>
      <c r="I641" s="220"/>
      <c r="J641" s="49"/>
      <c r="K641" s="49"/>
      <c r="L641" s="49"/>
      <c r="M641" s="49"/>
      <c r="N641" s="49"/>
      <c r="O641" s="49"/>
      <c r="P641" s="49"/>
      <c r="Q641" s="49"/>
      <c r="R641" s="49"/>
    </row>
    <row r="642" spans="1:18" ht="12.75" customHeight="1" hidden="1">
      <c r="A642" s="37"/>
      <c r="B642" s="37"/>
      <c r="C642" s="37"/>
      <c r="D642" s="220"/>
      <c r="E642" s="220"/>
      <c r="F642" s="220"/>
      <c r="G642" s="38"/>
      <c r="H642" s="220"/>
      <c r="I642" s="220"/>
      <c r="J642" s="49"/>
      <c r="K642" s="49"/>
      <c r="L642" s="49"/>
      <c r="M642" s="49"/>
      <c r="N642" s="49"/>
      <c r="O642" s="49"/>
      <c r="P642" s="49"/>
      <c r="Q642" s="49"/>
      <c r="R642" s="49"/>
    </row>
    <row r="643" spans="1:18" ht="12.75" customHeight="1">
      <c r="A643" s="37"/>
      <c r="B643" s="37">
        <v>2</v>
      </c>
      <c r="C643" s="37"/>
      <c r="D643" s="220"/>
      <c r="E643" s="220"/>
      <c r="F643" s="228" t="s">
        <v>453</v>
      </c>
      <c r="G643" s="38"/>
      <c r="H643" s="220"/>
      <c r="I643" s="220"/>
      <c r="J643" s="49"/>
      <c r="K643" s="49"/>
      <c r="L643" s="49"/>
      <c r="M643" s="49"/>
      <c r="N643" s="49"/>
      <c r="O643" s="49"/>
      <c r="P643" s="49"/>
      <c r="Q643" s="49"/>
      <c r="R643" s="49"/>
    </row>
    <row r="644" spans="1:18" ht="12.75" customHeight="1">
      <c r="A644" s="37"/>
      <c r="B644" s="37"/>
      <c r="C644" s="37">
        <v>1</v>
      </c>
      <c r="D644" s="37"/>
      <c r="E644" s="37"/>
      <c r="F644" s="37"/>
      <c r="G644" s="37" t="s">
        <v>28</v>
      </c>
      <c r="H644" s="37"/>
      <c r="I644" s="37"/>
      <c r="J644" s="49"/>
      <c r="K644" s="49"/>
      <c r="L644" s="49"/>
      <c r="M644" s="49"/>
      <c r="N644" s="49"/>
      <c r="O644" s="49"/>
      <c r="P644" s="49"/>
      <c r="Q644" s="49"/>
      <c r="R644" s="49"/>
    </row>
    <row r="645" spans="1:18" ht="12.75" customHeight="1">
      <c r="A645" s="37"/>
      <c r="B645" s="37"/>
      <c r="C645" s="41"/>
      <c r="D645" s="38">
        <v>1</v>
      </c>
      <c r="E645" s="38"/>
      <c r="F645" s="38"/>
      <c r="G645" s="38"/>
      <c r="H645" s="38" t="s">
        <v>29</v>
      </c>
      <c r="I645" s="38"/>
      <c r="J645" s="213">
        <v>42500</v>
      </c>
      <c r="K645" s="213"/>
      <c r="L645" s="213"/>
      <c r="M645" s="213"/>
      <c r="N645" s="213"/>
      <c r="O645" s="213">
        <v>42500</v>
      </c>
      <c r="P645" s="213">
        <v>42500</v>
      </c>
      <c r="Q645" s="213">
        <v>42500</v>
      </c>
      <c r="R645" s="213">
        <v>42500</v>
      </c>
    </row>
    <row r="646" spans="1:18" ht="12.75" customHeight="1">
      <c r="A646" s="37"/>
      <c r="B646" s="37"/>
      <c r="C646" s="37"/>
      <c r="D646" s="38">
        <v>2</v>
      </c>
      <c r="E646" s="38"/>
      <c r="F646" s="38"/>
      <c r="G646" s="38"/>
      <c r="H646" s="38" t="s">
        <v>31</v>
      </c>
      <c r="I646" s="38"/>
      <c r="J646" s="213">
        <v>11536</v>
      </c>
      <c r="K646" s="213"/>
      <c r="L646" s="213"/>
      <c r="M646" s="213"/>
      <c r="N646" s="213"/>
      <c r="O646" s="213">
        <v>11536</v>
      </c>
      <c r="P646" s="213">
        <v>11536</v>
      </c>
      <c r="Q646" s="213">
        <v>11536</v>
      </c>
      <c r="R646" s="213">
        <v>11536</v>
      </c>
    </row>
    <row r="647" spans="1:18" ht="12.75" customHeight="1">
      <c r="A647" s="37"/>
      <c r="B647" s="37"/>
      <c r="C647" s="37"/>
      <c r="D647" s="38">
        <v>3</v>
      </c>
      <c r="E647" s="38"/>
      <c r="F647" s="38"/>
      <c r="G647" s="38"/>
      <c r="H647" s="38" t="s">
        <v>32</v>
      </c>
      <c r="I647" s="38"/>
      <c r="J647" s="213">
        <v>3879</v>
      </c>
      <c r="K647" s="213"/>
      <c r="L647" s="213"/>
      <c r="M647" s="213"/>
      <c r="N647" s="213"/>
      <c r="O647" s="213">
        <v>3879</v>
      </c>
      <c r="P647" s="213">
        <v>3879</v>
      </c>
      <c r="Q647" s="213">
        <v>3879</v>
      </c>
      <c r="R647" s="213">
        <v>3979</v>
      </c>
    </row>
    <row r="648" spans="1:18" ht="12.75" customHeight="1">
      <c r="A648" s="37"/>
      <c r="B648" s="37"/>
      <c r="C648" s="37"/>
      <c r="D648" s="38"/>
      <c r="E648" s="38"/>
      <c r="F648" s="38"/>
      <c r="G648" s="38"/>
      <c r="H648" s="38" t="s">
        <v>14</v>
      </c>
      <c r="I648" s="38" t="s">
        <v>33</v>
      </c>
      <c r="J648" s="213">
        <v>531</v>
      </c>
      <c r="K648" s="213"/>
      <c r="L648" s="213"/>
      <c r="M648" s="213"/>
      <c r="N648" s="213"/>
      <c r="O648" s="213">
        <v>531</v>
      </c>
      <c r="P648" s="213">
        <v>531</v>
      </c>
      <c r="Q648" s="213">
        <v>531</v>
      </c>
      <c r="R648" s="213">
        <v>631</v>
      </c>
    </row>
    <row r="649" spans="1:18" ht="12.75" customHeight="1" hidden="1">
      <c r="A649" s="37"/>
      <c r="B649" s="37"/>
      <c r="C649" s="37"/>
      <c r="D649" s="220"/>
      <c r="E649" s="220"/>
      <c r="F649" s="220"/>
      <c r="G649" s="220"/>
      <c r="H649" s="220"/>
      <c r="I649" s="220" t="s">
        <v>175</v>
      </c>
      <c r="J649" s="49"/>
      <c r="K649" s="49"/>
      <c r="L649" s="49"/>
      <c r="M649" s="49"/>
      <c r="N649" s="49"/>
      <c r="O649" s="49"/>
      <c r="P649" s="49"/>
      <c r="Q649" s="49"/>
      <c r="R649" s="49"/>
    </row>
    <row r="650" spans="1:18" ht="12.75" customHeight="1">
      <c r="A650" s="37"/>
      <c r="B650" s="37"/>
      <c r="C650" s="37">
        <v>2</v>
      </c>
      <c r="D650" s="220"/>
      <c r="E650" s="220"/>
      <c r="F650" s="220"/>
      <c r="G650" s="187" t="s">
        <v>227</v>
      </c>
      <c r="H650" s="220"/>
      <c r="I650" s="220"/>
      <c r="J650" s="213"/>
      <c r="K650" s="213"/>
      <c r="L650" s="213"/>
      <c r="M650" s="213"/>
      <c r="N650" s="213"/>
      <c r="O650" s="213"/>
      <c r="P650" s="213"/>
      <c r="Q650" s="213"/>
      <c r="R650" s="213"/>
    </row>
    <row r="651" spans="1:18" ht="12.75" customHeight="1">
      <c r="A651" s="37"/>
      <c r="B651" s="37"/>
      <c r="C651" s="37"/>
      <c r="D651" s="220">
        <v>1</v>
      </c>
      <c r="E651" s="220"/>
      <c r="F651" s="220"/>
      <c r="G651" s="220"/>
      <c r="H651" s="220" t="s">
        <v>39</v>
      </c>
      <c r="I651" s="220"/>
      <c r="J651" s="437">
        <v>370</v>
      </c>
      <c r="K651" s="437"/>
      <c r="L651" s="437"/>
      <c r="M651" s="437"/>
      <c r="N651" s="213"/>
      <c r="O651" s="437">
        <v>370</v>
      </c>
      <c r="P651" s="437">
        <v>370</v>
      </c>
      <c r="Q651" s="437">
        <v>370</v>
      </c>
      <c r="R651" s="437">
        <v>370</v>
      </c>
    </row>
    <row r="652" spans="1:18" ht="12.75" customHeight="1">
      <c r="A652" s="37"/>
      <c r="B652" s="37"/>
      <c r="C652" s="37"/>
      <c r="D652" s="220">
        <v>2</v>
      </c>
      <c r="E652" s="220"/>
      <c r="F652" s="220"/>
      <c r="G652" s="220"/>
      <c r="H652" s="220" t="s">
        <v>38</v>
      </c>
      <c r="I652" s="220"/>
      <c r="J652" s="213">
        <v>150</v>
      </c>
      <c r="K652" s="213"/>
      <c r="L652" s="213"/>
      <c r="M652" s="213"/>
      <c r="N652" s="213"/>
      <c r="O652" s="213">
        <v>150</v>
      </c>
      <c r="P652" s="213">
        <v>150</v>
      </c>
      <c r="Q652" s="213">
        <v>150</v>
      </c>
      <c r="R652" s="213">
        <v>150</v>
      </c>
    </row>
    <row r="653" spans="1:18" ht="12.75" customHeight="1">
      <c r="A653" s="37"/>
      <c r="B653" s="37"/>
      <c r="C653" s="37"/>
      <c r="D653" s="220"/>
      <c r="E653" s="220"/>
      <c r="F653" s="37" t="s">
        <v>18</v>
      </c>
      <c r="G653" s="220"/>
      <c r="H653" s="220"/>
      <c r="I653" s="220"/>
      <c r="J653" s="230">
        <f>J645+J646+J647+J651+J652</f>
        <v>58435</v>
      </c>
      <c r="K653" s="230"/>
      <c r="L653" s="230"/>
      <c r="M653" s="230"/>
      <c r="N653" s="230"/>
      <c r="O653" s="230">
        <f>O645+O646+O647+O651+O652</f>
        <v>58435</v>
      </c>
      <c r="P653" s="230">
        <f>P645+P646+P647+P651+P652</f>
        <v>58435</v>
      </c>
      <c r="Q653" s="230">
        <f>Q645+Q646+Q647+Q651+Q652</f>
        <v>58435</v>
      </c>
      <c r="R653" s="230">
        <f>R645+R646+R647+R651+R652</f>
        <v>58535</v>
      </c>
    </row>
    <row r="654" spans="1:18" ht="12.75" customHeight="1">
      <c r="A654" s="37"/>
      <c r="B654" s="37"/>
      <c r="C654" s="37"/>
      <c r="D654" s="220"/>
      <c r="E654" s="220"/>
      <c r="F654" s="220"/>
      <c r="G654" s="38" t="s">
        <v>331</v>
      </c>
      <c r="H654" s="220"/>
      <c r="I654" s="220"/>
      <c r="J654" s="49">
        <v>15</v>
      </c>
      <c r="K654" s="49"/>
      <c r="L654" s="49"/>
      <c r="M654" s="49"/>
      <c r="N654" s="49"/>
      <c r="O654" s="49">
        <v>15</v>
      </c>
      <c r="P654" s="49">
        <v>15</v>
      </c>
      <c r="Q654" s="49">
        <v>15</v>
      </c>
      <c r="R654" s="49">
        <v>15</v>
      </c>
    </row>
    <row r="655" spans="1:18" ht="12.75" customHeight="1">
      <c r="A655" s="37"/>
      <c r="B655" s="37"/>
      <c r="C655" s="37"/>
      <c r="D655" s="220"/>
      <c r="E655" s="220"/>
      <c r="F655" s="220"/>
      <c r="G655" s="38" t="s">
        <v>331</v>
      </c>
      <c r="H655" s="220"/>
      <c r="I655" s="220"/>
      <c r="J655" s="49">
        <v>15</v>
      </c>
      <c r="K655" s="49"/>
      <c r="L655" s="49"/>
      <c r="M655" s="49"/>
      <c r="N655" s="49"/>
      <c r="O655" s="49">
        <v>15</v>
      </c>
      <c r="P655" s="49">
        <v>15</v>
      </c>
      <c r="Q655" s="49">
        <v>15</v>
      </c>
      <c r="R655" s="49">
        <v>15</v>
      </c>
    </row>
    <row r="656" spans="1:18" ht="12.75" customHeight="1">
      <c r="A656" s="37"/>
      <c r="B656" s="37"/>
      <c r="C656" s="37"/>
      <c r="D656" s="220"/>
      <c r="E656" s="220"/>
      <c r="F656" s="220"/>
      <c r="G656" s="38"/>
      <c r="H656" s="220"/>
      <c r="I656" s="220"/>
      <c r="J656" s="49"/>
      <c r="K656" s="49"/>
      <c r="L656" s="49"/>
      <c r="M656" s="49"/>
      <c r="N656" s="49"/>
      <c r="O656" s="49"/>
      <c r="P656" s="49"/>
      <c r="Q656" s="49"/>
      <c r="R656" s="49"/>
    </row>
    <row r="657" spans="1:18" ht="12.75" customHeight="1">
      <c r="A657" s="37"/>
      <c r="B657" s="37"/>
      <c r="C657" s="37"/>
      <c r="D657" s="220"/>
      <c r="E657" s="220"/>
      <c r="F657" s="220"/>
      <c r="G657" s="38"/>
      <c r="H657" s="220"/>
      <c r="I657" s="220"/>
      <c r="J657" s="49"/>
      <c r="K657" s="49"/>
      <c r="L657" s="49"/>
      <c r="M657" s="49"/>
      <c r="N657" s="49"/>
      <c r="O657" s="49"/>
      <c r="P657" s="49"/>
      <c r="Q657" s="49"/>
      <c r="R657" s="49"/>
    </row>
    <row r="658" spans="1:18" ht="12.75" customHeight="1">
      <c r="A658" s="8" t="s">
        <v>351</v>
      </c>
      <c r="B658" s="37"/>
      <c r="C658" s="37"/>
      <c r="D658" s="220"/>
      <c r="E658" s="220"/>
      <c r="F658" s="220"/>
      <c r="G658" s="38"/>
      <c r="H658" s="220"/>
      <c r="I658" s="220"/>
      <c r="J658" s="213">
        <f>J653+J607</f>
        <v>90536</v>
      </c>
      <c r="K658" s="213"/>
      <c r="L658" s="213"/>
      <c r="M658" s="213"/>
      <c r="N658" s="213"/>
      <c r="O658" s="213">
        <f>O653+O607</f>
        <v>90857</v>
      </c>
      <c r="P658" s="213">
        <f>P653+P607</f>
        <v>90857</v>
      </c>
      <c r="Q658" s="213">
        <f>Q653+Q607</f>
        <v>94024</v>
      </c>
      <c r="R658" s="213">
        <f>R653+R607</f>
        <v>95624</v>
      </c>
    </row>
    <row r="659" spans="1:18" ht="12.75" customHeight="1">
      <c r="A659" s="37"/>
      <c r="B659" s="37"/>
      <c r="C659" s="37">
        <v>1</v>
      </c>
      <c r="D659" s="37"/>
      <c r="E659" s="37"/>
      <c r="F659" s="37"/>
      <c r="G659" s="37" t="s">
        <v>28</v>
      </c>
      <c r="H659" s="37"/>
      <c r="I659" s="37"/>
      <c r="J659" s="363">
        <f>J660+J661+J662</f>
        <v>89766</v>
      </c>
      <c r="K659" s="363"/>
      <c r="L659" s="363"/>
      <c r="M659" s="363"/>
      <c r="N659" s="363"/>
      <c r="O659" s="363">
        <f>O660+O661+O662</f>
        <v>90087</v>
      </c>
      <c r="P659" s="363">
        <f>P660+P661+P662</f>
        <v>90087</v>
      </c>
      <c r="Q659" s="363">
        <f>Q660+Q661+Q662</f>
        <v>93254</v>
      </c>
      <c r="R659" s="363">
        <f>R660+R661+R662</f>
        <v>94854</v>
      </c>
    </row>
    <row r="660" spans="1:18" ht="12.75" customHeight="1">
      <c r="A660" s="37"/>
      <c r="B660" s="37"/>
      <c r="C660" s="37"/>
      <c r="D660" s="38">
        <v>1</v>
      </c>
      <c r="E660" s="38"/>
      <c r="F660" s="38"/>
      <c r="G660" s="38"/>
      <c r="H660" s="38" t="s">
        <v>29</v>
      </c>
      <c r="I660" s="38"/>
      <c r="J660" s="213">
        <f>J597+J619+J630+J645</f>
        <v>52453</v>
      </c>
      <c r="K660" s="213"/>
      <c r="L660" s="213"/>
      <c r="M660" s="213"/>
      <c r="N660" s="213"/>
      <c r="O660" s="213">
        <f>O597+O619+O630+O645</f>
        <v>52453</v>
      </c>
      <c r="P660" s="213">
        <f>P597+P619+P630+P645</f>
        <v>52453</v>
      </c>
      <c r="Q660" s="213">
        <f>Q597+Q619+Q630+Q645</f>
        <v>53613</v>
      </c>
      <c r="R660" s="213">
        <f>R597+R619+R630+R645</f>
        <v>53613</v>
      </c>
    </row>
    <row r="661" spans="1:18" ht="12.75" customHeight="1">
      <c r="A661" s="37"/>
      <c r="B661" s="37"/>
      <c r="C661" s="37"/>
      <c r="D661" s="38">
        <v>2</v>
      </c>
      <c r="E661" s="38"/>
      <c r="F661" s="38"/>
      <c r="G661" s="38"/>
      <c r="H661" s="38" t="s">
        <v>31</v>
      </c>
      <c r="I661" s="38"/>
      <c r="J661" s="213">
        <f>J601+J620+J635+J646</f>
        <v>14240</v>
      </c>
      <c r="K661" s="213"/>
      <c r="L661" s="213"/>
      <c r="M661" s="213"/>
      <c r="N661" s="213"/>
      <c r="O661" s="213">
        <f aca="true" t="shared" si="18" ref="O661:Q663">O601+O620+O635+O646</f>
        <v>14240</v>
      </c>
      <c r="P661" s="213">
        <f t="shared" si="18"/>
        <v>14240</v>
      </c>
      <c r="Q661" s="213">
        <f t="shared" si="18"/>
        <v>14553</v>
      </c>
      <c r="R661" s="213">
        <f>R601+R620+R635+R646</f>
        <v>14553</v>
      </c>
    </row>
    <row r="662" spans="1:18" ht="12.75" customHeight="1">
      <c r="A662" s="37"/>
      <c r="B662" s="37"/>
      <c r="C662" s="37"/>
      <c r="D662" s="38">
        <v>3</v>
      </c>
      <c r="E662" s="38"/>
      <c r="F662" s="38"/>
      <c r="G662" s="38"/>
      <c r="H662" s="38" t="s">
        <v>32</v>
      </c>
      <c r="I662" s="38"/>
      <c r="J662" s="213">
        <f>J602+J621+J636+J647</f>
        <v>23073</v>
      </c>
      <c r="K662" s="213"/>
      <c r="L662" s="213"/>
      <c r="M662" s="213"/>
      <c r="N662" s="213"/>
      <c r="O662" s="213">
        <f t="shared" si="18"/>
        <v>23394</v>
      </c>
      <c r="P662" s="213">
        <f t="shared" si="18"/>
        <v>23394</v>
      </c>
      <c r="Q662" s="213">
        <f t="shared" si="18"/>
        <v>25088</v>
      </c>
      <c r="R662" s="213">
        <f>R602+R621+R636+R647</f>
        <v>26688</v>
      </c>
    </row>
    <row r="663" spans="1:18" ht="12.75" customHeight="1">
      <c r="A663" s="37"/>
      <c r="B663" s="37"/>
      <c r="C663" s="37"/>
      <c r="D663" s="38"/>
      <c r="E663" s="38"/>
      <c r="F663" s="38"/>
      <c r="G663" s="38"/>
      <c r="H663" s="38" t="s">
        <v>14</v>
      </c>
      <c r="I663" s="38" t="s">
        <v>33</v>
      </c>
      <c r="J663" s="213">
        <f>J603+J622+J637+J648</f>
        <v>1337</v>
      </c>
      <c r="K663" s="213"/>
      <c r="L663" s="213"/>
      <c r="M663" s="213"/>
      <c r="N663" s="213"/>
      <c r="O663" s="213">
        <f t="shared" si="18"/>
        <v>1338</v>
      </c>
      <c r="P663" s="213">
        <f t="shared" si="18"/>
        <v>1338</v>
      </c>
      <c r="Q663" s="213">
        <f t="shared" si="18"/>
        <v>1338</v>
      </c>
      <c r="R663" s="213">
        <f>R603+R622+R637+R648</f>
        <v>1438</v>
      </c>
    </row>
    <row r="664" spans="1:18" ht="12.75" customHeight="1">
      <c r="A664" s="37"/>
      <c r="B664" s="37"/>
      <c r="C664" s="37"/>
      <c r="D664" s="220"/>
      <c r="E664" s="220"/>
      <c r="F664" s="220"/>
      <c r="G664" s="220"/>
      <c r="H664" s="220"/>
      <c r="I664" s="220" t="s">
        <v>175</v>
      </c>
      <c r="J664" s="213">
        <f>J604+J623+J638</f>
        <v>18388</v>
      </c>
      <c r="K664" s="213"/>
      <c r="L664" s="213"/>
      <c r="M664" s="213"/>
      <c r="N664" s="213"/>
      <c r="O664" s="213">
        <f>O604+O623+O638</f>
        <v>18388</v>
      </c>
      <c r="P664" s="213">
        <f>P604+P623+P638</f>
        <v>18388</v>
      </c>
      <c r="Q664" s="213">
        <f>Q604+Q623+Q638</f>
        <v>18388</v>
      </c>
      <c r="R664" s="213">
        <f>R604+R623+R638</f>
        <v>18388</v>
      </c>
    </row>
    <row r="665" spans="1:18" ht="12.75" customHeight="1">
      <c r="A665" s="37"/>
      <c r="B665" s="37"/>
      <c r="C665" s="37">
        <v>2</v>
      </c>
      <c r="D665" s="220"/>
      <c r="E665" s="220"/>
      <c r="F665" s="220"/>
      <c r="G665" s="187" t="s">
        <v>227</v>
      </c>
      <c r="H665" s="220"/>
      <c r="I665" s="220"/>
      <c r="J665" s="438">
        <f>J666+J667</f>
        <v>770</v>
      </c>
      <c r="K665" s="438"/>
      <c r="L665" s="438"/>
      <c r="M665" s="438"/>
      <c r="N665" s="363"/>
      <c r="O665" s="438">
        <f>O666+O667</f>
        <v>770</v>
      </c>
      <c r="P665" s="438">
        <f>P666+P667</f>
        <v>770</v>
      </c>
      <c r="Q665" s="438">
        <f>Q666+Q667</f>
        <v>770</v>
      </c>
      <c r="R665" s="438">
        <f>R666+R667</f>
        <v>770</v>
      </c>
    </row>
    <row r="666" spans="1:18" ht="12.75" customHeight="1">
      <c r="A666" s="37"/>
      <c r="B666" s="37"/>
      <c r="C666" s="37"/>
      <c r="D666" s="220">
        <v>1</v>
      </c>
      <c r="E666" s="220"/>
      <c r="F666" s="220"/>
      <c r="G666" s="220"/>
      <c r="H666" s="220" t="s">
        <v>39</v>
      </c>
      <c r="I666" s="220"/>
      <c r="J666" s="437">
        <f>J651+J606</f>
        <v>620</v>
      </c>
      <c r="K666" s="437"/>
      <c r="L666" s="437"/>
      <c r="M666" s="437"/>
      <c r="N666" s="213"/>
      <c r="O666" s="437">
        <f>O651+O606</f>
        <v>620</v>
      </c>
      <c r="P666" s="437">
        <f>P651+P606</f>
        <v>620</v>
      </c>
      <c r="Q666" s="437">
        <f>Q651+Q606</f>
        <v>620</v>
      </c>
      <c r="R666" s="437">
        <f>R651+R606</f>
        <v>620</v>
      </c>
    </row>
    <row r="667" spans="1:18" ht="12.75" customHeight="1">
      <c r="A667" s="37"/>
      <c r="B667" s="37"/>
      <c r="C667" s="37"/>
      <c r="D667" s="220">
        <v>2</v>
      </c>
      <c r="E667" s="220"/>
      <c r="F667" s="220"/>
      <c r="G667" s="220"/>
      <c r="H667" s="220" t="s">
        <v>38</v>
      </c>
      <c r="I667" s="220"/>
      <c r="J667" s="437">
        <f>J652</f>
        <v>150</v>
      </c>
      <c r="K667" s="437"/>
      <c r="L667" s="437"/>
      <c r="M667" s="437"/>
      <c r="N667" s="213"/>
      <c r="O667" s="437">
        <f>O652</f>
        <v>150</v>
      </c>
      <c r="P667" s="437">
        <f>P652</f>
        <v>150</v>
      </c>
      <c r="Q667" s="437">
        <f>Q652</f>
        <v>150</v>
      </c>
      <c r="R667" s="437">
        <f>R652</f>
        <v>150</v>
      </c>
    </row>
    <row r="668" spans="1:18" ht="12.75" customHeight="1">
      <c r="A668" s="37"/>
      <c r="B668" s="37"/>
      <c r="C668" s="37"/>
      <c r="D668" s="220"/>
      <c r="E668" s="220"/>
      <c r="F668" s="37" t="s">
        <v>18</v>
      </c>
      <c r="G668" s="220"/>
      <c r="H668" s="220"/>
      <c r="I668" s="220"/>
      <c r="J668" s="230">
        <f>J659+J665</f>
        <v>90536</v>
      </c>
      <c r="K668" s="230"/>
      <c r="L668" s="230"/>
      <c r="M668" s="230"/>
      <c r="N668" s="230"/>
      <c r="O668" s="230">
        <f>O659+O665</f>
        <v>90857</v>
      </c>
      <c r="P668" s="230">
        <f>P659+P665</f>
        <v>90857</v>
      </c>
      <c r="Q668" s="230">
        <f>Q659+Q665</f>
        <v>94024</v>
      </c>
      <c r="R668" s="230">
        <f>R659+R665</f>
        <v>95624</v>
      </c>
    </row>
    <row r="669" spans="1:18" ht="12.75" customHeight="1">
      <c r="A669" s="37"/>
      <c r="B669" s="37"/>
      <c r="C669" s="37"/>
      <c r="D669" s="220"/>
      <c r="E669" s="220"/>
      <c r="F669" s="220"/>
      <c r="G669" s="38" t="s">
        <v>50</v>
      </c>
      <c r="H669" s="220"/>
      <c r="I669" s="220"/>
      <c r="J669" s="49">
        <f>J608+J654</f>
        <v>20.6</v>
      </c>
      <c r="K669" s="49"/>
      <c r="L669" s="49"/>
      <c r="M669" s="49"/>
      <c r="N669" s="49"/>
      <c r="O669" s="49">
        <f>O608+O654</f>
        <v>20.6</v>
      </c>
      <c r="P669" s="49">
        <f>P608+P654</f>
        <v>20.6</v>
      </c>
      <c r="Q669" s="49">
        <f>Q608+Q654</f>
        <v>20.6</v>
      </c>
      <c r="R669" s="49">
        <f>R608+R654</f>
        <v>20.6</v>
      </c>
    </row>
    <row r="670" spans="1:18" ht="12.75" customHeight="1">
      <c r="A670" s="37"/>
      <c r="B670" s="37"/>
      <c r="C670" s="37"/>
      <c r="D670" s="220"/>
      <c r="E670" s="220"/>
      <c r="F670" s="220"/>
      <c r="G670" s="38" t="s">
        <v>51</v>
      </c>
      <c r="H670" s="220"/>
      <c r="I670" s="220"/>
      <c r="J670" s="49">
        <f>J655+J609</f>
        <v>20.6</v>
      </c>
      <c r="K670" s="49"/>
      <c r="L670" s="49"/>
      <c r="M670" s="49"/>
      <c r="N670" s="49"/>
      <c r="O670" s="49">
        <f>O655+O609</f>
        <v>20.6</v>
      </c>
      <c r="P670" s="49">
        <f>P655+P609</f>
        <v>20.6</v>
      </c>
      <c r="Q670" s="49">
        <f>Q655+Q609</f>
        <v>20.6</v>
      </c>
      <c r="R670" s="49">
        <f>R655+R609</f>
        <v>20.6</v>
      </c>
    </row>
    <row r="671" spans="1:18" ht="12.75" customHeight="1">
      <c r="A671" s="37"/>
      <c r="B671" s="37"/>
      <c r="C671" s="37"/>
      <c r="D671" s="220"/>
      <c r="E671" s="220"/>
      <c r="F671" s="220"/>
      <c r="G671" s="38"/>
      <c r="H671" s="220"/>
      <c r="I671" s="220"/>
      <c r="J671" s="49"/>
      <c r="K671" s="49"/>
      <c r="L671" s="49"/>
      <c r="M671" s="49"/>
      <c r="N671" s="49"/>
      <c r="O671" s="49"/>
      <c r="P671" s="49"/>
      <c r="Q671" s="49"/>
      <c r="R671" s="49"/>
    </row>
    <row r="672" spans="1:18" ht="12.75" customHeight="1">
      <c r="A672" s="8" t="s">
        <v>353</v>
      </c>
      <c r="B672" s="37"/>
      <c r="C672" s="37"/>
      <c r="D672" s="220"/>
      <c r="E672" s="220"/>
      <c r="F672" s="220"/>
      <c r="G672" s="38"/>
      <c r="H672" s="220"/>
      <c r="I672" s="220"/>
      <c r="J672" s="49"/>
      <c r="K672" s="49"/>
      <c r="L672" s="49"/>
      <c r="M672" s="49"/>
      <c r="N672" s="49"/>
      <c r="O672" s="49"/>
      <c r="P672" s="49"/>
      <c r="Q672" s="49"/>
      <c r="R672" s="49"/>
    </row>
    <row r="673" spans="1:18" ht="12.75" customHeight="1">
      <c r="A673" s="8"/>
      <c r="B673" s="7">
        <v>1</v>
      </c>
      <c r="C673" s="7"/>
      <c r="D673" s="7"/>
      <c r="E673" s="7"/>
      <c r="F673" s="7" t="s">
        <v>468</v>
      </c>
      <c r="G673" s="7"/>
      <c r="H673" s="7"/>
      <c r="I673" s="7"/>
      <c r="J673" s="49"/>
      <c r="K673" s="49"/>
      <c r="L673" s="49"/>
      <c r="M673" s="49"/>
      <c r="N673" s="49"/>
      <c r="O673" s="49"/>
      <c r="P673" s="49"/>
      <c r="Q673" s="49"/>
      <c r="R673" s="49"/>
    </row>
    <row r="674" spans="1:18" ht="12.75" customHeight="1">
      <c r="A674" s="8"/>
      <c r="B674" s="37"/>
      <c r="C674" s="37">
        <v>1</v>
      </c>
      <c r="D674" s="37"/>
      <c r="E674" s="37"/>
      <c r="F674" s="37"/>
      <c r="G674" s="37" t="s">
        <v>28</v>
      </c>
      <c r="H674" s="37"/>
      <c r="I674" s="37"/>
      <c r="J674" s="49"/>
      <c r="K674" s="49"/>
      <c r="L674" s="49"/>
      <c r="M674" s="49"/>
      <c r="N674" s="49"/>
      <c r="O674" s="49"/>
      <c r="P674" s="49"/>
      <c r="Q674" s="49"/>
      <c r="R674" s="49"/>
    </row>
    <row r="675" spans="1:18" ht="12.75" customHeight="1">
      <c r="A675" s="8"/>
      <c r="B675" s="37"/>
      <c r="C675" s="37"/>
      <c r="D675" s="38">
        <v>1</v>
      </c>
      <c r="E675" s="38"/>
      <c r="F675" s="38"/>
      <c r="G675" s="38"/>
      <c r="H675" s="38" t="s">
        <v>29</v>
      </c>
      <c r="I675" s="38"/>
      <c r="J675" s="213">
        <v>703</v>
      </c>
      <c r="K675" s="213"/>
      <c r="L675" s="213"/>
      <c r="M675" s="213"/>
      <c r="N675" s="213"/>
      <c r="O675" s="213">
        <v>703</v>
      </c>
      <c r="P675" s="213">
        <v>703</v>
      </c>
      <c r="Q675" s="213">
        <v>703</v>
      </c>
      <c r="R675" s="213">
        <v>703</v>
      </c>
    </row>
    <row r="676" spans="1:18" ht="12.75" customHeight="1">
      <c r="A676" s="8"/>
      <c r="B676" s="37"/>
      <c r="C676" s="37"/>
      <c r="D676" s="38">
        <v>2</v>
      </c>
      <c r="E676" s="38"/>
      <c r="F676" s="38"/>
      <c r="G676" s="38"/>
      <c r="H676" s="38" t="s">
        <v>31</v>
      </c>
      <c r="I676" s="38"/>
      <c r="J676" s="213">
        <v>191</v>
      </c>
      <c r="K676" s="213"/>
      <c r="L676" s="213"/>
      <c r="M676" s="213"/>
      <c r="N676" s="213"/>
      <c r="O676" s="213">
        <v>191</v>
      </c>
      <c r="P676" s="213">
        <v>191</v>
      </c>
      <c r="Q676" s="213">
        <v>191</v>
      </c>
      <c r="R676" s="213">
        <v>191</v>
      </c>
    </row>
    <row r="677" spans="1:18" ht="12.75" customHeight="1">
      <c r="A677" s="8"/>
      <c r="B677" s="37"/>
      <c r="C677" s="37"/>
      <c r="D677" s="38">
        <v>3</v>
      </c>
      <c r="E677" s="38"/>
      <c r="F677" s="38"/>
      <c r="G677" s="38"/>
      <c r="H677" s="38" t="s">
        <v>32</v>
      </c>
      <c r="I677" s="38"/>
      <c r="J677" s="213">
        <v>1437</v>
      </c>
      <c r="K677" s="213"/>
      <c r="L677" s="213"/>
      <c r="M677" s="213"/>
      <c r="N677" s="213"/>
      <c r="O677" s="213">
        <v>1437</v>
      </c>
      <c r="P677" s="213">
        <v>1437</v>
      </c>
      <c r="Q677" s="213">
        <v>1437</v>
      </c>
      <c r="R677" s="213">
        <v>1437</v>
      </c>
    </row>
    <row r="678" spans="1:18" ht="12.75" customHeight="1">
      <c r="A678" s="8"/>
      <c r="B678" s="37"/>
      <c r="C678" s="37"/>
      <c r="D678" s="38"/>
      <c r="E678" s="38"/>
      <c r="F678" s="38"/>
      <c r="G678" s="38"/>
      <c r="H678" s="38" t="s">
        <v>14</v>
      </c>
      <c r="I678" s="38" t="s">
        <v>33</v>
      </c>
      <c r="J678" s="213">
        <v>57</v>
      </c>
      <c r="K678" s="213"/>
      <c r="L678" s="213"/>
      <c r="M678" s="213"/>
      <c r="N678" s="213"/>
      <c r="O678" s="213">
        <v>57</v>
      </c>
      <c r="P678" s="213">
        <v>57</v>
      </c>
      <c r="Q678" s="213">
        <v>57</v>
      </c>
      <c r="R678" s="213">
        <v>57</v>
      </c>
    </row>
    <row r="679" spans="1:18" ht="12.75" customHeight="1">
      <c r="A679" s="8"/>
      <c r="B679" s="37"/>
      <c r="C679" s="37"/>
      <c r="D679" s="220"/>
      <c r="E679" s="220"/>
      <c r="F679" s="220"/>
      <c r="G679" s="220"/>
      <c r="H679" s="220"/>
      <c r="I679" s="220" t="s">
        <v>175</v>
      </c>
      <c r="J679" s="213">
        <v>1304</v>
      </c>
      <c r="K679" s="213"/>
      <c r="L679" s="213"/>
      <c r="M679" s="213"/>
      <c r="N679" s="213"/>
      <c r="O679" s="213">
        <v>1304</v>
      </c>
      <c r="P679" s="213">
        <v>1304</v>
      </c>
      <c r="Q679" s="213">
        <v>1304</v>
      </c>
      <c r="R679" s="213">
        <v>1304</v>
      </c>
    </row>
    <row r="680" spans="1:18" ht="12.75" customHeight="1">
      <c r="A680" s="8"/>
      <c r="B680" s="37"/>
      <c r="C680" s="37"/>
      <c r="D680" s="220"/>
      <c r="E680" s="220"/>
      <c r="F680" s="37" t="s">
        <v>18</v>
      </c>
      <c r="G680" s="220"/>
      <c r="H680" s="220"/>
      <c r="I680" s="220"/>
      <c r="J680" s="230">
        <f>J675+J676+J677</f>
        <v>2331</v>
      </c>
      <c r="K680" s="230"/>
      <c r="L680" s="230"/>
      <c r="M680" s="230"/>
      <c r="N680" s="230"/>
      <c r="O680" s="230">
        <f>O675+O676+O677</f>
        <v>2331</v>
      </c>
      <c r="P680" s="230">
        <f>P675+P676+P677</f>
        <v>2331</v>
      </c>
      <c r="Q680" s="230">
        <f>Q675+Q676+Q677</f>
        <v>2331</v>
      </c>
      <c r="R680" s="230">
        <f>R675+R676+R677</f>
        <v>2331</v>
      </c>
    </row>
    <row r="681" spans="1:18" ht="12.75" customHeight="1">
      <c r="A681" s="8"/>
      <c r="B681" s="37"/>
      <c r="C681" s="37"/>
      <c r="D681" s="220"/>
      <c r="E681" s="220"/>
      <c r="F681" s="220"/>
      <c r="G681" s="38" t="s">
        <v>50</v>
      </c>
      <c r="H681" s="220"/>
      <c r="I681" s="220"/>
      <c r="J681" s="49">
        <v>0.4</v>
      </c>
      <c r="K681" s="49"/>
      <c r="L681" s="49"/>
      <c r="M681" s="49"/>
      <c r="N681" s="49"/>
      <c r="O681" s="49">
        <v>0.4</v>
      </c>
      <c r="P681" s="49">
        <v>0.4</v>
      </c>
      <c r="Q681" s="49">
        <v>0.4</v>
      </c>
      <c r="R681" s="49">
        <v>0.4</v>
      </c>
    </row>
    <row r="682" spans="1:18" ht="12.75" customHeight="1">
      <c r="A682" s="37"/>
      <c r="B682" s="37"/>
      <c r="C682" s="37"/>
      <c r="D682" s="220"/>
      <c r="E682" s="220"/>
      <c r="F682" s="220"/>
      <c r="G682" s="38" t="s">
        <v>51</v>
      </c>
      <c r="H682" s="220"/>
      <c r="I682" s="220"/>
      <c r="J682" s="49">
        <v>0.4</v>
      </c>
      <c r="K682" s="49"/>
      <c r="L682" s="49"/>
      <c r="M682" s="49"/>
      <c r="N682" s="49"/>
      <c r="O682" s="49">
        <v>0.4</v>
      </c>
      <c r="P682" s="49">
        <v>0.4</v>
      </c>
      <c r="Q682" s="49">
        <v>0.4</v>
      </c>
      <c r="R682" s="49">
        <v>0.4</v>
      </c>
    </row>
    <row r="683" spans="1:18" ht="12.75" customHeight="1">
      <c r="A683" s="37"/>
      <c r="B683" s="37"/>
      <c r="C683" s="37"/>
      <c r="D683" s="220"/>
      <c r="E683" s="220"/>
      <c r="F683" s="220"/>
      <c r="G683" s="38"/>
      <c r="H683" s="220"/>
      <c r="I683" s="220"/>
      <c r="J683" s="49"/>
      <c r="K683" s="49"/>
      <c r="L683" s="49"/>
      <c r="M683" s="49"/>
      <c r="N683" s="49"/>
      <c r="O683" s="49"/>
      <c r="P683" s="49"/>
      <c r="Q683" s="49"/>
      <c r="R683" s="49"/>
    </row>
    <row r="684" spans="1:18" ht="12.75" customHeight="1">
      <c r="A684" s="37"/>
      <c r="B684" s="7">
        <v>2</v>
      </c>
      <c r="C684" s="7"/>
      <c r="D684" s="7"/>
      <c r="E684" s="7"/>
      <c r="F684" s="7" t="s">
        <v>346</v>
      </c>
      <c r="G684" s="7"/>
      <c r="H684" s="7"/>
      <c r="I684" s="7"/>
      <c r="J684" s="49"/>
      <c r="K684" s="49"/>
      <c r="L684" s="49"/>
      <c r="M684" s="49"/>
      <c r="N684" s="49"/>
      <c r="O684" s="49"/>
      <c r="P684" s="49"/>
      <c r="Q684" s="49"/>
      <c r="R684" s="49"/>
    </row>
    <row r="685" spans="1:18" ht="12.75" customHeight="1">
      <c r="A685" s="37"/>
      <c r="B685" s="37"/>
      <c r="C685" s="37">
        <v>1</v>
      </c>
      <c r="D685" s="37"/>
      <c r="E685" s="37"/>
      <c r="F685" s="37"/>
      <c r="G685" s="37" t="s">
        <v>28</v>
      </c>
      <c r="H685" s="37"/>
      <c r="I685" s="37"/>
      <c r="J685" s="49"/>
      <c r="K685" s="49"/>
      <c r="L685" s="49"/>
      <c r="M685" s="49"/>
      <c r="N685" s="49"/>
      <c r="O685" s="49"/>
      <c r="P685" s="49"/>
      <c r="Q685" s="49"/>
      <c r="R685" s="49"/>
    </row>
    <row r="686" spans="1:18" ht="12.75" customHeight="1">
      <c r="A686" s="37"/>
      <c r="B686" s="37"/>
      <c r="C686" s="41"/>
      <c r="D686" s="38">
        <v>1</v>
      </c>
      <c r="E686" s="38"/>
      <c r="F686" s="38"/>
      <c r="G686" s="38"/>
      <c r="H686" s="38" t="s">
        <v>29</v>
      </c>
      <c r="I686" s="38"/>
      <c r="J686" s="213">
        <v>6924</v>
      </c>
      <c r="K686" s="213"/>
      <c r="L686" s="213"/>
      <c r="M686" s="213"/>
      <c r="N686" s="213"/>
      <c r="O686" s="213">
        <v>6924</v>
      </c>
      <c r="P686" s="213">
        <v>7185</v>
      </c>
      <c r="Q686" s="213">
        <v>7185</v>
      </c>
      <c r="R686" s="213">
        <v>7185</v>
      </c>
    </row>
    <row r="687" spans="1:18" ht="12.75" customHeight="1">
      <c r="A687" s="37"/>
      <c r="B687" s="37"/>
      <c r="C687" s="37"/>
      <c r="D687" s="38">
        <v>2</v>
      </c>
      <c r="E687" s="38"/>
      <c r="F687" s="38"/>
      <c r="G687" s="38"/>
      <c r="H687" s="38" t="s">
        <v>31</v>
      </c>
      <c r="I687" s="38"/>
      <c r="J687" s="213">
        <v>1886</v>
      </c>
      <c r="K687" s="213"/>
      <c r="L687" s="213"/>
      <c r="M687" s="213"/>
      <c r="N687" s="213"/>
      <c r="O687" s="213">
        <v>1886</v>
      </c>
      <c r="P687" s="213">
        <v>1957</v>
      </c>
      <c r="Q687" s="213">
        <v>1957</v>
      </c>
      <c r="R687" s="213">
        <v>1957</v>
      </c>
    </row>
    <row r="688" spans="1:18" ht="12.75" customHeight="1">
      <c r="A688" s="37"/>
      <c r="B688" s="37"/>
      <c r="C688" s="37"/>
      <c r="D688" s="38">
        <v>3</v>
      </c>
      <c r="E688" s="38"/>
      <c r="F688" s="38"/>
      <c r="G688" s="38"/>
      <c r="H688" s="38" t="s">
        <v>32</v>
      </c>
      <c r="I688" s="38"/>
      <c r="J688" s="213">
        <v>1322</v>
      </c>
      <c r="K688" s="213"/>
      <c r="L688" s="213"/>
      <c r="M688" s="213"/>
      <c r="N688" s="213"/>
      <c r="O688" s="213">
        <v>1322</v>
      </c>
      <c r="P688" s="213">
        <v>1322</v>
      </c>
      <c r="Q688" s="213">
        <v>1322</v>
      </c>
      <c r="R688" s="213">
        <v>1322</v>
      </c>
    </row>
    <row r="689" spans="1:18" ht="12.75" customHeight="1">
      <c r="A689" s="37"/>
      <c r="B689" s="37"/>
      <c r="C689" s="37"/>
      <c r="D689" s="38"/>
      <c r="E689" s="38"/>
      <c r="F689" s="38"/>
      <c r="G689" s="38"/>
      <c r="H689" s="38" t="s">
        <v>14</v>
      </c>
      <c r="I689" s="38" t="s">
        <v>33</v>
      </c>
      <c r="J689" s="213">
        <v>594</v>
      </c>
      <c r="K689" s="213"/>
      <c r="L689" s="213"/>
      <c r="M689" s="213"/>
      <c r="N689" s="213"/>
      <c r="O689" s="213">
        <v>594</v>
      </c>
      <c r="P689" s="213">
        <v>594</v>
      </c>
      <c r="Q689" s="213">
        <v>594</v>
      </c>
      <c r="R689" s="213">
        <v>594</v>
      </c>
    </row>
    <row r="690" spans="1:18" ht="12.75" customHeight="1">
      <c r="A690" s="37"/>
      <c r="B690" s="37"/>
      <c r="C690" s="37">
        <v>2</v>
      </c>
      <c r="D690" s="37"/>
      <c r="E690" s="37"/>
      <c r="F690" s="37"/>
      <c r="G690" s="37" t="s">
        <v>227</v>
      </c>
      <c r="H690" s="37"/>
      <c r="I690" s="37"/>
      <c r="J690" s="213"/>
      <c r="K690" s="213"/>
      <c r="L690" s="213"/>
      <c r="M690" s="213"/>
      <c r="N690" s="213"/>
      <c r="O690" s="213"/>
      <c r="P690" s="213"/>
      <c r="Q690" s="213"/>
      <c r="R690" s="213"/>
    </row>
    <row r="691" spans="1:18" ht="12.75" customHeight="1">
      <c r="A691" s="37"/>
      <c r="B691" s="37"/>
      <c r="C691" s="37"/>
      <c r="D691" s="38">
        <v>1</v>
      </c>
      <c r="E691" s="38"/>
      <c r="F691" s="38"/>
      <c r="G691" s="38"/>
      <c r="H691" s="38" t="s">
        <v>39</v>
      </c>
      <c r="I691" s="38"/>
      <c r="J691" s="437">
        <v>0</v>
      </c>
      <c r="K691" s="213"/>
      <c r="L691" s="213"/>
      <c r="M691" s="213"/>
      <c r="N691" s="213"/>
      <c r="O691" s="437">
        <v>0</v>
      </c>
      <c r="P691" s="437">
        <v>0</v>
      </c>
      <c r="Q691" s="437">
        <v>0</v>
      </c>
      <c r="R691" s="437">
        <v>0</v>
      </c>
    </row>
    <row r="692" spans="1:18" ht="12.75" customHeight="1">
      <c r="A692" s="37"/>
      <c r="B692" s="37"/>
      <c r="C692" s="37"/>
      <c r="D692" s="220"/>
      <c r="E692" s="220"/>
      <c r="F692" s="37" t="s">
        <v>18</v>
      </c>
      <c r="G692" s="220"/>
      <c r="H692" s="220"/>
      <c r="I692" s="220"/>
      <c r="J692" s="230">
        <f>J686+J687+J688</f>
        <v>10132</v>
      </c>
      <c r="K692" s="230"/>
      <c r="L692" s="230"/>
      <c r="M692" s="230"/>
      <c r="N692" s="230"/>
      <c r="O692" s="230">
        <f>O686+O687+O688</f>
        <v>10132</v>
      </c>
      <c r="P692" s="230">
        <f>P686+P687+P688</f>
        <v>10464</v>
      </c>
      <c r="Q692" s="230">
        <f>Q686+Q687+Q688</f>
        <v>10464</v>
      </c>
      <c r="R692" s="230">
        <f>R686+R687+R688</f>
        <v>10464</v>
      </c>
    </row>
    <row r="693" spans="1:18" ht="12.75" customHeight="1">
      <c r="A693" s="37"/>
      <c r="B693" s="37"/>
      <c r="C693" s="37"/>
      <c r="D693" s="220"/>
      <c r="E693" s="220"/>
      <c r="F693" s="220"/>
      <c r="G693" s="38" t="s">
        <v>50</v>
      </c>
      <c r="H693" s="220"/>
      <c r="I693" s="220"/>
      <c r="J693" s="49">
        <v>4</v>
      </c>
      <c r="K693" s="49"/>
      <c r="L693" s="49"/>
      <c r="M693" s="49"/>
      <c r="N693" s="49"/>
      <c r="O693" s="49">
        <v>4</v>
      </c>
      <c r="P693" s="49">
        <v>4</v>
      </c>
      <c r="Q693" s="49">
        <v>4</v>
      </c>
      <c r="R693" s="49">
        <v>4</v>
      </c>
    </row>
    <row r="694" spans="1:18" ht="12.75" customHeight="1">
      <c r="A694" s="37"/>
      <c r="B694" s="37"/>
      <c r="C694" s="37"/>
      <c r="D694" s="220"/>
      <c r="E694" s="220"/>
      <c r="F694" s="220"/>
      <c r="G694" s="38" t="s">
        <v>51</v>
      </c>
      <c r="H694" s="220"/>
      <c r="I694" s="220"/>
      <c r="J694" s="49">
        <v>4</v>
      </c>
      <c r="K694" s="49"/>
      <c r="L694" s="49"/>
      <c r="M694" s="49"/>
      <c r="N694" s="49"/>
      <c r="O694" s="49">
        <v>4</v>
      </c>
      <c r="P694" s="49">
        <v>4</v>
      </c>
      <c r="Q694" s="49">
        <v>4</v>
      </c>
      <c r="R694" s="49">
        <v>4</v>
      </c>
    </row>
    <row r="695" spans="1:18" ht="12.75" customHeight="1">
      <c r="A695" s="37"/>
      <c r="B695" s="37"/>
      <c r="C695" s="37"/>
      <c r="D695" s="220"/>
      <c r="E695" s="220"/>
      <c r="F695" s="220"/>
      <c r="G695" s="38"/>
      <c r="H695" s="220"/>
      <c r="I695" s="220"/>
      <c r="J695" s="49"/>
      <c r="K695" s="49"/>
      <c r="L695" s="49"/>
      <c r="M695" s="49"/>
      <c r="N695" s="49"/>
      <c r="O695" s="49"/>
      <c r="P695" s="49"/>
      <c r="Q695" s="49"/>
      <c r="R695" s="49"/>
    </row>
    <row r="696" spans="1:18" ht="12.75" customHeight="1">
      <c r="A696" s="8" t="s">
        <v>354</v>
      </c>
      <c r="B696" s="37"/>
      <c r="C696" s="37"/>
      <c r="D696" s="220"/>
      <c r="E696" s="220"/>
      <c r="F696" s="220"/>
      <c r="G696" s="38"/>
      <c r="H696" s="220"/>
      <c r="I696" s="220"/>
      <c r="J696" s="49"/>
      <c r="K696" s="49"/>
      <c r="L696" s="49"/>
      <c r="M696" s="49"/>
      <c r="N696" s="49"/>
      <c r="O696" s="49"/>
      <c r="P696" s="49"/>
      <c r="Q696" s="49"/>
      <c r="R696" s="49"/>
    </row>
    <row r="697" spans="1:18" ht="12.75" customHeight="1">
      <c r="A697" s="37"/>
      <c r="B697" s="37"/>
      <c r="C697" s="37">
        <v>1</v>
      </c>
      <c r="D697" s="37"/>
      <c r="E697" s="37"/>
      <c r="F697" s="37"/>
      <c r="G697" s="37" t="s">
        <v>28</v>
      </c>
      <c r="H697" s="37"/>
      <c r="I697" s="37"/>
      <c r="J697" s="363">
        <f>J698+J699+J700</f>
        <v>12463</v>
      </c>
      <c r="K697" s="363"/>
      <c r="L697" s="363"/>
      <c r="M697" s="363"/>
      <c r="N697" s="363"/>
      <c r="O697" s="363">
        <f>O698+O699+O700</f>
        <v>12463</v>
      </c>
      <c r="P697" s="363">
        <f>P698+P699+P700</f>
        <v>12795</v>
      </c>
      <c r="Q697" s="363">
        <f>Q698+Q699+Q700</f>
        <v>12795</v>
      </c>
      <c r="R697" s="363">
        <f>R698+R699+R700</f>
        <v>12795</v>
      </c>
    </row>
    <row r="698" spans="1:18" ht="12.75" customHeight="1">
      <c r="A698" s="37"/>
      <c r="B698" s="37"/>
      <c r="C698" s="37"/>
      <c r="D698" s="38">
        <v>1</v>
      </c>
      <c r="E698" s="38"/>
      <c r="F698" s="38"/>
      <c r="G698" s="38"/>
      <c r="H698" s="38" t="s">
        <v>29</v>
      </c>
      <c r="I698" s="38"/>
      <c r="J698" s="213">
        <f>J675+J686</f>
        <v>7627</v>
      </c>
      <c r="K698" s="213"/>
      <c r="L698" s="213"/>
      <c r="M698" s="213"/>
      <c r="N698" s="213"/>
      <c r="O698" s="213">
        <f aca="true" t="shared" si="19" ref="O698:Q702">O675+O686</f>
        <v>7627</v>
      </c>
      <c r="P698" s="213">
        <f t="shared" si="19"/>
        <v>7888</v>
      </c>
      <c r="Q698" s="213">
        <f t="shared" si="19"/>
        <v>7888</v>
      </c>
      <c r="R698" s="213">
        <f>R675+R686</f>
        <v>7888</v>
      </c>
    </row>
    <row r="699" spans="1:18" ht="12.75" customHeight="1">
      <c r="A699" s="37"/>
      <c r="B699" s="37"/>
      <c r="C699" s="37"/>
      <c r="D699" s="38">
        <v>2</v>
      </c>
      <c r="E699" s="38"/>
      <c r="F699" s="38"/>
      <c r="G699" s="38"/>
      <c r="H699" s="38" t="s">
        <v>31</v>
      </c>
      <c r="I699" s="38"/>
      <c r="J699" s="213">
        <f>J676+J687</f>
        <v>2077</v>
      </c>
      <c r="K699" s="213"/>
      <c r="L699" s="213"/>
      <c r="M699" s="213"/>
      <c r="N699" s="213"/>
      <c r="O699" s="213">
        <f t="shared" si="19"/>
        <v>2077</v>
      </c>
      <c r="P699" s="213">
        <f t="shared" si="19"/>
        <v>2148</v>
      </c>
      <c r="Q699" s="213">
        <f t="shared" si="19"/>
        <v>2148</v>
      </c>
      <c r="R699" s="213">
        <f>R676+R687</f>
        <v>2148</v>
      </c>
    </row>
    <row r="700" spans="1:18" ht="12.75" customHeight="1">
      <c r="A700" s="37"/>
      <c r="B700" s="37"/>
      <c r="C700" s="37"/>
      <c r="D700" s="38">
        <v>3</v>
      </c>
      <c r="E700" s="38"/>
      <c r="F700" s="38"/>
      <c r="G700" s="38"/>
      <c r="H700" s="38" t="s">
        <v>32</v>
      </c>
      <c r="I700" s="38"/>
      <c r="J700" s="213">
        <f>J677+J688</f>
        <v>2759</v>
      </c>
      <c r="K700" s="213"/>
      <c r="L700" s="213"/>
      <c r="M700" s="213"/>
      <c r="N700" s="213"/>
      <c r="O700" s="213">
        <f t="shared" si="19"/>
        <v>2759</v>
      </c>
      <c r="P700" s="213">
        <f t="shared" si="19"/>
        <v>2759</v>
      </c>
      <c r="Q700" s="213">
        <f t="shared" si="19"/>
        <v>2759</v>
      </c>
      <c r="R700" s="213">
        <f>R677+R688</f>
        <v>2759</v>
      </c>
    </row>
    <row r="701" spans="1:18" ht="12.75" customHeight="1">
      <c r="A701" s="37"/>
      <c r="B701" s="37"/>
      <c r="C701" s="37"/>
      <c r="D701" s="38"/>
      <c r="E701" s="38"/>
      <c r="F701" s="38"/>
      <c r="G701" s="38"/>
      <c r="H701" s="38" t="s">
        <v>14</v>
      </c>
      <c r="I701" s="38" t="s">
        <v>33</v>
      </c>
      <c r="J701" s="213">
        <f>J678+J689</f>
        <v>651</v>
      </c>
      <c r="K701" s="213"/>
      <c r="L701" s="213"/>
      <c r="M701" s="213"/>
      <c r="N701" s="213"/>
      <c r="O701" s="213">
        <f t="shared" si="19"/>
        <v>651</v>
      </c>
      <c r="P701" s="213">
        <f t="shared" si="19"/>
        <v>651</v>
      </c>
      <c r="Q701" s="213">
        <f t="shared" si="19"/>
        <v>651</v>
      </c>
      <c r="R701" s="213">
        <f>R678+R689</f>
        <v>651</v>
      </c>
    </row>
    <row r="702" spans="1:18" ht="12.75" customHeight="1">
      <c r="A702" s="37"/>
      <c r="B702" s="37"/>
      <c r="C702" s="37"/>
      <c r="D702" s="220"/>
      <c r="E702" s="220"/>
      <c r="F702" s="220"/>
      <c r="G702" s="220"/>
      <c r="H702" s="220"/>
      <c r="I702" s="220" t="s">
        <v>175</v>
      </c>
      <c r="J702" s="213">
        <f>J679+J690</f>
        <v>1304</v>
      </c>
      <c r="K702" s="213"/>
      <c r="L702" s="213"/>
      <c r="M702" s="213"/>
      <c r="N702" s="213"/>
      <c r="O702" s="213">
        <f t="shared" si="19"/>
        <v>1304</v>
      </c>
      <c r="P702" s="213">
        <f t="shared" si="19"/>
        <v>1304</v>
      </c>
      <c r="Q702" s="213">
        <f t="shared" si="19"/>
        <v>1304</v>
      </c>
      <c r="R702" s="213">
        <f>R679+R690</f>
        <v>1304</v>
      </c>
    </row>
    <row r="703" spans="1:18" ht="12.75" customHeight="1">
      <c r="A703" s="37"/>
      <c r="B703" s="37"/>
      <c r="C703" s="37">
        <v>2</v>
      </c>
      <c r="D703" s="220"/>
      <c r="E703" s="220"/>
      <c r="F703" s="220"/>
      <c r="G703" s="187" t="s">
        <v>227</v>
      </c>
      <c r="H703" s="220"/>
      <c r="I703" s="220"/>
      <c r="J703" s="213"/>
      <c r="K703" s="230"/>
      <c r="L703" s="230"/>
      <c r="M703" s="230"/>
      <c r="N703" s="230"/>
      <c r="O703" s="213"/>
      <c r="P703" s="213"/>
      <c r="Q703" s="213"/>
      <c r="R703" s="213"/>
    </row>
    <row r="704" spans="1:18" ht="12.75" customHeight="1" hidden="1">
      <c r="A704" s="37"/>
      <c r="B704" s="37"/>
      <c r="C704" s="37"/>
      <c r="D704" s="220">
        <v>1</v>
      </c>
      <c r="E704" s="220"/>
      <c r="F704" s="220"/>
      <c r="G704" s="220"/>
      <c r="H704" s="220" t="s">
        <v>38</v>
      </c>
      <c r="I704" s="220"/>
      <c r="J704" s="213"/>
      <c r="K704" s="213"/>
      <c r="L704" s="213"/>
      <c r="M704" s="213"/>
      <c r="N704" s="213"/>
      <c r="O704" s="213"/>
      <c r="P704" s="213"/>
      <c r="Q704" s="213"/>
      <c r="R704" s="213"/>
    </row>
    <row r="705" spans="1:18" ht="12.75" customHeight="1">
      <c r="A705" s="37"/>
      <c r="B705" s="37"/>
      <c r="C705" s="37"/>
      <c r="D705" s="220">
        <v>1</v>
      </c>
      <c r="E705" s="220"/>
      <c r="F705" s="220"/>
      <c r="G705" s="220"/>
      <c r="H705" s="220" t="s">
        <v>39</v>
      </c>
      <c r="I705" s="220"/>
      <c r="J705" s="437">
        <v>0</v>
      </c>
      <c r="K705" s="213"/>
      <c r="L705" s="213"/>
      <c r="M705" s="213"/>
      <c r="N705" s="213"/>
      <c r="O705" s="437">
        <v>0</v>
      </c>
      <c r="P705" s="437">
        <v>0</v>
      </c>
      <c r="Q705" s="437">
        <v>0</v>
      </c>
      <c r="R705" s="437">
        <v>0</v>
      </c>
    </row>
    <row r="706" spans="1:18" ht="12.75" customHeight="1">
      <c r="A706" s="37"/>
      <c r="B706" s="37"/>
      <c r="C706" s="37"/>
      <c r="D706" s="220"/>
      <c r="E706" s="220"/>
      <c r="F706" s="37" t="s">
        <v>18</v>
      </c>
      <c r="G706" s="220"/>
      <c r="H706" s="220"/>
      <c r="I706" s="220"/>
      <c r="J706" s="230">
        <f>J697</f>
        <v>12463</v>
      </c>
      <c r="K706" s="230"/>
      <c r="L706" s="230"/>
      <c r="M706" s="230"/>
      <c r="N706" s="230"/>
      <c r="O706" s="230">
        <f>O697</f>
        <v>12463</v>
      </c>
      <c r="P706" s="230">
        <f>P697</f>
        <v>12795</v>
      </c>
      <c r="Q706" s="230">
        <f>Q697</f>
        <v>12795</v>
      </c>
      <c r="R706" s="230">
        <f>R697</f>
        <v>12795</v>
      </c>
    </row>
    <row r="707" spans="1:18" ht="12.75" customHeight="1">
      <c r="A707" s="37"/>
      <c r="B707" s="37"/>
      <c r="C707" s="37"/>
      <c r="D707" s="220"/>
      <c r="E707" s="220"/>
      <c r="F707" s="220"/>
      <c r="G707" s="38" t="s">
        <v>50</v>
      </c>
      <c r="H707" s="220"/>
      <c r="I707" s="220"/>
      <c r="J707" s="49">
        <f>J681+J693</f>
        <v>4.4</v>
      </c>
      <c r="K707" s="49"/>
      <c r="L707" s="49"/>
      <c r="M707" s="49"/>
      <c r="N707" s="49"/>
      <c r="O707" s="49">
        <f aca="true" t="shared" si="20" ref="O707:Q708">O681+O693</f>
        <v>4.4</v>
      </c>
      <c r="P707" s="49">
        <f t="shared" si="20"/>
        <v>4.4</v>
      </c>
      <c r="Q707" s="49">
        <f t="shared" si="20"/>
        <v>4.4</v>
      </c>
      <c r="R707" s="49">
        <f>R681+R693</f>
        <v>4.4</v>
      </c>
    </row>
    <row r="708" spans="1:18" ht="12.75" customHeight="1">
      <c r="A708" s="37"/>
      <c r="B708" s="37"/>
      <c r="C708" s="37"/>
      <c r="D708" s="220"/>
      <c r="E708" s="220"/>
      <c r="F708" s="220"/>
      <c r="G708" s="38" t="s">
        <v>51</v>
      </c>
      <c r="H708" s="220"/>
      <c r="I708" s="220"/>
      <c r="J708" s="49">
        <f>J682+J694</f>
        <v>4.4</v>
      </c>
      <c r="K708" s="49"/>
      <c r="L708" s="49"/>
      <c r="M708" s="49"/>
      <c r="N708" s="49"/>
      <c r="O708" s="49">
        <f t="shared" si="20"/>
        <v>4.4</v>
      </c>
      <c r="P708" s="49">
        <f t="shared" si="20"/>
        <v>4.4</v>
      </c>
      <c r="Q708" s="49">
        <f t="shared" si="20"/>
        <v>4.4</v>
      </c>
      <c r="R708" s="49">
        <f>R682+R694</f>
        <v>4.4</v>
      </c>
    </row>
    <row r="709" spans="1:18" ht="12.75" customHeight="1">
      <c r="A709" s="37"/>
      <c r="B709" s="37"/>
      <c r="C709" s="37"/>
      <c r="D709" s="220"/>
      <c r="E709" s="220"/>
      <c r="F709" s="220"/>
      <c r="G709" s="38"/>
      <c r="H709" s="220"/>
      <c r="I709" s="220"/>
      <c r="J709" s="49"/>
      <c r="K709" s="49"/>
      <c r="L709" s="49"/>
      <c r="M709" s="49"/>
      <c r="N709" s="49"/>
      <c r="O709" s="49"/>
      <c r="P709" s="49"/>
      <c r="Q709" s="49"/>
      <c r="R709" s="49"/>
    </row>
    <row r="710" spans="1:18" ht="12.75" customHeight="1">
      <c r="A710" s="12"/>
      <c r="B710" s="37"/>
      <c r="C710" s="37"/>
      <c r="D710" s="220"/>
      <c r="E710" s="8" t="s">
        <v>169</v>
      </c>
      <c r="F710" s="220"/>
      <c r="G710" s="38"/>
      <c r="H710" s="220"/>
      <c r="I710" s="220"/>
      <c r="J710" s="230">
        <f>J668+J706</f>
        <v>102999</v>
      </c>
      <c r="K710" s="230"/>
      <c r="L710" s="230"/>
      <c r="M710" s="230"/>
      <c r="N710" s="230"/>
      <c r="O710" s="230">
        <f>O668+O706</f>
        <v>103320</v>
      </c>
      <c r="P710" s="230">
        <f>P668+P706</f>
        <v>103652</v>
      </c>
      <c r="Q710" s="230">
        <f>Q668+Q706</f>
        <v>106819</v>
      </c>
      <c r="R710" s="230">
        <f>R668+R706</f>
        <v>108419</v>
      </c>
    </row>
    <row r="711" spans="1:18" ht="12.75" customHeight="1">
      <c r="A711" s="37"/>
      <c r="B711" s="37"/>
      <c r="C711" s="37">
        <v>1</v>
      </c>
      <c r="D711" s="37"/>
      <c r="E711" s="37"/>
      <c r="F711" s="37"/>
      <c r="G711" s="37" t="s">
        <v>28</v>
      </c>
      <c r="H711" s="37"/>
      <c r="I711" s="37"/>
      <c r="J711" s="363">
        <f>J712+J713+J714</f>
        <v>102229</v>
      </c>
      <c r="K711" s="363"/>
      <c r="L711" s="363"/>
      <c r="M711" s="363"/>
      <c r="N711" s="363"/>
      <c r="O711" s="363">
        <f>O712+O713+O714</f>
        <v>102550</v>
      </c>
      <c r="P711" s="363">
        <f>P712+P713+P714</f>
        <v>102882</v>
      </c>
      <c r="Q711" s="363">
        <f>Q712+Q713+Q714</f>
        <v>106049</v>
      </c>
      <c r="R711" s="363">
        <f>R712+R713+R714</f>
        <v>107649</v>
      </c>
    </row>
    <row r="712" spans="1:18" ht="12.75" customHeight="1">
      <c r="A712" s="37"/>
      <c r="B712" s="37"/>
      <c r="C712" s="37"/>
      <c r="D712" s="38">
        <v>1</v>
      </c>
      <c r="E712" s="38"/>
      <c r="F712" s="38"/>
      <c r="G712" s="38"/>
      <c r="H712" s="38" t="s">
        <v>29</v>
      </c>
      <c r="I712" s="38"/>
      <c r="J712" s="213">
        <f>J698+J660</f>
        <v>60080</v>
      </c>
      <c r="K712" s="213"/>
      <c r="L712" s="213"/>
      <c r="M712" s="213"/>
      <c r="N712" s="213"/>
      <c r="O712" s="213">
        <f>O698+O660</f>
        <v>60080</v>
      </c>
      <c r="P712" s="213">
        <f>P698+P660</f>
        <v>60341</v>
      </c>
      <c r="Q712" s="213">
        <f>Q698+Q660</f>
        <v>61501</v>
      </c>
      <c r="R712" s="213">
        <f>R698+R660</f>
        <v>61501</v>
      </c>
    </row>
    <row r="713" spans="1:18" ht="12.75" customHeight="1">
      <c r="A713" s="37"/>
      <c r="B713" s="37"/>
      <c r="C713" s="37"/>
      <c r="D713" s="38">
        <v>2</v>
      </c>
      <c r="E713" s="38"/>
      <c r="F713" s="38"/>
      <c r="G713" s="38"/>
      <c r="H713" s="38" t="s">
        <v>31</v>
      </c>
      <c r="I713" s="38"/>
      <c r="J713" s="213">
        <f>J661+J699</f>
        <v>16317</v>
      </c>
      <c r="K713" s="213"/>
      <c r="L713" s="213"/>
      <c r="M713" s="213"/>
      <c r="N713" s="213"/>
      <c r="O713" s="213">
        <f aca="true" t="shared" si="21" ref="O713:Q716">O661+O699</f>
        <v>16317</v>
      </c>
      <c r="P713" s="213">
        <f t="shared" si="21"/>
        <v>16388</v>
      </c>
      <c r="Q713" s="213">
        <f t="shared" si="21"/>
        <v>16701</v>
      </c>
      <c r="R713" s="213">
        <f>R661+R699</f>
        <v>16701</v>
      </c>
    </row>
    <row r="714" spans="1:18" ht="12.75" customHeight="1">
      <c r="A714" s="37"/>
      <c r="B714" s="37"/>
      <c r="C714" s="37"/>
      <c r="D714" s="38">
        <v>3</v>
      </c>
      <c r="E714" s="38"/>
      <c r="F714" s="38"/>
      <c r="G714" s="38"/>
      <c r="H714" s="38" t="s">
        <v>32</v>
      </c>
      <c r="I714" s="38"/>
      <c r="J714" s="213">
        <f>J662+J700</f>
        <v>25832</v>
      </c>
      <c r="K714" s="213"/>
      <c r="L714" s="213"/>
      <c r="M714" s="213"/>
      <c r="N714" s="213"/>
      <c r="O714" s="213">
        <f t="shared" si="21"/>
        <v>26153</v>
      </c>
      <c r="P714" s="213">
        <f t="shared" si="21"/>
        <v>26153</v>
      </c>
      <c r="Q714" s="213">
        <f t="shared" si="21"/>
        <v>27847</v>
      </c>
      <c r="R714" s="213">
        <f>R662+R700</f>
        <v>29447</v>
      </c>
    </row>
    <row r="715" spans="1:18" ht="12.75" customHeight="1">
      <c r="A715" s="37"/>
      <c r="B715" s="37"/>
      <c r="C715" s="37"/>
      <c r="D715" s="38"/>
      <c r="E715" s="38"/>
      <c r="F715" s="38"/>
      <c r="G715" s="38"/>
      <c r="H715" s="38" t="s">
        <v>14</v>
      </c>
      <c r="I715" s="38" t="s">
        <v>33</v>
      </c>
      <c r="J715" s="213">
        <f>J663+J701</f>
        <v>1988</v>
      </c>
      <c r="K715" s="213"/>
      <c r="L715" s="213"/>
      <c r="M715" s="213"/>
      <c r="N715" s="213"/>
      <c r="O715" s="213">
        <f t="shared" si="21"/>
        <v>1989</v>
      </c>
      <c r="P715" s="213">
        <f t="shared" si="21"/>
        <v>1989</v>
      </c>
      <c r="Q715" s="213">
        <f t="shared" si="21"/>
        <v>1989</v>
      </c>
      <c r="R715" s="213">
        <f>R663+R701</f>
        <v>2089</v>
      </c>
    </row>
    <row r="716" spans="1:18" ht="12.75" customHeight="1">
      <c r="A716" s="37"/>
      <c r="B716" s="37"/>
      <c r="C716" s="37"/>
      <c r="D716" s="220"/>
      <c r="E716" s="220"/>
      <c r="F716" s="220"/>
      <c r="G716" s="220"/>
      <c r="H716" s="220"/>
      <c r="I716" s="220" t="s">
        <v>175</v>
      </c>
      <c r="J716" s="213">
        <f>J664+J702</f>
        <v>19692</v>
      </c>
      <c r="K716" s="213"/>
      <c r="L716" s="213"/>
      <c r="M716" s="213"/>
      <c r="N716" s="213"/>
      <c r="O716" s="213">
        <f t="shared" si="21"/>
        <v>19692</v>
      </c>
      <c r="P716" s="213">
        <f t="shared" si="21"/>
        <v>19692</v>
      </c>
      <c r="Q716" s="213">
        <f t="shared" si="21"/>
        <v>19692</v>
      </c>
      <c r="R716" s="213">
        <f>R664+R702</f>
        <v>19692</v>
      </c>
    </row>
    <row r="717" spans="1:18" ht="12.75" customHeight="1">
      <c r="A717" s="37"/>
      <c r="B717" s="37"/>
      <c r="C717" s="37">
        <v>2</v>
      </c>
      <c r="D717" s="220"/>
      <c r="E717" s="220"/>
      <c r="F717" s="220"/>
      <c r="G717" s="187" t="s">
        <v>227</v>
      </c>
      <c r="H717" s="220"/>
      <c r="I717" s="220"/>
      <c r="J717" s="438">
        <f>J718+J719</f>
        <v>770</v>
      </c>
      <c r="K717" s="363"/>
      <c r="L717" s="363"/>
      <c r="M717" s="363"/>
      <c r="N717" s="363"/>
      <c r="O717" s="438">
        <f>O718+O719</f>
        <v>770</v>
      </c>
      <c r="P717" s="438">
        <f>P718+P719</f>
        <v>770</v>
      </c>
      <c r="Q717" s="438">
        <f>Q718+Q719</f>
        <v>770</v>
      </c>
      <c r="R717" s="438">
        <f>R718+R719</f>
        <v>770</v>
      </c>
    </row>
    <row r="718" spans="1:18" ht="12.75" customHeight="1">
      <c r="A718" s="37"/>
      <c r="B718" s="37"/>
      <c r="C718" s="37"/>
      <c r="D718" s="220">
        <v>1</v>
      </c>
      <c r="E718" s="220"/>
      <c r="F718" s="220"/>
      <c r="G718" s="220"/>
      <c r="H718" s="220" t="s">
        <v>39</v>
      </c>
      <c r="I718" s="220"/>
      <c r="J718" s="437">
        <f>J666</f>
        <v>620</v>
      </c>
      <c r="K718" s="213"/>
      <c r="L718" s="213"/>
      <c r="M718" s="213"/>
      <c r="N718" s="213"/>
      <c r="O718" s="437">
        <f aca="true" t="shared" si="22" ref="O718:Q719">O666</f>
        <v>620</v>
      </c>
      <c r="P718" s="437">
        <f t="shared" si="22"/>
        <v>620</v>
      </c>
      <c r="Q718" s="437">
        <f t="shared" si="22"/>
        <v>620</v>
      </c>
      <c r="R718" s="437">
        <f>R666</f>
        <v>620</v>
      </c>
    </row>
    <row r="719" spans="1:18" ht="12.75" customHeight="1">
      <c r="A719" s="37"/>
      <c r="B719" s="37"/>
      <c r="C719" s="37"/>
      <c r="D719" s="220">
        <v>2</v>
      </c>
      <c r="E719" s="220"/>
      <c r="F719" s="220"/>
      <c r="G719" s="220"/>
      <c r="H719" s="220" t="s">
        <v>38</v>
      </c>
      <c r="I719" s="220"/>
      <c r="J719" s="213">
        <f>J667</f>
        <v>150</v>
      </c>
      <c r="K719" s="213"/>
      <c r="L719" s="213"/>
      <c r="M719" s="213"/>
      <c r="N719" s="213"/>
      <c r="O719" s="213">
        <f t="shared" si="22"/>
        <v>150</v>
      </c>
      <c r="P719" s="213">
        <f t="shared" si="22"/>
        <v>150</v>
      </c>
      <c r="Q719" s="213">
        <f t="shared" si="22"/>
        <v>150</v>
      </c>
      <c r="R719" s="213">
        <f>R667</f>
        <v>150</v>
      </c>
    </row>
    <row r="720" spans="1:18" ht="12.75" customHeight="1">
      <c r="A720" s="37"/>
      <c r="B720" s="37"/>
      <c r="C720" s="37"/>
      <c r="D720" s="220"/>
      <c r="E720" s="220"/>
      <c r="F720" s="37" t="s">
        <v>18</v>
      </c>
      <c r="G720" s="220"/>
      <c r="H720" s="220"/>
      <c r="I720" s="220"/>
      <c r="J720" s="230">
        <f>J711+J717</f>
        <v>102999</v>
      </c>
      <c r="K720" s="230"/>
      <c r="L720" s="230"/>
      <c r="M720" s="230"/>
      <c r="N720" s="230"/>
      <c r="O720" s="230">
        <f>O711+O717</f>
        <v>103320</v>
      </c>
      <c r="P720" s="230">
        <f>P711+P717</f>
        <v>103652</v>
      </c>
      <c r="Q720" s="230">
        <f>Q711+Q717</f>
        <v>106819</v>
      </c>
      <c r="R720" s="230">
        <f>R711+R717</f>
        <v>108419</v>
      </c>
    </row>
    <row r="721" spans="1:18" ht="12.75" customHeight="1">
      <c r="A721" s="37"/>
      <c r="B721" s="37"/>
      <c r="C721" s="37"/>
      <c r="D721" s="220"/>
      <c r="E721" s="220"/>
      <c r="F721" s="220"/>
      <c r="G721" s="38" t="s">
        <v>50</v>
      </c>
      <c r="H721" s="220"/>
      <c r="I721" s="220"/>
      <c r="J721" s="49">
        <f>J669+J707</f>
        <v>25</v>
      </c>
      <c r="K721" s="49"/>
      <c r="L721" s="49"/>
      <c r="M721" s="49"/>
      <c r="N721" s="49"/>
      <c r="O721" s="49">
        <f aca="true" t="shared" si="23" ref="O721:Q722">O669+O707</f>
        <v>25</v>
      </c>
      <c r="P721" s="49">
        <f t="shared" si="23"/>
        <v>25</v>
      </c>
      <c r="Q721" s="49">
        <f t="shared" si="23"/>
        <v>25</v>
      </c>
      <c r="R721" s="49">
        <f>R669+R707</f>
        <v>25</v>
      </c>
    </row>
    <row r="722" spans="1:18" ht="12.75" customHeight="1">
      <c r="A722" s="37"/>
      <c r="B722" s="37"/>
      <c r="C722" s="37"/>
      <c r="D722" s="220"/>
      <c r="E722" s="220"/>
      <c r="F722" s="220"/>
      <c r="G722" s="38" t="s">
        <v>51</v>
      </c>
      <c r="H722" s="220"/>
      <c r="I722" s="220"/>
      <c r="J722" s="49">
        <f>J670+J708</f>
        <v>25</v>
      </c>
      <c r="K722" s="49"/>
      <c r="L722" s="49"/>
      <c r="M722" s="49"/>
      <c r="N722" s="49"/>
      <c r="O722" s="49">
        <f t="shared" si="23"/>
        <v>25</v>
      </c>
      <c r="P722" s="49">
        <f t="shared" si="23"/>
        <v>25</v>
      </c>
      <c r="Q722" s="49">
        <f t="shared" si="23"/>
        <v>25</v>
      </c>
      <c r="R722" s="49">
        <f>R670+R708</f>
        <v>25</v>
      </c>
    </row>
    <row r="723" spans="1:18" ht="12.75" customHeight="1">
      <c r="A723" s="37"/>
      <c r="B723" s="37"/>
      <c r="C723" s="37"/>
      <c r="D723" s="220"/>
      <c r="E723" s="220"/>
      <c r="F723" s="220"/>
      <c r="G723" s="38"/>
      <c r="H723" s="220"/>
      <c r="I723" s="220"/>
      <c r="J723" s="49"/>
      <c r="K723" s="49"/>
      <c r="L723" s="49"/>
      <c r="M723" s="49"/>
      <c r="N723" s="49"/>
      <c r="O723" s="49"/>
      <c r="P723" s="49"/>
      <c r="Q723" s="49"/>
      <c r="R723" s="49"/>
    </row>
    <row r="724" spans="1:18" ht="18.75" customHeight="1">
      <c r="A724" s="8">
        <v>4</v>
      </c>
      <c r="B724" s="8"/>
      <c r="C724" s="8"/>
      <c r="D724" s="8"/>
      <c r="E724" s="8" t="s">
        <v>27</v>
      </c>
      <c r="F724" s="8"/>
      <c r="G724" s="8"/>
      <c r="H724" s="8"/>
      <c r="I724" s="8"/>
      <c r="J724" s="57"/>
      <c r="K724" s="57"/>
      <c r="L724" s="57"/>
      <c r="M724" s="57"/>
      <c r="N724" s="57"/>
      <c r="O724" s="57"/>
      <c r="P724" s="57"/>
      <c r="Q724" s="57"/>
      <c r="R724" s="57"/>
    </row>
    <row r="725" spans="1:18" ht="18.75" customHeight="1">
      <c r="A725" s="8" t="s">
        <v>350</v>
      </c>
      <c r="B725" s="8"/>
      <c r="C725" s="8"/>
      <c r="D725" s="8"/>
      <c r="E725" s="8"/>
      <c r="F725" s="8"/>
      <c r="G725" s="8"/>
      <c r="H725" s="8"/>
      <c r="I725" s="8"/>
      <c r="J725" s="57"/>
      <c r="K725" s="57"/>
      <c r="L725" s="57"/>
      <c r="M725" s="57"/>
      <c r="N725" s="57"/>
      <c r="O725" s="57"/>
      <c r="P725" s="57"/>
      <c r="Q725" s="57"/>
      <c r="R725" s="57"/>
    </row>
    <row r="726" spans="1:18" ht="18.75" customHeight="1">
      <c r="A726" s="8"/>
      <c r="B726" s="7">
        <v>1</v>
      </c>
      <c r="C726" s="7"/>
      <c r="D726" s="7"/>
      <c r="E726" s="7"/>
      <c r="F726" s="7" t="s">
        <v>170</v>
      </c>
      <c r="G726" s="7"/>
      <c r="H726" s="7"/>
      <c r="I726" s="7"/>
      <c r="J726" s="57"/>
      <c r="K726" s="57"/>
      <c r="L726" s="57"/>
      <c r="M726" s="57"/>
      <c r="N726" s="57"/>
      <c r="O726" s="57"/>
      <c r="P726" s="57"/>
      <c r="Q726" s="57"/>
      <c r="R726" s="57"/>
    </row>
    <row r="727" spans="1:18" ht="12.75" customHeight="1">
      <c r="A727" s="37"/>
      <c r="B727" s="37"/>
      <c r="C727" s="228">
        <v>1</v>
      </c>
      <c r="D727" s="228"/>
      <c r="E727" s="228"/>
      <c r="F727" s="228"/>
      <c r="G727" s="228" t="s">
        <v>28</v>
      </c>
      <c r="H727" s="228"/>
      <c r="I727" s="228"/>
      <c r="J727" s="57"/>
      <c r="K727" s="57"/>
      <c r="L727" s="57"/>
      <c r="M727" s="57"/>
      <c r="N727" s="57"/>
      <c r="O727" s="57"/>
      <c r="P727" s="57"/>
      <c r="Q727" s="57"/>
      <c r="R727" s="57"/>
    </row>
    <row r="728" spans="1:18" ht="12.75" customHeight="1">
      <c r="A728" s="43"/>
      <c r="B728" s="43"/>
      <c r="C728" s="224"/>
      <c r="D728" s="220">
        <v>1</v>
      </c>
      <c r="E728" s="220"/>
      <c r="F728" s="220"/>
      <c r="G728" s="220"/>
      <c r="H728" s="220" t="s">
        <v>29</v>
      </c>
      <c r="I728" s="220"/>
      <c r="J728" s="57">
        <v>5010</v>
      </c>
      <c r="K728" s="57"/>
      <c r="L728" s="57"/>
      <c r="M728" s="57"/>
      <c r="N728" s="57"/>
      <c r="O728" s="57">
        <v>5622</v>
      </c>
      <c r="P728" s="57">
        <v>5622</v>
      </c>
      <c r="Q728" s="57">
        <v>5622</v>
      </c>
      <c r="R728" s="57">
        <v>5622</v>
      </c>
    </row>
    <row r="729" spans="1:18" ht="12.75" customHeight="1">
      <c r="A729" s="43"/>
      <c r="B729" s="43"/>
      <c r="C729" s="224"/>
      <c r="D729" s="220">
        <v>2</v>
      </c>
      <c r="E729" s="220"/>
      <c r="F729" s="220"/>
      <c r="G729" s="220"/>
      <c r="H729" s="220" t="s">
        <v>31</v>
      </c>
      <c r="I729" s="220"/>
      <c r="J729" s="57">
        <v>1361</v>
      </c>
      <c r="K729" s="57"/>
      <c r="L729" s="57"/>
      <c r="M729" s="57"/>
      <c r="N729" s="57"/>
      <c r="O729" s="57">
        <v>1526</v>
      </c>
      <c r="P729" s="57">
        <v>1526</v>
      </c>
      <c r="Q729" s="57">
        <v>1526</v>
      </c>
      <c r="R729" s="57">
        <v>1526</v>
      </c>
    </row>
    <row r="730" spans="1:18" ht="12.75" customHeight="1">
      <c r="A730" s="43"/>
      <c r="B730" s="43"/>
      <c r="C730" s="224"/>
      <c r="D730" s="220">
        <v>3</v>
      </c>
      <c r="E730" s="220"/>
      <c r="F730" s="220"/>
      <c r="G730" s="220"/>
      <c r="H730" s="220" t="s">
        <v>32</v>
      </c>
      <c r="I730" s="220"/>
      <c r="J730" s="55">
        <v>2560</v>
      </c>
      <c r="K730" s="55"/>
      <c r="L730" s="55"/>
      <c r="M730" s="55"/>
      <c r="N730" s="55"/>
      <c r="O730" s="55">
        <v>2560</v>
      </c>
      <c r="P730" s="55">
        <v>2860</v>
      </c>
      <c r="Q730" s="55">
        <v>3985</v>
      </c>
      <c r="R730" s="55">
        <v>4985</v>
      </c>
    </row>
    <row r="731" spans="1:18" ht="16.5" customHeight="1">
      <c r="A731" s="38"/>
      <c r="B731" s="38"/>
      <c r="C731" s="220"/>
      <c r="D731" s="220"/>
      <c r="E731" s="220"/>
      <c r="F731" s="220"/>
      <c r="G731" s="220"/>
      <c r="H731" s="220" t="s">
        <v>16</v>
      </c>
      <c r="I731" s="220" t="s">
        <v>33</v>
      </c>
      <c r="J731" s="57">
        <v>1067</v>
      </c>
      <c r="K731" s="57"/>
      <c r="L731" s="57"/>
      <c r="M731" s="57"/>
      <c r="N731" s="57"/>
      <c r="O731" s="57">
        <v>1067</v>
      </c>
      <c r="P731" s="57">
        <v>1067</v>
      </c>
      <c r="Q731" s="57">
        <v>1067</v>
      </c>
      <c r="R731" s="57">
        <v>1367</v>
      </c>
    </row>
    <row r="732" spans="1:18" ht="12" customHeight="1">
      <c r="A732" s="38"/>
      <c r="B732" s="38"/>
      <c r="C732" s="220"/>
      <c r="D732" s="220"/>
      <c r="E732" s="220"/>
      <c r="F732" s="220"/>
      <c r="G732" s="220"/>
      <c r="H732" s="220"/>
      <c r="I732" s="220" t="s">
        <v>55</v>
      </c>
      <c r="J732" s="57">
        <v>250</v>
      </c>
      <c r="K732" s="57"/>
      <c r="L732" s="57"/>
      <c r="M732" s="57"/>
      <c r="N732" s="57"/>
      <c r="O732" s="57">
        <v>250</v>
      </c>
      <c r="P732" s="57">
        <v>250</v>
      </c>
      <c r="Q732" s="57">
        <v>250</v>
      </c>
      <c r="R732" s="57">
        <v>250</v>
      </c>
    </row>
    <row r="733" spans="1:18" s="11" customFormat="1" ht="12.75">
      <c r="A733" s="38"/>
      <c r="B733" s="38"/>
      <c r="C733" s="220"/>
      <c r="D733" s="220"/>
      <c r="E733" s="220"/>
      <c r="F733" s="220"/>
      <c r="G733" s="220"/>
      <c r="H733" s="220"/>
      <c r="I733" s="220" t="s">
        <v>52</v>
      </c>
      <c r="J733" s="57">
        <v>200</v>
      </c>
      <c r="K733" s="57"/>
      <c r="L733" s="57"/>
      <c r="M733" s="57"/>
      <c r="N733" s="57"/>
      <c r="O733" s="57">
        <v>200</v>
      </c>
      <c r="P733" s="57">
        <v>200</v>
      </c>
      <c r="Q733" s="57">
        <v>200</v>
      </c>
      <c r="R733" s="57">
        <v>200</v>
      </c>
    </row>
    <row r="734" spans="1:18" s="46" customFormat="1" ht="13.5">
      <c r="A734" s="37"/>
      <c r="B734" s="37"/>
      <c r="C734" s="228">
        <v>2</v>
      </c>
      <c r="D734" s="228"/>
      <c r="E734" s="228"/>
      <c r="F734" s="228"/>
      <c r="G734" s="228" t="s">
        <v>227</v>
      </c>
      <c r="H734" s="228"/>
      <c r="I734" s="228"/>
      <c r="J734" s="111"/>
      <c r="K734" s="111"/>
      <c r="L734" s="111"/>
      <c r="M734" s="111"/>
      <c r="N734" s="111"/>
      <c r="O734" s="111"/>
      <c r="P734" s="111"/>
      <c r="Q734" s="111"/>
      <c r="R734" s="111"/>
    </row>
    <row r="735" spans="1:18" ht="12.75">
      <c r="A735" s="43"/>
      <c r="B735" s="43"/>
      <c r="C735" s="224"/>
      <c r="D735" s="220">
        <v>1</v>
      </c>
      <c r="E735" s="220"/>
      <c r="F735" s="220"/>
      <c r="G735" s="220"/>
      <c r="H735" s="201" t="s">
        <v>39</v>
      </c>
      <c r="I735" s="201"/>
      <c r="J735" s="181">
        <v>850</v>
      </c>
      <c r="K735" s="181"/>
      <c r="L735" s="181"/>
      <c r="M735" s="181"/>
      <c r="N735" s="181"/>
      <c r="O735" s="181">
        <v>850</v>
      </c>
      <c r="P735" s="181">
        <v>850</v>
      </c>
      <c r="Q735" s="181">
        <v>300</v>
      </c>
      <c r="R735" s="181">
        <v>586</v>
      </c>
    </row>
    <row r="736" spans="1:18" s="11" customFormat="1" ht="12.75" hidden="1">
      <c r="A736" s="38"/>
      <c r="B736" s="38"/>
      <c r="C736" s="220"/>
      <c r="D736" s="220"/>
      <c r="E736" s="220"/>
      <c r="F736" s="220"/>
      <c r="G736" s="220"/>
      <c r="H736" s="201"/>
      <c r="I736" s="201"/>
      <c r="J736" s="181"/>
      <c r="K736" s="181"/>
      <c r="L736" s="181"/>
      <c r="M736" s="181"/>
      <c r="N736" s="181"/>
      <c r="O736" s="181"/>
      <c r="P736" s="181"/>
      <c r="Q736" s="181"/>
      <c r="R736" s="181"/>
    </row>
    <row r="737" spans="1:18" s="46" customFormat="1" ht="13.5" hidden="1">
      <c r="A737" s="38"/>
      <c r="B737" s="38"/>
      <c r="C737" s="220"/>
      <c r="D737" s="220"/>
      <c r="E737" s="220"/>
      <c r="F737" s="220"/>
      <c r="G737" s="220"/>
      <c r="H737" s="201"/>
      <c r="I737" s="201"/>
      <c r="J737" s="181"/>
      <c r="K737" s="181"/>
      <c r="L737" s="181"/>
      <c r="M737" s="181"/>
      <c r="N737" s="181"/>
      <c r="O737" s="181"/>
      <c r="P737" s="181"/>
      <c r="Q737" s="181"/>
      <c r="R737" s="181"/>
    </row>
    <row r="738" spans="1:18" ht="12.75" hidden="1">
      <c r="A738" s="38"/>
      <c r="B738" s="38"/>
      <c r="C738" s="220"/>
      <c r="D738" s="220">
        <v>2</v>
      </c>
      <c r="E738" s="220"/>
      <c r="F738" s="220"/>
      <c r="G738" s="220"/>
      <c r="H738" s="201"/>
      <c r="I738" s="201"/>
      <c r="J738" s="181"/>
      <c r="K738" s="181"/>
      <c r="L738" s="181"/>
      <c r="M738" s="181"/>
      <c r="N738" s="181"/>
      <c r="O738" s="181"/>
      <c r="P738" s="181"/>
      <c r="Q738" s="181"/>
      <c r="R738" s="181"/>
    </row>
    <row r="739" spans="1:18" ht="12.75" hidden="1">
      <c r="A739" s="38"/>
      <c r="B739" s="38"/>
      <c r="C739" s="38"/>
      <c r="D739" s="41"/>
      <c r="E739" s="38"/>
      <c r="F739" s="38"/>
      <c r="G739" s="38"/>
      <c r="H739" s="12"/>
      <c r="I739" s="12"/>
      <c r="J739" s="57"/>
      <c r="K739" s="57"/>
      <c r="L739" s="57"/>
      <c r="M739" s="57"/>
      <c r="N739" s="57"/>
      <c r="O739" s="57"/>
      <c r="P739" s="57"/>
      <c r="Q739" s="57"/>
      <c r="R739" s="57"/>
    </row>
    <row r="740" spans="1:18" s="46" customFormat="1" ht="13.5" hidden="1">
      <c r="A740" s="38"/>
      <c r="B740" s="38"/>
      <c r="C740" s="38"/>
      <c r="D740" s="38"/>
      <c r="E740" s="38"/>
      <c r="F740" s="38"/>
      <c r="G740" s="38"/>
      <c r="H740" s="12"/>
      <c r="I740" s="12"/>
      <c r="J740" s="57"/>
      <c r="K740" s="57"/>
      <c r="L740" s="57"/>
      <c r="M740" s="57"/>
      <c r="N740" s="57"/>
      <c r="O740" s="57"/>
      <c r="P740" s="57"/>
      <c r="Q740" s="57"/>
      <c r="R740" s="57"/>
    </row>
    <row r="741" spans="1:18" ht="12.75" customHeight="1" hidden="1">
      <c r="A741" s="38"/>
      <c r="B741" s="38"/>
      <c r="C741" s="38"/>
      <c r="D741" s="38"/>
      <c r="E741" s="38"/>
      <c r="F741" s="38"/>
      <c r="G741" s="38"/>
      <c r="H741" s="38"/>
      <c r="I741" s="38"/>
      <c r="J741" s="55"/>
      <c r="K741" s="55"/>
      <c r="L741" s="55"/>
      <c r="M741" s="55"/>
      <c r="N741" s="55"/>
      <c r="O741" s="55"/>
      <c r="P741" s="55"/>
      <c r="Q741" s="55"/>
      <c r="R741" s="55"/>
    </row>
    <row r="742" spans="1:18" ht="12.75" customHeight="1" hidden="1">
      <c r="A742" s="38"/>
      <c r="B742" s="38"/>
      <c r="C742" s="38"/>
      <c r="D742" s="38"/>
      <c r="E742" s="38"/>
      <c r="F742" s="38"/>
      <c r="G742" s="38"/>
      <c r="H742" s="38"/>
      <c r="I742" s="38"/>
      <c r="J742" s="55"/>
      <c r="K742" s="55"/>
      <c r="L742" s="55"/>
      <c r="M742" s="55"/>
      <c r="N742" s="55"/>
      <c r="O742" s="55"/>
      <c r="P742" s="55"/>
      <c r="Q742" s="55"/>
      <c r="R742" s="55"/>
    </row>
    <row r="743" spans="1:18" ht="12.75" customHeight="1">
      <c r="A743" s="37"/>
      <c r="B743" s="37"/>
      <c r="C743" s="37"/>
      <c r="D743" s="37"/>
      <c r="E743" s="37"/>
      <c r="F743" s="37" t="s">
        <v>18</v>
      </c>
      <c r="G743" s="37"/>
      <c r="H743" s="37"/>
      <c r="I743" s="37"/>
      <c r="J743" s="110">
        <f>J728+J729+J730+J735+J738</f>
        <v>9781</v>
      </c>
      <c r="K743" s="110"/>
      <c r="L743" s="110"/>
      <c r="M743" s="110"/>
      <c r="N743" s="110"/>
      <c r="O743" s="110">
        <f>O728+O729+O730+O735+O738</f>
        <v>10558</v>
      </c>
      <c r="P743" s="110">
        <f>P728+P729+P730+P735+P738</f>
        <v>10858</v>
      </c>
      <c r="Q743" s="110">
        <f>Q728+Q729+Q730+Q735+Q738</f>
        <v>11433</v>
      </c>
      <c r="R743" s="110">
        <f>R728+R729+R730+R735+R738</f>
        <v>12719</v>
      </c>
    </row>
    <row r="744" spans="1:18" ht="12.75" customHeight="1">
      <c r="A744" s="37"/>
      <c r="B744" s="37"/>
      <c r="C744" s="37"/>
      <c r="D744" s="37"/>
      <c r="E744" s="37"/>
      <c r="F744" s="37"/>
      <c r="G744" s="37" t="s">
        <v>53</v>
      </c>
      <c r="H744" s="37"/>
      <c r="I744" s="37"/>
      <c r="J744" s="49">
        <v>2</v>
      </c>
      <c r="K744" s="49"/>
      <c r="L744" s="49"/>
      <c r="M744" s="49"/>
      <c r="N744" s="49"/>
      <c r="O744" s="49">
        <v>2</v>
      </c>
      <c r="P744" s="49">
        <v>2</v>
      </c>
      <c r="Q744" s="49">
        <v>2</v>
      </c>
      <c r="R744" s="49">
        <v>2</v>
      </c>
    </row>
    <row r="745" spans="1:18" ht="12.75" customHeight="1">
      <c r="A745" s="37"/>
      <c r="B745" s="37"/>
      <c r="C745" s="37"/>
      <c r="D745" s="37"/>
      <c r="E745" s="37"/>
      <c r="F745" s="37"/>
      <c r="G745" s="37" t="s">
        <v>54</v>
      </c>
      <c r="H745" s="37"/>
      <c r="I745" s="37"/>
      <c r="J745" s="49">
        <v>2</v>
      </c>
      <c r="K745" s="49"/>
      <c r="L745" s="49"/>
      <c r="M745" s="49"/>
      <c r="N745" s="49"/>
      <c r="O745" s="49">
        <v>2</v>
      </c>
      <c r="P745" s="49">
        <v>2</v>
      </c>
      <c r="Q745" s="49">
        <v>2</v>
      </c>
      <c r="R745" s="49">
        <v>2</v>
      </c>
    </row>
    <row r="746" spans="1:18" ht="12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49"/>
      <c r="K746" s="49"/>
      <c r="L746" s="49"/>
      <c r="M746" s="49"/>
      <c r="N746" s="49"/>
      <c r="O746" s="49"/>
      <c r="P746" s="49"/>
      <c r="Q746" s="49"/>
      <c r="R746" s="49"/>
    </row>
    <row r="747" spans="1:18" ht="12.75" customHeight="1">
      <c r="A747" s="37"/>
      <c r="B747" s="37">
        <v>2</v>
      </c>
      <c r="C747" s="37"/>
      <c r="D747" s="37"/>
      <c r="E747" s="37"/>
      <c r="F747" s="37" t="s">
        <v>178</v>
      </c>
      <c r="G747" s="37"/>
      <c r="H747" s="37"/>
      <c r="I747" s="37"/>
      <c r="J747" s="49"/>
      <c r="K747" s="49"/>
      <c r="L747" s="49"/>
      <c r="M747" s="49"/>
      <c r="N747" s="49"/>
      <c r="O747" s="49"/>
      <c r="P747" s="49"/>
      <c r="Q747" s="49"/>
      <c r="R747" s="49"/>
    </row>
    <row r="748" spans="1:18" ht="12.75" customHeight="1">
      <c r="A748" s="37"/>
      <c r="B748" s="37"/>
      <c r="C748" s="228">
        <v>1</v>
      </c>
      <c r="D748" s="228"/>
      <c r="E748" s="228"/>
      <c r="F748" s="228"/>
      <c r="G748" s="228" t="s">
        <v>28</v>
      </c>
      <c r="H748" s="228"/>
      <c r="I748" s="228"/>
      <c r="J748" s="49"/>
      <c r="K748" s="49"/>
      <c r="L748" s="49"/>
      <c r="M748" s="49"/>
      <c r="N748" s="49"/>
      <c r="O748" s="49"/>
      <c r="P748" s="49"/>
      <c r="Q748" s="49"/>
      <c r="R748" s="49"/>
    </row>
    <row r="749" spans="1:18" ht="12.75" customHeight="1">
      <c r="A749" s="37"/>
      <c r="B749" s="37"/>
      <c r="C749" s="224"/>
      <c r="D749" s="220">
        <v>1</v>
      </c>
      <c r="E749" s="220"/>
      <c r="F749" s="220"/>
      <c r="G749" s="220"/>
      <c r="H749" s="220" t="s">
        <v>29</v>
      </c>
      <c r="I749" s="220"/>
      <c r="J749" s="213">
        <v>3016</v>
      </c>
      <c r="K749" s="213"/>
      <c r="L749" s="213"/>
      <c r="M749" s="213"/>
      <c r="N749" s="213"/>
      <c r="O749" s="213">
        <v>3016</v>
      </c>
      <c r="P749" s="213">
        <v>3016</v>
      </c>
      <c r="Q749" s="213">
        <v>3016</v>
      </c>
      <c r="R749" s="213">
        <v>3016</v>
      </c>
    </row>
    <row r="750" spans="1:18" ht="12.75" customHeight="1">
      <c r="A750" s="37"/>
      <c r="B750" s="37"/>
      <c r="C750" s="224"/>
      <c r="D750" s="220">
        <v>2</v>
      </c>
      <c r="E750" s="220"/>
      <c r="F750" s="220"/>
      <c r="G750" s="220"/>
      <c r="H750" s="220" t="s">
        <v>31</v>
      </c>
      <c r="I750" s="220"/>
      <c r="J750" s="213">
        <v>818</v>
      </c>
      <c r="K750" s="213"/>
      <c r="L750" s="213"/>
      <c r="M750" s="213"/>
      <c r="N750" s="213"/>
      <c r="O750" s="213">
        <v>818</v>
      </c>
      <c r="P750" s="213">
        <v>818</v>
      </c>
      <c r="Q750" s="213">
        <v>818</v>
      </c>
      <c r="R750" s="213">
        <v>818</v>
      </c>
    </row>
    <row r="751" spans="1:18" ht="12.75" customHeight="1">
      <c r="A751" s="37"/>
      <c r="B751" s="37"/>
      <c r="C751" s="224"/>
      <c r="D751" s="220">
        <v>3</v>
      </c>
      <c r="E751" s="220"/>
      <c r="F751" s="220"/>
      <c r="G751" s="220"/>
      <c r="H751" s="220" t="s">
        <v>32</v>
      </c>
      <c r="I751" s="220"/>
      <c r="J751" s="213">
        <v>1463</v>
      </c>
      <c r="K751" s="213"/>
      <c r="L751" s="213"/>
      <c r="M751" s="213"/>
      <c r="N751" s="213"/>
      <c r="O751" s="213">
        <v>1691</v>
      </c>
      <c r="P751" s="213">
        <v>1691</v>
      </c>
      <c r="Q751" s="213">
        <v>1691</v>
      </c>
      <c r="R751" s="213">
        <v>1691</v>
      </c>
    </row>
    <row r="752" spans="1:18" ht="12.75" customHeight="1">
      <c r="A752" s="37"/>
      <c r="B752" s="37"/>
      <c r="C752" s="220"/>
      <c r="D752" s="220"/>
      <c r="E752" s="220"/>
      <c r="F752" s="220"/>
      <c r="G752" s="220"/>
      <c r="H752" s="220" t="s">
        <v>16</v>
      </c>
      <c r="I752" s="220" t="s">
        <v>33</v>
      </c>
      <c r="J752" s="213">
        <v>359</v>
      </c>
      <c r="K752" s="213"/>
      <c r="L752" s="213"/>
      <c r="M752" s="213"/>
      <c r="N752" s="213"/>
      <c r="O752" s="213">
        <v>359</v>
      </c>
      <c r="P752" s="213">
        <v>359</v>
      </c>
      <c r="Q752" s="213">
        <v>359</v>
      </c>
      <c r="R752" s="213">
        <v>359</v>
      </c>
    </row>
    <row r="753" spans="1:18" ht="12.75" customHeight="1">
      <c r="A753" s="37"/>
      <c r="B753" s="37"/>
      <c r="C753" s="37"/>
      <c r="D753" s="37"/>
      <c r="E753" s="37"/>
      <c r="F753" s="37" t="s">
        <v>18</v>
      </c>
      <c r="G753" s="37"/>
      <c r="H753" s="37"/>
      <c r="I753" s="37"/>
      <c r="J753" s="230">
        <f>J749+J750+J751</f>
        <v>5297</v>
      </c>
      <c r="K753" s="230"/>
      <c r="L753" s="230"/>
      <c r="M753" s="230"/>
      <c r="N753" s="230"/>
      <c r="O753" s="230">
        <f>O749+O750+O751</f>
        <v>5525</v>
      </c>
      <c r="P753" s="230">
        <f>P749+P750+P751</f>
        <v>5525</v>
      </c>
      <c r="Q753" s="230">
        <f>Q749+Q750+Q751</f>
        <v>5525</v>
      </c>
      <c r="R753" s="230">
        <f>R749+R750+R751</f>
        <v>5525</v>
      </c>
    </row>
    <row r="754" spans="1:18" ht="12.75" customHeight="1">
      <c r="A754" s="37"/>
      <c r="B754" s="37"/>
      <c r="C754" s="37"/>
      <c r="D754" s="37"/>
      <c r="E754" s="37"/>
      <c r="F754" s="37"/>
      <c r="G754" s="37" t="s">
        <v>53</v>
      </c>
      <c r="H754" s="37"/>
      <c r="I754" s="37"/>
      <c r="J754" s="49">
        <v>1</v>
      </c>
      <c r="K754" s="49"/>
      <c r="L754" s="49"/>
      <c r="M754" s="49"/>
      <c r="N754" s="49"/>
      <c r="O754" s="49">
        <v>1</v>
      </c>
      <c r="P754" s="49">
        <v>1</v>
      </c>
      <c r="Q754" s="49">
        <v>1</v>
      </c>
      <c r="R754" s="49">
        <v>1</v>
      </c>
    </row>
    <row r="755" spans="1:18" ht="12.75" customHeight="1">
      <c r="A755" s="37"/>
      <c r="B755" s="37"/>
      <c r="C755" s="37"/>
      <c r="D755" s="37"/>
      <c r="E755" s="37"/>
      <c r="F755" s="37"/>
      <c r="G755" s="37" t="s">
        <v>54</v>
      </c>
      <c r="H755" s="37"/>
      <c r="I755" s="37"/>
      <c r="J755" s="49">
        <v>1</v>
      </c>
      <c r="K755" s="49"/>
      <c r="L755" s="49"/>
      <c r="M755" s="49"/>
      <c r="N755" s="49"/>
      <c r="O755" s="49">
        <v>1</v>
      </c>
      <c r="P755" s="49">
        <v>1</v>
      </c>
      <c r="Q755" s="49">
        <v>1</v>
      </c>
      <c r="R755" s="49">
        <v>1</v>
      </c>
    </row>
    <row r="756" spans="1:18" ht="12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49"/>
      <c r="K756" s="49"/>
      <c r="L756" s="49"/>
      <c r="M756" s="49"/>
      <c r="N756" s="49"/>
      <c r="O756" s="49"/>
      <c r="P756" s="49"/>
      <c r="Q756" s="49"/>
      <c r="R756" s="49"/>
    </row>
    <row r="757" spans="1:18" ht="12.75" customHeight="1">
      <c r="A757" s="8" t="s">
        <v>351</v>
      </c>
      <c r="B757" s="37"/>
      <c r="C757" s="37"/>
      <c r="D757" s="220"/>
      <c r="E757" s="220"/>
      <c r="F757" s="220"/>
      <c r="G757" s="38"/>
      <c r="H757" s="220"/>
      <c r="I757" s="220"/>
      <c r="J757" s="230">
        <f>J753+J743</f>
        <v>15078</v>
      </c>
      <c r="K757" s="230"/>
      <c r="L757" s="230"/>
      <c r="M757" s="230"/>
      <c r="N757" s="230"/>
      <c r="O757" s="230">
        <f>O753+O743</f>
        <v>16083</v>
      </c>
      <c r="P757" s="230">
        <f>P753+P743</f>
        <v>16383</v>
      </c>
      <c r="Q757" s="230">
        <f>Q753+Q743</f>
        <v>16958</v>
      </c>
      <c r="R757" s="230">
        <f>R753+R743</f>
        <v>18244</v>
      </c>
    </row>
    <row r="758" spans="1:18" ht="12.75" customHeight="1">
      <c r="A758" s="37"/>
      <c r="B758" s="37"/>
      <c r="C758" s="37">
        <v>1</v>
      </c>
      <c r="D758" s="37"/>
      <c r="E758" s="37"/>
      <c r="F758" s="37"/>
      <c r="G758" s="37" t="s">
        <v>28</v>
      </c>
      <c r="H758" s="37"/>
      <c r="I758" s="37"/>
      <c r="J758" s="363">
        <f>J759+J760+J761</f>
        <v>14228</v>
      </c>
      <c r="K758" s="363"/>
      <c r="L758" s="363"/>
      <c r="M758" s="363"/>
      <c r="N758" s="363"/>
      <c r="O758" s="363">
        <f>O759+O760+O761</f>
        <v>15233</v>
      </c>
      <c r="P758" s="363">
        <f>P759+P760+P761</f>
        <v>15533</v>
      </c>
      <c r="Q758" s="363">
        <f>Q759+Q760+Q761</f>
        <v>16658</v>
      </c>
      <c r="R758" s="363">
        <f>R759+R760+R761</f>
        <v>17658</v>
      </c>
    </row>
    <row r="759" spans="1:18" ht="12.75" customHeight="1">
      <c r="A759" s="37"/>
      <c r="B759" s="37"/>
      <c r="C759" s="37"/>
      <c r="D759" s="38">
        <v>1</v>
      </c>
      <c r="E759" s="38"/>
      <c r="F759" s="38"/>
      <c r="G759" s="38"/>
      <c r="H759" s="38" t="s">
        <v>29</v>
      </c>
      <c r="I759" s="38"/>
      <c r="J759" s="213">
        <f>J728+J749</f>
        <v>8026</v>
      </c>
      <c r="K759" s="213"/>
      <c r="L759" s="213"/>
      <c r="M759" s="213"/>
      <c r="N759" s="213"/>
      <c r="O759" s="213">
        <f aca="true" t="shared" si="24" ref="O759:Q762">O728+O749</f>
        <v>8638</v>
      </c>
      <c r="P759" s="213">
        <f t="shared" si="24"/>
        <v>8638</v>
      </c>
      <c r="Q759" s="213">
        <f t="shared" si="24"/>
        <v>8638</v>
      </c>
      <c r="R759" s="213">
        <f>R728+R749</f>
        <v>8638</v>
      </c>
    </row>
    <row r="760" spans="1:18" ht="12.75" customHeight="1">
      <c r="A760" s="37"/>
      <c r="B760" s="37"/>
      <c r="C760" s="37"/>
      <c r="D760" s="38">
        <v>2</v>
      </c>
      <c r="E760" s="38"/>
      <c r="F760" s="38"/>
      <c r="G760" s="38"/>
      <c r="H760" s="38" t="s">
        <v>31</v>
      </c>
      <c r="I760" s="38"/>
      <c r="J760" s="213">
        <f>J729+J750</f>
        <v>2179</v>
      </c>
      <c r="K760" s="213"/>
      <c r="L760" s="213"/>
      <c r="M760" s="213"/>
      <c r="N760" s="213"/>
      <c r="O760" s="213">
        <f t="shared" si="24"/>
        <v>2344</v>
      </c>
      <c r="P760" s="213">
        <f t="shared" si="24"/>
        <v>2344</v>
      </c>
      <c r="Q760" s="213">
        <f t="shared" si="24"/>
        <v>2344</v>
      </c>
      <c r="R760" s="213">
        <f>R729+R750</f>
        <v>2344</v>
      </c>
    </row>
    <row r="761" spans="1:18" ht="12.75" customHeight="1">
      <c r="A761" s="37"/>
      <c r="B761" s="37"/>
      <c r="C761" s="37"/>
      <c r="D761" s="38">
        <v>3</v>
      </c>
      <c r="E761" s="38"/>
      <c r="F761" s="38"/>
      <c r="G761" s="38"/>
      <c r="H761" s="38" t="s">
        <v>32</v>
      </c>
      <c r="I761" s="38"/>
      <c r="J761" s="213">
        <f>J730+J751</f>
        <v>4023</v>
      </c>
      <c r="K761" s="213"/>
      <c r="L761" s="213"/>
      <c r="M761" s="213"/>
      <c r="N761" s="213"/>
      <c r="O761" s="213">
        <f t="shared" si="24"/>
        <v>4251</v>
      </c>
      <c r="P761" s="213">
        <f t="shared" si="24"/>
        <v>4551</v>
      </c>
      <c r="Q761" s="213">
        <f t="shared" si="24"/>
        <v>5676</v>
      </c>
      <c r="R761" s="213">
        <f>R730+R751</f>
        <v>6676</v>
      </c>
    </row>
    <row r="762" spans="1:18" ht="12.75" customHeight="1">
      <c r="A762" s="37"/>
      <c r="B762" s="37"/>
      <c r="C762" s="37"/>
      <c r="D762" s="38"/>
      <c r="E762" s="38"/>
      <c r="F762" s="38"/>
      <c r="G762" s="38"/>
      <c r="H762" s="38" t="s">
        <v>14</v>
      </c>
      <c r="I762" s="38" t="s">
        <v>33</v>
      </c>
      <c r="J762" s="213">
        <f>J731+J752</f>
        <v>1426</v>
      </c>
      <c r="K762" s="213"/>
      <c r="L762" s="213"/>
      <c r="M762" s="213"/>
      <c r="N762" s="213"/>
      <c r="O762" s="213">
        <f t="shared" si="24"/>
        <v>1426</v>
      </c>
      <c r="P762" s="213">
        <f t="shared" si="24"/>
        <v>1426</v>
      </c>
      <c r="Q762" s="213">
        <f t="shared" si="24"/>
        <v>1426</v>
      </c>
      <c r="R762" s="213">
        <f>R731+R752</f>
        <v>1726</v>
      </c>
    </row>
    <row r="763" spans="1:18" ht="12.75" customHeight="1">
      <c r="A763" s="37"/>
      <c r="B763" s="37"/>
      <c r="C763" s="37"/>
      <c r="D763" s="37"/>
      <c r="E763" s="37"/>
      <c r="F763" s="37"/>
      <c r="G763" s="37"/>
      <c r="H763" s="37"/>
      <c r="I763" s="220" t="s">
        <v>55</v>
      </c>
      <c r="J763" s="213">
        <f>J732</f>
        <v>250</v>
      </c>
      <c r="K763" s="213"/>
      <c r="L763" s="213"/>
      <c r="M763" s="213"/>
      <c r="N763" s="213"/>
      <c r="O763" s="213">
        <f>O732</f>
        <v>250</v>
      </c>
      <c r="P763" s="213">
        <f>P732</f>
        <v>250</v>
      </c>
      <c r="Q763" s="213">
        <f>Q732</f>
        <v>250</v>
      </c>
      <c r="R763" s="213">
        <f>R732</f>
        <v>250</v>
      </c>
    </row>
    <row r="764" spans="1:18" ht="12.75" customHeight="1">
      <c r="A764" s="37"/>
      <c r="B764" s="37"/>
      <c r="C764" s="37">
        <v>2</v>
      </c>
      <c r="D764" s="37"/>
      <c r="E764" s="37"/>
      <c r="F764" s="37"/>
      <c r="G764" s="37" t="s">
        <v>227</v>
      </c>
      <c r="H764" s="37"/>
      <c r="I764" s="220"/>
      <c r="J764" s="438">
        <f>J765+J766</f>
        <v>850</v>
      </c>
      <c r="K764" s="363"/>
      <c r="L764" s="363"/>
      <c r="M764" s="363"/>
      <c r="N764" s="363"/>
      <c r="O764" s="438">
        <f>O765+O766</f>
        <v>850</v>
      </c>
      <c r="P764" s="438">
        <f>P765+P766</f>
        <v>850</v>
      </c>
      <c r="Q764" s="438">
        <f>Q765+Q766</f>
        <v>300</v>
      </c>
      <c r="R764" s="438">
        <f>R765+R766</f>
        <v>586</v>
      </c>
    </row>
    <row r="765" spans="1:18" ht="12.75" customHeight="1">
      <c r="A765" s="37"/>
      <c r="B765" s="37"/>
      <c r="C765" s="37"/>
      <c r="D765" s="220">
        <v>1</v>
      </c>
      <c r="E765" s="220"/>
      <c r="F765" s="220"/>
      <c r="G765" s="220"/>
      <c r="H765" s="220" t="s">
        <v>39</v>
      </c>
      <c r="I765" s="220"/>
      <c r="J765" s="437">
        <f>J735</f>
        <v>850</v>
      </c>
      <c r="K765" s="213"/>
      <c r="L765" s="213"/>
      <c r="M765" s="213"/>
      <c r="N765" s="213"/>
      <c r="O765" s="437">
        <f>O735</f>
        <v>850</v>
      </c>
      <c r="P765" s="437">
        <f>P735</f>
        <v>850</v>
      </c>
      <c r="Q765" s="437">
        <f>Q735</f>
        <v>300</v>
      </c>
      <c r="R765" s="437">
        <f>R735</f>
        <v>586</v>
      </c>
    </row>
    <row r="766" spans="1:18" ht="12.75" customHeight="1" hidden="1">
      <c r="A766" s="37"/>
      <c r="B766" s="37"/>
      <c r="C766" s="37"/>
      <c r="D766" s="220">
        <v>2</v>
      </c>
      <c r="E766" s="220"/>
      <c r="F766" s="220"/>
      <c r="G766" s="220"/>
      <c r="H766" s="220" t="s">
        <v>38</v>
      </c>
      <c r="I766" s="220"/>
      <c r="J766" s="213">
        <f>J738</f>
        <v>0</v>
      </c>
      <c r="K766" s="213"/>
      <c r="L766" s="213"/>
      <c r="M766" s="213"/>
      <c r="N766" s="213"/>
      <c r="O766" s="213">
        <f>O738</f>
        <v>0</v>
      </c>
      <c r="P766" s="213">
        <f>P738</f>
        <v>0</v>
      </c>
      <c r="Q766" s="213">
        <f>Q738</f>
        <v>0</v>
      </c>
      <c r="R766" s="213">
        <f>R738</f>
        <v>0</v>
      </c>
    </row>
    <row r="767" spans="1:18" ht="12.75" customHeight="1">
      <c r="A767" s="37"/>
      <c r="B767" s="37"/>
      <c r="C767" s="37"/>
      <c r="D767" s="37"/>
      <c r="E767" s="37"/>
      <c r="F767" s="37" t="s">
        <v>18</v>
      </c>
      <c r="G767" s="37"/>
      <c r="H767" s="37"/>
      <c r="I767" s="37"/>
      <c r="J767" s="230">
        <f>J758+J764</f>
        <v>15078</v>
      </c>
      <c r="K767" s="230"/>
      <c r="L767" s="230"/>
      <c r="M767" s="230"/>
      <c r="N767" s="230"/>
      <c r="O767" s="230">
        <f>O758+O764</f>
        <v>16083</v>
      </c>
      <c r="P767" s="230">
        <f>P758+P764</f>
        <v>16383</v>
      </c>
      <c r="Q767" s="230">
        <f>Q758+Q764</f>
        <v>16958</v>
      </c>
      <c r="R767" s="230">
        <f>R758+R764</f>
        <v>18244</v>
      </c>
    </row>
    <row r="768" spans="1:18" ht="12.75" customHeight="1">
      <c r="A768" s="37"/>
      <c r="B768" s="37"/>
      <c r="C768" s="37"/>
      <c r="D768" s="37"/>
      <c r="E768" s="37"/>
      <c r="F768" s="37"/>
      <c r="G768" s="37" t="s">
        <v>53</v>
      </c>
      <c r="H768" s="37"/>
      <c r="I768" s="37"/>
      <c r="J768" s="49">
        <f>J744+J754</f>
        <v>3</v>
      </c>
      <c r="K768" s="49"/>
      <c r="L768" s="49"/>
      <c r="M768" s="49"/>
      <c r="N768" s="49"/>
      <c r="O768" s="49">
        <f aca="true" t="shared" si="25" ref="O768:Q769">O744+O754</f>
        <v>3</v>
      </c>
      <c r="P768" s="49">
        <f t="shared" si="25"/>
        <v>3</v>
      </c>
      <c r="Q768" s="49">
        <f t="shared" si="25"/>
        <v>3</v>
      </c>
      <c r="R768" s="49">
        <f>R744+R754</f>
        <v>3</v>
      </c>
    </row>
    <row r="769" spans="1:18" ht="12.75" customHeight="1">
      <c r="A769" s="37"/>
      <c r="B769" s="37"/>
      <c r="C769" s="37"/>
      <c r="D769" s="37"/>
      <c r="E769" s="37"/>
      <c r="F769" s="37"/>
      <c r="G769" s="37" t="s">
        <v>54</v>
      </c>
      <c r="H769" s="37"/>
      <c r="I769" s="37"/>
      <c r="J769" s="49">
        <f>J745+J755</f>
        <v>3</v>
      </c>
      <c r="K769" s="49"/>
      <c r="L769" s="49"/>
      <c r="M769" s="49"/>
      <c r="N769" s="49"/>
      <c r="O769" s="49">
        <f t="shared" si="25"/>
        <v>3</v>
      </c>
      <c r="P769" s="49">
        <f t="shared" si="25"/>
        <v>3</v>
      </c>
      <c r="Q769" s="49">
        <f t="shared" si="25"/>
        <v>3</v>
      </c>
      <c r="R769" s="49">
        <f>R745+R755</f>
        <v>3</v>
      </c>
    </row>
    <row r="770" spans="1:18" ht="12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49"/>
      <c r="K770" s="49"/>
      <c r="L770" s="49"/>
      <c r="M770" s="49"/>
      <c r="N770" s="49"/>
      <c r="O770" s="49"/>
      <c r="P770" s="49"/>
      <c r="Q770" s="49"/>
      <c r="R770" s="49"/>
    </row>
    <row r="771" spans="1:18" ht="12.75" customHeight="1">
      <c r="A771" s="295" t="s">
        <v>352</v>
      </c>
      <c r="B771" s="7"/>
      <c r="C771" s="7"/>
      <c r="D771" s="7"/>
      <c r="E771" s="8"/>
      <c r="F771" s="7"/>
      <c r="G771" s="7"/>
      <c r="H771" s="7"/>
      <c r="I771" s="7"/>
      <c r="J771" s="49"/>
      <c r="K771" s="49"/>
      <c r="L771" s="49"/>
      <c r="M771" s="49"/>
      <c r="N771" s="49"/>
      <c r="O771" s="49"/>
      <c r="P771" s="49"/>
      <c r="Q771" s="49"/>
      <c r="R771" s="49"/>
    </row>
    <row r="772" spans="1:18" ht="12.75" customHeight="1">
      <c r="A772" s="7"/>
      <c r="B772" s="7">
        <v>1</v>
      </c>
      <c r="C772" s="7"/>
      <c r="D772" s="7"/>
      <c r="E772" s="7"/>
      <c r="F772" s="7" t="s">
        <v>171</v>
      </c>
      <c r="G772" s="7"/>
      <c r="H772" s="7"/>
      <c r="I772" s="7"/>
      <c r="J772" s="49"/>
      <c r="K772" s="49"/>
      <c r="L772" s="49"/>
      <c r="M772" s="49"/>
      <c r="N772" s="49"/>
      <c r="O772" s="49"/>
      <c r="P772" s="49"/>
      <c r="Q772" s="49"/>
      <c r="R772" s="49"/>
    </row>
    <row r="773" spans="1:18" ht="12.75" customHeight="1">
      <c r="A773" s="37"/>
      <c r="B773" s="37"/>
      <c r="C773" s="37">
        <v>1</v>
      </c>
      <c r="D773" s="37"/>
      <c r="E773" s="37"/>
      <c r="F773" s="37"/>
      <c r="G773" s="37" t="s">
        <v>28</v>
      </c>
      <c r="H773" s="37"/>
      <c r="I773" s="37"/>
      <c r="J773" s="49"/>
      <c r="K773" s="49"/>
      <c r="L773" s="49"/>
      <c r="M773" s="49"/>
      <c r="N773" s="49"/>
      <c r="O773" s="49"/>
      <c r="P773" s="49"/>
      <c r="Q773" s="49"/>
      <c r="R773" s="49"/>
    </row>
    <row r="774" spans="1:18" ht="12.75" customHeight="1" hidden="1">
      <c r="A774" s="37"/>
      <c r="B774" s="37"/>
      <c r="C774" s="37"/>
      <c r="D774" s="38">
        <v>1</v>
      </c>
      <c r="E774" s="38"/>
      <c r="F774" s="38"/>
      <c r="G774" s="38"/>
      <c r="H774" s="38" t="s">
        <v>29</v>
      </c>
      <c r="I774" s="38"/>
      <c r="J774" s="213"/>
      <c r="K774" s="213"/>
      <c r="L774" s="213"/>
      <c r="M774" s="213"/>
      <c r="N774" s="213"/>
      <c r="O774" s="213"/>
      <c r="P774" s="213"/>
      <c r="Q774" s="213"/>
      <c r="R774" s="213"/>
    </row>
    <row r="775" spans="1:18" ht="12.75" customHeight="1" hidden="1">
      <c r="A775" s="37"/>
      <c r="B775" s="37"/>
      <c r="C775" s="37"/>
      <c r="D775" s="38">
        <v>2</v>
      </c>
      <c r="E775" s="38"/>
      <c r="F775" s="38"/>
      <c r="G775" s="38"/>
      <c r="H775" s="38" t="s">
        <v>31</v>
      </c>
      <c r="I775" s="38"/>
      <c r="J775" s="213"/>
      <c r="K775" s="213"/>
      <c r="L775" s="213"/>
      <c r="M775" s="213"/>
      <c r="N775" s="213"/>
      <c r="O775" s="213"/>
      <c r="P775" s="213"/>
      <c r="Q775" s="213"/>
      <c r="R775" s="213"/>
    </row>
    <row r="776" spans="1:18" ht="12.75" customHeight="1">
      <c r="A776" s="37"/>
      <c r="B776" s="37"/>
      <c r="C776" s="37"/>
      <c r="D776" s="38">
        <v>3</v>
      </c>
      <c r="E776" s="38"/>
      <c r="F776" s="38"/>
      <c r="G776" s="38"/>
      <c r="H776" s="38" t="s">
        <v>32</v>
      </c>
      <c r="I776" s="38"/>
      <c r="J776" s="213">
        <v>1103</v>
      </c>
      <c r="K776" s="213"/>
      <c r="L776" s="213"/>
      <c r="M776" s="213"/>
      <c r="N776" s="213"/>
      <c r="O776" s="213">
        <v>1103</v>
      </c>
      <c r="P776" s="213">
        <v>1103</v>
      </c>
      <c r="Q776" s="213">
        <v>1103</v>
      </c>
      <c r="R776" s="213">
        <v>1103</v>
      </c>
    </row>
    <row r="777" spans="1:18" ht="12.75" customHeight="1">
      <c r="A777" s="37"/>
      <c r="B777" s="37"/>
      <c r="C777" s="37"/>
      <c r="D777" s="37"/>
      <c r="E777" s="37"/>
      <c r="F777" s="37"/>
      <c r="G777" s="37"/>
      <c r="H777" s="38" t="s">
        <v>14</v>
      </c>
      <c r="I777" s="38" t="s">
        <v>33</v>
      </c>
      <c r="J777" s="213">
        <v>359</v>
      </c>
      <c r="K777" s="213"/>
      <c r="L777" s="213"/>
      <c r="M777" s="213"/>
      <c r="N777" s="213"/>
      <c r="O777" s="213">
        <v>359</v>
      </c>
      <c r="P777" s="213">
        <v>359</v>
      </c>
      <c r="Q777" s="213">
        <v>359</v>
      </c>
      <c r="R777" s="213">
        <v>359</v>
      </c>
    </row>
    <row r="778" spans="1:18" ht="12.75" customHeight="1" hidden="1">
      <c r="A778" s="37"/>
      <c r="B778" s="37"/>
      <c r="C778" s="37">
        <v>2</v>
      </c>
      <c r="D778" s="37"/>
      <c r="E778" s="37"/>
      <c r="F778" s="37"/>
      <c r="G778" s="37" t="s">
        <v>227</v>
      </c>
      <c r="H778" s="37"/>
      <c r="I778" s="220"/>
      <c r="J778" s="213"/>
      <c r="K778" s="213"/>
      <c r="L778" s="213"/>
      <c r="M778" s="213"/>
      <c r="N778" s="213"/>
      <c r="O778" s="213"/>
      <c r="P778" s="213"/>
      <c r="Q778" s="213"/>
      <c r="R778" s="213"/>
    </row>
    <row r="779" spans="1:18" ht="12.75" customHeight="1" hidden="1">
      <c r="A779" s="37"/>
      <c r="B779" s="37"/>
      <c r="C779" s="37"/>
      <c r="D779" s="220">
        <v>1</v>
      </c>
      <c r="E779" s="220"/>
      <c r="F779" s="220"/>
      <c r="G779" s="220"/>
      <c r="H779" s="220" t="s">
        <v>39</v>
      </c>
      <c r="I779" s="220"/>
      <c r="J779" s="213"/>
      <c r="K779" s="213"/>
      <c r="L779" s="213"/>
      <c r="M779" s="213"/>
      <c r="N779" s="213"/>
      <c r="O779" s="213"/>
      <c r="P779" s="213"/>
      <c r="Q779" s="213"/>
      <c r="R779" s="213"/>
    </row>
    <row r="780" spans="1:18" ht="12.75" customHeight="1">
      <c r="A780" s="37"/>
      <c r="B780" s="37"/>
      <c r="C780" s="37"/>
      <c r="D780" s="37"/>
      <c r="E780" s="37"/>
      <c r="F780" s="37" t="s">
        <v>18</v>
      </c>
      <c r="G780" s="37"/>
      <c r="H780" s="37"/>
      <c r="I780" s="37"/>
      <c r="J780" s="230">
        <f>J774+J775+J776</f>
        <v>1103</v>
      </c>
      <c r="K780" s="230"/>
      <c r="L780" s="230"/>
      <c r="M780" s="230"/>
      <c r="N780" s="230"/>
      <c r="O780" s="230">
        <f>O774+O775+O776</f>
        <v>1103</v>
      </c>
      <c r="P780" s="230">
        <f>P774+P775+P776</f>
        <v>1103</v>
      </c>
      <c r="Q780" s="230">
        <f>Q774+Q775+Q776</f>
        <v>1103</v>
      </c>
      <c r="R780" s="230">
        <f>R774+R775+R776</f>
        <v>1103</v>
      </c>
    </row>
    <row r="781" spans="1:18" ht="12.75" customHeight="1" hidden="1">
      <c r="A781" s="37"/>
      <c r="B781" s="37"/>
      <c r="C781" s="37"/>
      <c r="D781" s="37"/>
      <c r="E781" s="37"/>
      <c r="F781" s="37"/>
      <c r="G781" s="37" t="s">
        <v>53</v>
      </c>
      <c r="H781" s="37"/>
      <c r="I781" s="37"/>
      <c r="J781" s="433"/>
      <c r="K781" s="433"/>
      <c r="L781" s="433"/>
      <c r="M781" s="433"/>
      <c r="N781" s="433"/>
      <c r="O781" s="433"/>
      <c r="P781" s="433"/>
      <c r="Q781" s="433"/>
      <c r="R781" s="433"/>
    </row>
    <row r="782" spans="1:18" ht="12.75" customHeight="1" hidden="1">
      <c r="A782" s="37"/>
      <c r="B782" s="37"/>
      <c r="C782" s="37"/>
      <c r="D782" s="37"/>
      <c r="E782" s="37"/>
      <c r="F782" s="37"/>
      <c r="G782" s="37" t="s">
        <v>54</v>
      </c>
      <c r="H782" s="37"/>
      <c r="I782" s="37"/>
      <c r="J782" s="433"/>
      <c r="K782" s="433"/>
      <c r="L782" s="433"/>
      <c r="M782" s="433"/>
      <c r="N782" s="433"/>
      <c r="O782" s="433"/>
      <c r="P782" s="433"/>
      <c r="Q782" s="433"/>
      <c r="R782" s="433"/>
    </row>
    <row r="783" spans="1:18" ht="12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49"/>
      <c r="K783" s="49"/>
      <c r="L783" s="49"/>
      <c r="M783" s="49"/>
      <c r="N783" s="49"/>
      <c r="O783" s="49"/>
      <c r="P783" s="49"/>
      <c r="Q783" s="49"/>
      <c r="R783" s="49"/>
    </row>
    <row r="784" spans="1:18" ht="12.75" customHeight="1">
      <c r="A784" s="12"/>
      <c r="B784" s="37"/>
      <c r="C784" s="37"/>
      <c r="D784" s="37"/>
      <c r="E784" s="8" t="s">
        <v>172</v>
      </c>
      <c r="F784" s="37"/>
      <c r="G784" s="37"/>
      <c r="H784" s="37"/>
      <c r="I784" s="37"/>
      <c r="J784" s="230">
        <f>J780+J767</f>
        <v>16181</v>
      </c>
      <c r="K784" s="230"/>
      <c r="L784" s="230"/>
      <c r="M784" s="230"/>
      <c r="N784" s="230"/>
      <c r="O784" s="230">
        <f>O780+O767</f>
        <v>17186</v>
      </c>
      <c r="P784" s="230">
        <f>P780+P767</f>
        <v>17486</v>
      </c>
      <c r="Q784" s="230">
        <f>Q780+Q767</f>
        <v>18061</v>
      </c>
      <c r="R784" s="230">
        <f>R780+R767</f>
        <v>19347</v>
      </c>
    </row>
    <row r="785" spans="1:18" ht="12.75" customHeight="1">
      <c r="A785" s="37"/>
      <c r="B785" s="37"/>
      <c r="C785" s="37">
        <v>1</v>
      </c>
      <c r="D785" s="37"/>
      <c r="E785" s="37"/>
      <c r="F785" s="37"/>
      <c r="G785" s="37" t="s">
        <v>28</v>
      </c>
      <c r="H785" s="37"/>
      <c r="I785" s="37"/>
      <c r="J785" s="363">
        <f>J786+J787+J788</f>
        <v>15331</v>
      </c>
      <c r="K785" s="363"/>
      <c r="L785" s="363"/>
      <c r="M785" s="363"/>
      <c r="N785" s="363"/>
      <c r="O785" s="363">
        <f>O786+O787+O788</f>
        <v>16336</v>
      </c>
      <c r="P785" s="363">
        <f>P786+P787+P788</f>
        <v>16636</v>
      </c>
      <c r="Q785" s="363">
        <f>Q786+Q787+Q788</f>
        <v>17761</v>
      </c>
      <c r="R785" s="363">
        <f>R786+R787+R788</f>
        <v>18761</v>
      </c>
    </row>
    <row r="786" spans="1:18" ht="12.75" customHeight="1">
      <c r="A786" s="37"/>
      <c r="B786" s="37"/>
      <c r="C786" s="37"/>
      <c r="D786" s="38">
        <v>1</v>
      </c>
      <c r="E786" s="38"/>
      <c r="F786" s="38"/>
      <c r="G786" s="38"/>
      <c r="H786" s="38" t="s">
        <v>29</v>
      </c>
      <c r="I786" s="38"/>
      <c r="J786" s="213">
        <f>J759+J774</f>
        <v>8026</v>
      </c>
      <c r="K786" s="213"/>
      <c r="L786" s="213"/>
      <c r="M786" s="213"/>
      <c r="N786" s="213"/>
      <c r="O786" s="213">
        <f aca="true" t="shared" si="26" ref="O786:Q789">O759+O774</f>
        <v>8638</v>
      </c>
      <c r="P786" s="213">
        <f t="shared" si="26"/>
        <v>8638</v>
      </c>
      <c r="Q786" s="213">
        <f t="shared" si="26"/>
        <v>8638</v>
      </c>
      <c r="R786" s="213">
        <f>R759+R774</f>
        <v>8638</v>
      </c>
    </row>
    <row r="787" spans="1:18" ht="12.75" customHeight="1">
      <c r="A787" s="37"/>
      <c r="B787" s="37"/>
      <c r="C787" s="37"/>
      <c r="D787" s="38">
        <v>2</v>
      </c>
      <c r="E787" s="38"/>
      <c r="F787" s="38"/>
      <c r="G787" s="38"/>
      <c r="H787" s="38" t="s">
        <v>31</v>
      </c>
      <c r="I787" s="38"/>
      <c r="J787" s="213">
        <f>J760+J775</f>
        <v>2179</v>
      </c>
      <c r="K787" s="213"/>
      <c r="L787" s="213"/>
      <c r="M787" s="213"/>
      <c r="N787" s="213"/>
      <c r="O787" s="213">
        <f t="shared" si="26"/>
        <v>2344</v>
      </c>
      <c r="P787" s="213">
        <f t="shared" si="26"/>
        <v>2344</v>
      </c>
      <c r="Q787" s="213">
        <f t="shared" si="26"/>
        <v>2344</v>
      </c>
      <c r="R787" s="213">
        <f>R760+R775</f>
        <v>2344</v>
      </c>
    </row>
    <row r="788" spans="1:18" ht="12.75" customHeight="1">
      <c r="A788" s="37"/>
      <c r="B788" s="37"/>
      <c r="C788" s="37"/>
      <c r="D788" s="38">
        <v>3</v>
      </c>
      <c r="E788" s="38"/>
      <c r="F788" s="38"/>
      <c r="G788" s="38"/>
      <c r="H788" s="38" t="s">
        <v>32</v>
      </c>
      <c r="I788" s="38"/>
      <c r="J788" s="213">
        <f>J761+J776</f>
        <v>5126</v>
      </c>
      <c r="K788" s="213"/>
      <c r="L788" s="213"/>
      <c r="M788" s="213"/>
      <c r="N788" s="213"/>
      <c r="O788" s="213">
        <f t="shared" si="26"/>
        <v>5354</v>
      </c>
      <c r="P788" s="213">
        <f t="shared" si="26"/>
        <v>5654</v>
      </c>
      <c r="Q788" s="213">
        <f t="shared" si="26"/>
        <v>6779</v>
      </c>
      <c r="R788" s="213">
        <f>R761+R776</f>
        <v>7779</v>
      </c>
    </row>
    <row r="789" spans="1:18" ht="12.75" customHeight="1">
      <c r="A789" s="37"/>
      <c r="B789" s="37"/>
      <c r="C789" s="37"/>
      <c r="D789" s="38"/>
      <c r="E789" s="38"/>
      <c r="F789" s="38"/>
      <c r="G789" s="38"/>
      <c r="H789" s="38" t="s">
        <v>14</v>
      </c>
      <c r="I789" s="38" t="s">
        <v>33</v>
      </c>
      <c r="J789" s="213">
        <f>J762+J777</f>
        <v>1785</v>
      </c>
      <c r="K789" s="213"/>
      <c r="L789" s="213"/>
      <c r="M789" s="213"/>
      <c r="N789" s="213"/>
      <c r="O789" s="213">
        <f t="shared" si="26"/>
        <v>1785</v>
      </c>
      <c r="P789" s="213">
        <f t="shared" si="26"/>
        <v>1785</v>
      </c>
      <c r="Q789" s="213">
        <f t="shared" si="26"/>
        <v>1785</v>
      </c>
      <c r="R789" s="213">
        <f>R762+R777</f>
        <v>2085</v>
      </c>
    </row>
    <row r="790" spans="1:18" ht="12.75" customHeight="1">
      <c r="A790" s="37"/>
      <c r="B790" s="37"/>
      <c r="C790" s="37"/>
      <c r="D790" s="37"/>
      <c r="E790" s="37"/>
      <c r="F790" s="37"/>
      <c r="G790" s="37"/>
      <c r="H790" s="37"/>
      <c r="I790" s="220" t="s">
        <v>55</v>
      </c>
      <c r="J790" s="213">
        <f>J763</f>
        <v>250</v>
      </c>
      <c r="K790" s="213"/>
      <c r="L790" s="213"/>
      <c r="M790" s="213"/>
      <c r="N790" s="213"/>
      <c r="O790" s="213">
        <f>O763</f>
        <v>250</v>
      </c>
      <c r="P790" s="213">
        <f>P763</f>
        <v>250</v>
      </c>
      <c r="Q790" s="213">
        <f>Q763</f>
        <v>250</v>
      </c>
      <c r="R790" s="213">
        <f>R763</f>
        <v>250</v>
      </c>
    </row>
    <row r="791" spans="1:18" ht="12.75" customHeight="1">
      <c r="A791" s="37"/>
      <c r="B791" s="37"/>
      <c r="C791" s="37">
        <v>2</v>
      </c>
      <c r="D791" s="37"/>
      <c r="E791" s="37"/>
      <c r="F791" s="37"/>
      <c r="G791" s="37" t="s">
        <v>227</v>
      </c>
      <c r="H791" s="37"/>
      <c r="I791" s="220"/>
      <c r="J791" s="438">
        <f>J792+J793</f>
        <v>850</v>
      </c>
      <c r="K791" s="363"/>
      <c r="L791" s="363"/>
      <c r="M791" s="363"/>
      <c r="N791" s="363"/>
      <c r="O791" s="438">
        <f>O792+O793</f>
        <v>850</v>
      </c>
      <c r="P791" s="438">
        <f>P792+P793</f>
        <v>850</v>
      </c>
      <c r="Q791" s="438">
        <f>Q792+Q793</f>
        <v>300</v>
      </c>
      <c r="R791" s="438">
        <f>R792+R793</f>
        <v>586</v>
      </c>
    </row>
    <row r="792" spans="1:18" ht="12.75" customHeight="1">
      <c r="A792" s="37"/>
      <c r="B792" s="37"/>
      <c r="C792" s="37"/>
      <c r="D792" s="220">
        <v>1</v>
      </c>
      <c r="E792" s="220"/>
      <c r="F792" s="220"/>
      <c r="G792" s="220"/>
      <c r="H792" s="220" t="s">
        <v>39</v>
      </c>
      <c r="I792" s="220"/>
      <c r="J792" s="437">
        <f>J765</f>
        <v>850</v>
      </c>
      <c r="K792" s="213"/>
      <c r="L792" s="213"/>
      <c r="M792" s="213"/>
      <c r="N792" s="213"/>
      <c r="O792" s="437">
        <f aca="true" t="shared" si="27" ref="O792:Q793">O765</f>
        <v>850</v>
      </c>
      <c r="P792" s="437">
        <f t="shared" si="27"/>
        <v>850</v>
      </c>
      <c r="Q792" s="437">
        <f t="shared" si="27"/>
        <v>300</v>
      </c>
      <c r="R792" s="437">
        <f>R765</f>
        <v>586</v>
      </c>
    </row>
    <row r="793" spans="1:18" ht="12.75" customHeight="1" hidden="1">
      <c r="A793" s="37"/>
      <c r="B793" s="37"/>
      <c r="C793" s="37"/>
      <c r="D793" s="220">
        <v>2</v>
      </c>
      <c r="E793" s="220"/>
      <c r="F793" s="220"/>
      <c r="G793" s="220"/>
      <c r="H793" s="220" t="s">
        <v>38</v>
      </c>
      <c r="I793" s="220"/>
      <c r="J793" s="213">
        <f>J766</f>
        <v>0</v>
      </c>
      <c r="K793" s="213"/>
      <c r="L793" s="213"/>
      <c r="M793" s="213"/>
      <c r="N793" s="213"/>
      <c r="O793" s="213">
        <f t="shared" si="27"/>
        <v>0</v>
      </c>
      <c r="P793" s="213">
        <f t="shared" si="27"/>
        <v>0</v>
      </c>
      <c r="Q793" s="213">
        <f t="shared" si="27"/>
        <v>0</v>
      </c>
      <c r="R793" s="213">
        <f>R766</f>
        <v>0</v>
      </c>
    </row>
    <row r="794" spans="1:18" ht="12.75" customHeight="1">
      <c r="A794" s="37"/>
      <c r="B794" s="37"/>
      <c r="C794" s="37"/>
      <c r="D794" s="37"/>
      <c r="E794" s="37"/>
      <c r="F794" s="37" t="s">
        <v>18</v>
      </c>
      <c r="G794" s="37"/>
      <c r="H794" s="37"/>
      <c r="I794" s="37"/>
      <c r="J794" s="230">
        <f>J791+J785</f>
        <v>16181</v>
      </c>
      <c r="K794" s="230"/>
      <c r="L794" s="230"/>
      <c r="M794" s="230"/>
      <c r="N794" s="230"/>
      <c r="O794" s="230">
        <f>O791+O785</f>
        <v>17186</v>
      </c>
      <c r="P794" s="230">
        <f>P791+P785</f>
        <v>17486</v>
      </c>
      <c r="Q794" s="230">
        <f>Q791+Q785</f>
        <v>18061</v>
      </c>
      <c r="R794" s="230">
        <f>R791+R785</f>
        <v>19347</v>
      </c>
    </row>
    <row r="795" spans="1:18" ht="12.75" customHeight="1">
      <c r="A795" s="37"/>
      <c r="B795" s="37"/>
      <c r="C795" s="37"/>
      <c r="D795" s="37"/>
      <c r="E795" s="37"/>
      <c r="F795" s="37"/>
      <c r="G795" s="220" t="s">
        <v>53</v>
      </c>
      <c r="H795" s="37"/>
      <c r="I795" s="37"/>
      <c r="J795" s="49">
        <f>J768+J781</f>
        <v>3</v>
      </c>
      <c r="K795" s="49"/>
      <c r="L795" s="49"/>
      <c r="M795" s="49"/>
      <c r="N795" s="49"/>
      <c r="O795" s="49">
        <f aca="true" t="shared" si="28" ref="O795:Q796">O768+O781</f>
        <v>3</v>
      </c>
      <c r="P795" s="49">
        <f t="shared" si="28"/>
        <v>3</v>
      </c>
      <c r="Q795" s="49">
        <f t="shared" si="28"/>
        <v>3</v>
      </c>
      <c r="R795" s="49">
        <f>R768+R781</f>
        <v>3</v>
      </c>
    </row>
    <row r="796" spans="1:18" ht="12.75" customHeight="1">
      <c r="A796" s="37"/>
      <c r="B796" s="37"/>
      <c r="C796" s="37"/>
      <c r="D796" s="37"/>
      <c r="E796" s="37"/>
      <c r="F796" s="37"/>
      <c r="G796" s="220" t="s">
        <v>54</v>
      </c>
      <c r="H796" s="37"/>
      <c r="I796" s="37"/>
      <c r="J796" s="49">
        <f>J769+J782</f>
        <v>3</v>
      </c>
      <c r="K796" s="49"/>
      <c r="L796" s="49"/>
      <c r="M796" s="49"/>
      <c r="N796" s="49"/>
      <c r="O796" s="49">
        <f t="shared" si="28"/>
        <v>3</v>
      </c>
      <c r="P796" s="49">
        <f t="shared" si="28"/>
        <v>3</v>
      </c>
      <c r="Q796" s="49">
        <f t="shared" si="28"/>
        <v>3</v>
      </c>
      <c r="R796" s="49">
        <f>R769+R782</f>
        <v>3</v>
      </c>
    </row>
    <row r="797" spans="1:18" ht="12.75" customHeight="1" hidden="1">
      <c r="A797" s="37"/>
      <c r="B797" s="37"/>
      <c r="C797" s="37"/>
      <c r="D797" s="37"/>
      <c r="E797" s="37"/>
      <c r="F797" s="37"/>
      <c r="G797" s="38" t="s">
        <v>46</v>
      </c>
      <c r="H797" s="37"/>
      <c r="I797" s="37"/>
      <c r="J797" s="49"/>
      <c r="K797" s="49"/>
      <c r="L797" s="49"/>
      <c r="M797" s="49"/>
      <c r="N797" s="49"/>
      <c r="O797" s="49"/>
      <c r="P797" s="49"/>
      <c r="Q797" s="49"/>
      <c r="R797" s="49"/>
    </row>
    <row r="798" spans="1:18" ht="12.75" customHeight="1" hidden="1">
      <c r="A798" s="37"/>
      <c r="B798" s="37"/>
      <c r="C798" s="37"/>
      <c r="D798" s="37"/>
      <c r="E798" s="37"/>
      <c r="F798" s="37"/>
      <c r="G798" s="38" t="s">
        <v>47</v>
      </c>
      <c r="H798" s="37"/>
      <c r="I798" s="37"/>
      <c r="J798" s="49"/>
      <c r="K798" s="49"/>
      <c r="L798" s="49"/>
      <c r="M798" s="49"/>
      <c r="N798" s="49"/>
      <c r="O798" s="49"/>
      <c r="P798" s="49"/>
      <c r="Q798" s="49"/>
      <c r="R798" s="49"/>
    </row>
    <row r="799" spans="1:18" ht="12.7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57"/>
      <c r="K799" s="57"/>
      <c r="L799" s="57"/>
      <c r="M799" s="57"/>
      <c r="N799" s="57"/>
      <c r="O799" s="57"/>
      <c r="P799" s="57"/>
      <c r="Q799" s="57"/>
      <c r="R799" s="57"/>
    </row>
    <row r="800" spans="1:18" ht="29.25" customHeight="1">
      <c r="A800" s="38"/>
      <c r="B800" s="38"/>
      <c r="C800" s="38"/>
      <c r="D800" s="38"/>
      <c r="E800" s="563" t="s">
        <v>137</v>
      </c>
      <c r="F800" s="564"/>
      <c r="G800" s="564"/>
      <c r="H800" s="564"/>
      <c r="I800" s="564"/>
      <c r="J800" s="188">
        <f>J794+J720+J556+J415</f>
        <v>526793</v>
      </c>
      <c r="K800" s="188"/>
      <c r="L800" s="188"/>
      <c r="M800" s="188"/>
      <c r="N800" s="188"/>
      <c r="O800" s="188">
        <f>O794+O720+O556+O415</f>
        <v>633008</v>
      </c>
      <c r="P800" s="188">
        <f>P794+P720+P556+P415</f>
        <v>834622</v>
      </c>
      <c r="Q800" s="188">
        <f>Q794+Q720+Q556+Q415</f>
        <v>841282</v>
      </c>
      <c r="R800" s="188">
        <f>R794+R720+R556+R415</f>
        <v>864844</v>
      </c>
    </row>
    <row r="801" spans="1:18" ht="12.75" customHeight="1">
      <c r="A801" s="37"/>
      <c r="B801" s="37"/>
      <c r="C801" s="37">
        <v>1</v>
      </c>
      <c r="D801" s="37"/>
      <c r="E801" s="37"/>
      <c r="F801" s="37"/>
      <c r="G801" s="37" t="s">
        <v>28</v>
      </c>
      <c r="H801" s="37"/>
      <c r="I801" s="37"/>
      <c r="J801" s="222">
        <f>J802+J803+J804+J807+J808+J814</f>
        <v>487834</v>
      </c>
      <c r="K801" s="222"/>
      <c r="L801" s="222"/>
      <c r="M801" s="222"/>
      <c r="N801" s="222"/>
      <c r="O801" s="222">
        <f>O802+O803+O804+O807+O808+O814</f>
        <v>565796</v>
      </c>
      <c r="P801" s="222">
        <f>P802+P803+P804+P807+P808+P814</f>
        <v>586025</v>
      </c>
      <c r="Q801" s="222">
        <f>Q802+Q803+Q804+Q807+Q808+Q814</f>
        <v>583735</v>
      </c>
      <c r="R801" s="222">
        <f>R802+R803+R804+R807+R808+R814</f>
        <v>600608</v>
      </c>
    </row>
    <row r="802" spans="1:18" ht="12.75" customHeight="1">
      <c r="A802" s="41"/>
      <c r="B802" s="41"/>
      <c r="C802" s="41"/>
      <c r="D802" s="41">
        <v>1</v>
      </c>
      <c r="E802" s="41"/>
      <c r="F802" s="41"/>
      <c r="G802" s="41"/>
      <c r="H802" s="41" t="s">
        <v>29</v>
      </c>
      <c r="I802" s="41"/>
      <c r="J802" s="57">
        <f>J786+J712+J537+J387</f>
        <v>150127</v>
      </c>
      <c r="K802" s="57"/>
      <c r="L802" s="57"/>
      <c r="M802" s="57"/>
      <c r="N802" s="57"/>
      <c r="O802" s="57">
        <f>O786+O712+O537+O387</f>
        <v>150739</v>
      </c>
      <c r="P802" s="57">
        <f>P786+P712+P537+P387</f>
        <v>172723</v>
      </c>
      <c r="Q802" s="57">
        <f>Q786+Q712+Q537+Q387</f>
        <v>175150</v>
      </c>
      <c r="R802" s="57">
        <f>R786+R712+R537+R387</f>
        <v>178612</v>
      </c>
    </row>
    <row r="803" spans="1:18" ht="12.75" customHeight="1">
      <c r="A803" s="41"/>
      <c r="B803" s="41"/>
      <c r="C803" s="41"/>
      <c r="D803" s="41">
        <v>2</v>
      </c>
      <c r="E803" s="41"/>
      <c r="F803" s="41"/>
      <c r="G803" s="41"/>
      <c r="H803" s="41" t="s">
        <v>31</v>
      </c>
      <c r="I803" s="41"/>
      <c r="J803" s="57">
        <f>J787+J713+J539+J389</f>
        <v>36623</v>
      </c>
      <c r="K803" s="57"/>
      <c r="L803" s="57"/>
      <c r="M803" s="57"/>
      <c r="N803" s="57"/>
      <c r="O803" s="57">
        <f>O787+O713+O539+O389</f>
        <v>36788</v>
      </c>
      <c r="P803" s="57">
        <f>P787+P713+P539+P389</f>
        <v>39623</v>
      </c>
      <c r="Q803" s="57">
        <f>Q787+Q713+Q539+Q389</f>
        <v>40278</v>
      </c>
      <c r="R803" s="57">
        <f>R787+R713+R539+R389</f>
        <v>41321</v>
      </c>
    </row>
    <row r="804" spans="1:18" ht="12.75" customHeight="1">
      <c r="A804" s="41"/>
      <c r="B804" s="41"/>
      <c r="C804" s="41"/>
      <c r="D804" s="41">
        <v>3</v>
      </c>
      <c r="E804" s="41"/>
      <c r="F804" s="41"/>
      <c r="G804" s="41"/>
      <c r="H804" s="41" t="s">
        <v>32</v>
      </c>
      <c r="I804" s="41"/>
      <c r="J804" s="57">
        <f>J788+J714+J541+J391</f>
        <v>88656</v>
      </c>
      <c r="K804" s="57"/>
      <c r="L804" s="57"/>
      <c r="M804" s="57"/>
      <c r="N804" s="57"/>
      <c r="O804" s="57">
        <f aca="true" t="shared" si="29" ref="O804:R805">O788+O714+O541+O391</f>
        <v>128198</v>
      </c>
      <c r="P804" s="57">
        <f t="shared" si="29"/>
        <v>120226</v>
      </c>
      <c r="Q804" s="57">
        <f t="shared" si="29"/>
        <v>123586</v>
      </c>
      <c r="R804" s="57">
        <f t="shared" si="29"/>
        <v>135260</v>
      </c>
    </row>
    <row r="805" spans="1:18" ht="12.75" customHeight="1">
      <c r="A805" s="41"/>
      <c r="B805" s="41"/>
      <c r="C805" s="41"/>
      <c r="D805" s="41"/>
      <c r="E805" s="41"/>
      <c r="F805" s="41"/>
      <c r="G805" s="41"/>
      <c r="H805" s="41" t="s">
        <v>14</v>
      </c>
      <c r="I805" s="38" t="s">
        <v>33</v>
      </c>
      <c r="J805" s="57">
        <f>J789+J715+J542+J392</f>
        <v>8166</v>
      </c>
      <c r="K805" s="57"/>
      <c r="L805" s="57"/>
      <c r="M805" s="57"/>
      <c r="N805" s="57"/>
      <c r="O805" s="57">
        <f t="shared" si="29"/>
        <v>8167</v>
      </c>
      <c r="P805" s="57">
        <f t="shared" si="29"/>
        <v>8167</v>
      </c>
      <c r="Q805" s="57">
        <f t="shared" si="29"/>
        <v>8167</v>
      </c>
      <c r="R805" s="57">
        <f t="shared" si="29"/>
        <v>9354</v>
      </c>
    </row>
    <row r="806" spans="1:18" ht="12.75" customHeight="1">
      <c r="A806" s="41"/>
      <c r="B806" s="41"/>
      <c r="C806" s="41"/>
      <c r="D806" s="41"/>
      <c r="E806" s="41"/>
      <c r="F806" s="41"/>
      <c r="G806" s="41"/>
      <c r="H806" s="41"/>
      <c r="I806" s="41" t="s">
        <v>34</v>
      </c>
      <c r="J806" s="57">
        <f>J393</f>
        <v>8100</v>
      </c>
      <c r="K806" s="57"/>
      <c r="L806" s="57"/>
      <c r="M806" s="57"/>
      <c r="N806" s="57"/>
      <c r="O806" s="57">
        <f>O393</f>
        <v>8100</v>
      </c>
      <c r="P806" s="57">
        <f>P393</f>
        <v>8100</v>
      </c>
      <c r="Q806" s="57">
        <f>Q393</f>
        <v>8100</v>
      </c>
      <c r="R806" s="57">
        <f>R393</f>
        <v>8100</v>
      </c>
    </row>
    <row r="807" spans="1:18" ht="12.75" customHeight="1">
      <c r="A807" s="41"/>
      <c r="B807" s="41"/>
      <c r="C807" s="41"/>
      <c r="D807" s="41">
        <v>4</v>
      </c>
      <c r="E807" s="41"/>
      <c r="F807" s="41"/>
      <c r="G807" s="41"/>
      <c r="H807" s="561" t="s">
        <v>229</v>
      </c>
      <c r="I807" s="562"/>
      <c r="J807" s="57">
        <f>J395</f>
        <v>10219</v>
      </c>
      <c r="K807" s="57"/>
      <c r="L807" s="57"/>
      <c r="M807" s="57"/>
      <c r="N807" s="57"/>
      <c r="O807" s="57">
        <f>O395</f>
        <v>10219</v>
      </c>
      <c r="P807" s="57">
        <f>P395</f>
        <v>10219</v>
      </c>
      <c r="Q807" s="57">
        <f>Q395</f>
        <v>10600</v>
      </c>
      <c r="R807" s="57">
        <f>R395</f>
        <v>15724</v>
      </c>
    </row>
    <row r="808" spans="1:18" ht="12.75" customHeight="1">
      <c r="A808" s="41"/>
      <c r="B808" s="41"/>
      <c r="C808" s="41"/>
      <c r="D808" s="41">
        <v>5</v>
      </c>
      <c r="E808" s="41"/>
      <c r="F808" s="41"/>
      <c r="G808" s="41"/>
      <c r="H808" s="561" t="s">
        <v>230</v>
      </c>
      <c r="I808" s="562"/>
      <c r="J808" s="57">
        <f>J809+J810</f>
        <v>32604</v>
      </c>
      <c r="K808" s="57"/>
      <c r="L808" s="57"/>
      <c r="M808" s="57"/>
      <c r="N808" s="57"/>
      <c r="O808" s="57">
        <f>O809+O810+O812+O811</f>
        <v>63529</v>
      </c>
      <c r="P808" s="57">
        <f>P809+P810+P812+P811+P813</f>
        <v>66579</v>
      </c>
      <c r="Q808" s="57">
        <f>Q809+Q810+Q812+Q811+Q813</f>
        <v>52387</v>
      </c>
      <c r="R808" s="57">
        <f>R809+R810+R812+R811+R813</f>
        <v>44238</v>
      </c>
    </row>
    <row r="809" spans="1:18" ht="12.75" customHeight="1">
      <c r="A809" s="41"/>
      <c r="B809" s="41"/>
      <c r="C809" s="41"/>
      <c r="D809" s="12"/>
      <c r="E809" s="12">
        <v>1</v>
      </c>
      <c r="F809" s="12"/>
      <c r="G809" s="12"/>
      <c r="H809" s="121"/>
      <c r="I809" s="350" t="s">
        <v>231</v>
      </c>
      <c r="J809" s="57">
        <f>J397</f>
        <v>29089</v>
      </c>
      <c r="K809" s="57"/>
      <c r="L809" s="57"/>
      <c r="M809" s="57"/>
      <c r="N809" s="57"/>
      <c r="O809" s="57">
        <f aca="true" t="shared" si="30" ref="O809:R812">O397</f>
        <v>29289</v>
      </c>
      <c r="P809" s="57">
        <f t="shared" si="30"/>
        <v>29289</v>
      </c>
      <c r="Q809" s="57">
        <f t="shared" si="30"/>
        <v>29501</v>
      </c>
      <c r="R809" s="57">
        <f t="shared" si="30"/>
        <v>29722</v>
      </c>
    </row>
    <row r="810" spans="1:18" ht="12.75" customHeight="1">
      <c r="A810" s="41"/>
      <c r="B810" s="41"/>
      <c r="C810" s="41"/>
      <c r="D810" s="12"/>
      <c r="E810" s="12">
        <v>2</v>
      </c>
      <c r="F810" s="12"/>
      <c r="G810" s="12"/>
      <c r="H810" s="121"/>
      <c r="I810" s="350" t="s">
        <v>232</v>
      </c>
      <c r="J810" s="57">
        <f>J398</f>
        <v>3515</v>
      </c>
      <c r="K810" s="57"/>
      <c r="L810" s="57"/>
      <c r="M810" s="57"/>
      <c r="N810" s="57"/>
      <c r="O810" s="57">
        <f t="shared" si="30"/>
        <v>3515</v>
      </c>
      <c r="P810" s="57">
        <f t="shared" si="30"/>
        <v>3515</v>
      </c>
      <c r="Q810" s="57">
        <f t="shared" si="30"/>
        <v>3515</v>
      </c>
      <c r="R810" s="57">
        <f t="shared" si="30"/>
        <v>3515</v>
      </c>
    </row>
    <row r="811" spans="1:18" ht="29.25" customHeight="1">
      <c r="A811" s="41"/>
      <c r="B811" s="41"/>
      <c r="C811" s="41"/>
      <c r="D811" s="12"/>
      <c r="E811" s="12">
        <v>3</v>
      </c>
      <c r="F811" s="12"/>
      <c r="G811" s="12"/>
      <c r="H811" s="121"/>
      <c r="I811" s="296" t="s">
        <v>477</v>
      </c>
      <c r="J811" s="57">
        <v>0</v>
      </c>
      <c r="K811" s="57"/>
      <c r="L811" s="57"/>
      <c r="M811" s="57"/>
      <c r="N811" s="57"/>
      <c r="O811" s="57">
        <f t="shared" si="30"/>
        <v>898</v>
      </c>
      <c r="P811" s="57">
        <f t="shared" si="30"/>
        <v>898</v>
      </c>
      <c r="Q811" s="57">
        <f t="shared" si="30"/>
        <v>898</v>
      </c>
      <c r="R811" s="57">
        <f t="shared" si="30"/>
        <v>898</v>
      </c>
    </row>
    <row r="812" spans="1:18" ht="12.75" customHeight="1">
      <c r="A812" s="41"/>
      <c r="B812" s="41"/>
      <c r="C812" s="41"/>
      <c r="D812" s="12"/>
      <c r="E812" s="12">
        <v>4</v>
      </c>
      <c r="F812" s="12"/>
      <c r="G812" s="12"/>
      <c r="H812" s="466"/>
      <c r="I812" s="201" t="s">
        <v>266</v>
      </c>
      <c r="J812" s="57">
        <v>0</v>
      </c>
      <c r="K812" s="57"/>
      <c r="L812" s="57"/>
      <c r="M812" s="57"/>
      <c r="N812" s="57"/>
      <c r="O812" s="57">
        <f t="shared" si="30"/>
        <v>29827</v>
      </c>
      <c r="P812" s="57">
        <f t="shared" si="30"/>
        <v>31389</v>
      </c>
      <c r="Q812" s="57">
        <f t="shared" si="30"/>
        <v>16985</v>
      </c>
      <c r="R812" s="57">
        <f t="shared" si="30"/>
        <v>8615</v>
      </c>
    </row>
    <row r="813" spans="1:18" ht="12.75" customHeight="1">
      <c r="A813" s="41"/>
      <c r="B813" s="41"/>
      <c r="C813" s="41"/>
      <c r="D813" s="12"/>
      <c r="E813" s="12">
        <v>5</v>
      </c>
      <c r="F813" s="12"/>
      <c r="G813" s="12"/>
      <c r="H813" s="469"/>
      <c r="I813" s="201" t="s">
        <v>488</v>
      </c>
      <c r="J813" s="57">
        <v>0</v>
      </c>
      <c r="K813" s="57"/>
      <c r="L813" s="57"/>
      <c r="M813" s="57"/>
      <c r="N813" s="57"/>
      <c r="O813" s="57">
        <v>0</v>
      </c>
      <c r="P813" s="57">
        <f>P401</f>
        <v>1488</v>
      </c>
      <c r="Q813" s="57">
        <f>Q401</f>
        <v>1488</v>
      </c>
      <c r="R813" s="57">
        <f>R401</f>
        <v>1488</v>
      </c>
    </row>
    <row r="814" spans="1:18" ht="12.75" customHeight="1">
      <c r="A814" s="41"/>
      <c r="B814" s="41"/>
      <c r="C814" s="41"/>
      <c r="D814" s="12">
        <v>6</v>
      </c>
      <c r="E814" s="12"/>
      <c r="F814" s="12"/>
      <c r="G814" s="12"/>
      <c r="H814" s="561" t="s">
        <v>233</v>
      </c>
      <c r="I814" s="562"/>
      <c r="J814" s="57">
        <f>J815</f>
        <v>169605</v>
      </c>
      <c r="K814" s="57"/>
      <c r="L814" s="57"/>
      <c r="M814" s="57"/>
      <c r="N814" s="57"/>
      <c r="O814" s="57">
        <f>O815+O816</f>
        <v>176323</v>
      </c>
      <c r="P814" s="57">
        <f>P815+P816</f>
        <v>176655</v>
      </c>
      <c r="Q814" s="57">
        <f>Q815+Q816</f>
        <v>181734</v>
      </c>
      <c r="R814" s="57">
        <f>R815+R816</f>
        <v>185453</v>
      </c>
    </row>
    <row r="815" spans="1:18" ht="12.75" customHeight="1">
      <c r="A815" s="41"/>
      <c r="B815" s="41"/>
      <c r="C815" s="41"/>
      <c r="D815" s="12"/>
      <c r="E815" s="12">
        <v>1</v>
      </c>
      <c r="F815" s="12"/>
      <c r="G815" s="12"/>
      <c r="H815" s="463"/>
      <c r="I815" s="350" t="s">
        <v>234</v>
      </c>
      <c r="J815" s="57">
        <f>J403</f>
        <v>169605</v>
      </c>
      <c r="K815" s="57"/>
      <c r="L815" s="57"/>
      <c r="M815" s="57"/>
      <c r="N815" s="57"/>
      <c r="O815" s="57">
        <f aca="true" t="shared" si="31" ref="O815:R816">O403</f>
        <v>156923</v>
      </c>
      <c r="P815" s="57">
        <f t="shared" si="31"/>
        <v>157255</v>
      </c>
      <c r="Q815" s="57">
        <f t="shared" si="31"/>
        <v>162334</v>
      </c>
      <c r="R815" s="57">
        <f t="shared" si="31"/>
        <v>166053</v>
      </c>
    </row>
    <row r="816" spans="1:18" ht="12.75" customHeight="1">
      <c r="A816" s="41"/>
      <c r="B816" s="41"/>
      <c r="C816" s="41"/>
      <c r="D816" s="12"/>
      <c r="E816" s="12">
        <v>2</v>
      </c>
      <c r="F816" s="12"/>
      <c r="G816" s="12"/>
      <c r="H816" s="464"/>
      <c r="I816" s="296" t="s">
        <v>377</v>
      </c>
      <c r="J816" s="57">
        <v>0</v>
      </c>
      <c r="K816" s="57"/>
      <c r="L816" s="57"/>
      <c r="M816" s="57"/>
      <c r="N816" s="57"/>
      <c r="O816" s="57">
        <f t="shared" si="31"/>
        <v>19400</v>
      </c>
      <c r="P816" s="57">
        <f t="shared" si="31"/>
        <v>19400</v>
      </c>
      <c r="Q816" s="57">
        <f t="shared" si="31"/>
        <v>19400</v>
      </c>
      <c r="R816" s="57">
        <f t="shared" si="31"/>
        <v>19400</v>
      </c>
    </row>
    <row r="817" spans="1:18" ht="12.75" customHeight="1">
      <c r="A817" s="37"/>
      <c r="B817" s="37"/>
      <c r="C817" s="37">
        <v>2</v>
      </c>
      <c r="D817" s="37"/>
      <c r="E817" s="37"/>
      <c r="F817" s="37"/>
      <c r="G817" s="37" t="s">
        <v>227</v>
      </c>
      <c r="H817" s="37"/>
      <c r="I817" s="37"/>
      <c r="J817" s="222">
        <f>J818+J819+J822+J823</f>
        <v>38959</v>
      </c>
      <c r="K817" s="222"/>
      <c r="L817" s="222"/>
      <c r="M817" s="222"/>
      <c r="N817" s="222"/>
      <c r="O817" s="222">
        <f>O818+O819+O822+O823+O827</f>
        <v>67212</v>
      </c>
      <c r="P817" s="222">
        <f>P818+P819+P822+P823+P827+P826</f>
        <v>248597</v>
      </c>
      <c r="Q817" s="222">
        <f>Q818+Q819+Q822+Q823+Q827+Q826</f>
        <v>257547</v>
      </c>
      <c r="R817" s="222">
        <f>R818+R819+R822+R823+R827+R826</f>
        <v>264236</v>
      </c>
    </row>
    <row r="818" spans="1:18" ht="12.75">
      <c r="A818" s="41"/>
      <c r="B818" s="41"/>
      <c r="C818" s="41"/>
      <c r="D818" s="41">
        <v>1</v>
      </c>
      <c r="E818" s="41"/>
      <c r="F818" s="41"/>
      <c r="G818" s="41"/>
      <c r="H818" s="41" t="s">
        <v>39</v>
      </c>
      <c r="I818" s="41"/>
      <c r="J818" s="57">
        <f>J792+J718+J550+J406</f>
        <v>18852</v>
      </c>
      <c r="K818" s="57"/>
      <c r="L818" s="57"/>
      <c r="M818" s="57"/>
      <c r="N818" s="57"/>
      <c r="O818" s="57">
        <f>O792+O718+O550+O406</f>
        <v>39351</v>
      </c>
      <c r="P818" s="57">
        <f>P792+P718+P550+P406</f>
        <v>209351</v>
      </c>
      <c r="Q818" s="57">
        <f>Q792+Q718+Q550+Q406</f>
        <v>218301</v>
      </c>
      <c r="R818" s="57">
        <f>R792+R718+R550+R406</f>
        <v>219981</v>
      </c>
    </row>
    <row r="819" spans="1:18" ht="12.75">
      <c r="A819" s="41"/>
      <c r="B819" s="41"/>
      <c r="C819" s="41"/>
      <c r="D819" s="41">
        <v>2</v>
      </c>
      <c r="E819" s="41"/>
      <c r="F819" s="41"/>
      <c r="G819" s="41"/>
      <c r="H819" s="41" t="s">
        <v>38</v>
      </c>
      <c r="I819" s="41"/>
      <c r="J819" s="57">
        <f>J793+J719+J407+J551</f>
        <v>17371</v>
      </c>
      <c r="K819" s="57"/>
      <c r="L819" s="57"/>
      <c r="M819" s="57"/>
      <c r="N819" s="57"/>
      <c r="O819" s="57">
        <f>O793+O719+O407+O551</f>
        <v>21212</v>
      </c>
      <c r="P819" s="57">
        <f>P793+P719+P407+P551</f>
        <v>32112</v>
      </c>
      <c r="Q819" s="57">
        <f>Q793+Q719+Q407+Q551</f>
        <v>32112</v>
      </c>
      <c r="R819" s="57">
        <f>R793+R719+R407+R551</f>
        <v>37121</v>
      </c>
    </row>
    <row r="820" spans="1:18" s="11" customFormat="1" ht="12.75" hidden="1">
      <c r="A820" s="37"/>
      <c r="B820" s="37"/>
      <c r="C820" s="37"/>
      <c r="D820" s="37"/>
      <c r="E820" s="37"/>
      <c r="F820" s="37"/>
      <c r="G820" s="37"/>
      <c r="H820" s="37"/>
      <c r="I820" s="37"/>
      <c r="J820" s="110"/>
      <c r="K820" s="110"/>
      <c r="L820" s="110"/>
      <c r="M820" s="110"/>
      <c r="N820" s="110"/>
      <c r="O820" s="110"/>
      <c r="P820" s="110"/>
      <c r="Q820" s="110"/>
      <c r="R820" s="110"/>
    </row>
    <row r="821" spans="1:18" s="11" customFormat="1" ht="12.75" hidden="1">
      <c r="A821" s="41"/>
      <c r="B821" s="41"/>
      <c r="C821" s="41"/>
      <c r="D821" s="41">
        <v>3</v>
      </c>
      <c r="E821" s="41"/>
      <c r="F821" s="41"/>
      <c r="G821" s="41"/>
      <c r="H821" s="561" t="s">
        <v>235</v>
      </c>
      <c r="I821" s="562"/>
      <c r="J821" s="210"/>
      <c r="K821" s="210"/>
      <c r="L821" s="210"/>
      <c r="M821" s="210"/>
      <c r="N821" s="210"/>
      <c r="O821" s="210"/>
      <c r="P821" s="210"/>
      <c r="Q821" s="210"/>
      <c r="R821" s="210"/>
    </row>
    <row r="822" spans="1:18" s="11" customFormat="1" ht="12.75">
      <c r="A822" s="41"/>
      <c r="B822" s="41"/>
      <c r="C822" s="41"/>
      <c r="D822" s="12">
        <v>3</v>
      </c>
      <c r="E822" s="12"/>
      <c r="F822" s="12"/>
      <c r="G822" s="12"/>
      <c r="H822" s="561" t="s">
        <v>268</v>
      </c>
      <c r="I822" s="562"/>
      <c r="J822" s="181">
        <v>0</v>
      </c>
      <c r="K822" s="181"/>
      <c r="L822" s="181"/>
      <c r="M822" s="181"/>
      <c r="N822" s="181"/>
      <c r="O822" s="181">
        <f>O408</f>
        <v>3910</v>
      </c>
      <c r="P822" s="181">
        <f>P408</f>
        <v>3910</v>
      </c>
      <c r="Q822" s="181">
        <f>Q408</f>
        <v>3910</v>
      </c>
      <c r="R822" s="181">
        <f>R408</f>
        <v>3910</v>
      </c>
    </row>
    <row r="823" spans="1:18" s="11" customFormat="1" ht="12.75">
      <c r="A823" s="37"/>
      <c r="B823" s="37"/>
      <c r="C823" s="37"/>
      <c r="D823" s="37">
        <v>4</v>
      </c>
      <c r="E823" s="37"/>
      <c r="F823" s="37"/>
      <c r="G823" s="37"/>
      <c r="H823" s="561" t="s">
        <v>233</v>
      </c>
      <c r="I823" s="562"/>
      <c r="J823" s="181">
        <f>J824+J825</f>
        <v>2736</v>
      </c>
      <c r="K823" s="181"/>
      <c r="L823" s="181"/>
      <c r="M823" s="181"/>
      <c r="N823" s="181"/>
      <c r="O823" s="181">
        <f>O824+O825</f>
        <v>2739</v>
      </c>
      <c r="P823" s="181">
        <f>P824+P825</f>
        <v>2739</v>
      </c>
      <c r="Q823" s="181">
        <f>Q824+Q825</f>
        <v>2739</v>
      </c>
      <c r="R823" s="181">
        <f>R824+R825</f>
        <v>2739</v>
      </c>
    </row>
    <row r="824" spans="1:18" s="11" customFormat="1" ht="12.75">
      <c r="A824" s="41"/>
      <c r="B824" s="41"/>
      <c r="C824" s="41"/>
      <c r="D824" s="41"/>
      <c r="E824" s="41">
        <v>1</v>
      </c>
      <c r="F824" s="41"/>
      <c r="G824" s="41"/>
      <c r="H824" s="41"/>
      <c r="I824" s="353" t="s">
        <v>236</v>
      </c>
      <c r="J824" s="223">
        <f>J411</f>
        <v>2736</v>
      </c>
      <c r="K824" s="223"/>
      <c r="L824" s="223"/>
      <c r="M824" s="223"/>
      <c r="N824" s="223"/>
      <c r="O824" s="223">
        <f>O411</f>
        <v>2739</v>
      </c>
      <c r="P824" s="223">
        <f>P411</f>
        <v>2739</v>
      </c>
      <c r="Q824" s="223">
        <f>Q411</f>
        <v>2739</v>
      </c>
      <c r="R824" s="223">
        <f>R411</f>
        <v>2739</v>
      </c>
    </row>
    <row r="825" spans="1:18" s="11" customFormat="1" ht="12.75" hidden="1">
      <c r="A825" s="41"/>
      <c r="B825" s="41"/>
      <c r="C825" s="41"/>
      <c r="D825" s="41"/>
      <c r="E825" s="41">
        <v>2</v>
      </c>
      <c r="F825" s="41"/>
      <c r="G825" s="41"/>
      <c r="H825" s="220"/>
      <c r="I825" s="350"/>
      <c r="J825" s="57"/>
      <c r="K825" s="57"/>
      <c r="L825" s="57"/>
      <c r="M825" s="57"/>
      <c r="N825" s="57"/>
      <c r="O825" s="57"/>
      <c r="P825" s="57"/>
      <c r="Q825" s="57"/>
      <c r="R825" s="57"/>
    </row>
    <row r="826" spans="1:18" s="11" customFormat="1" ht="12.75">
      <c r="A826" s="41"/>
      <c r="B826" s="41"/>
      <c r="C826" s="41"/>
      <c r="D826" s="41">
        <v>5</v>
      </c>
      <c r="E826" s="41"/>
      <c r="F826" s="41"/>
      <c r="G826" s="41"/>
      <c r="H826" s="561" t="s">
        <v>376</v>
      </c>
      <c r="I826" s="562"/>
      <c r="J826" s="57">
        <v>0</v>
      </c>
      <c r="K826" s="57"/>
      <c r="L826" s="57"/>
      <c r="M826" s="57"/>
      <c r="N826" s="57"/>
      <c r="O826" s="57">
        <v>0</v>
      </c>
      <c r="P826" s="57">
        <f aca="true" t="shared" si="32" ref="P826:R827">P413</f>
        <v>485</v>
      </c>
      <c r="Q826" s="57">
        <f t="shared" si="32"/>
        <v>485</v>
      </c>
      <c r="R826" s="57">
        <f t="shared" si="32"/>
        <v>485</v>
      </c>
    </row>
    <row r="827" spans="1:18" s="11" customFormat="1" ht="12.75">
      <c r="A827" s="41"/>
      <c r="B827" s="41"/>
      <c r="C827" s="41"/>
      <c r="D827" s="12">
        <v>6</v>
      </c>
      <c r="E827" s="12"/>
      <c r="F827" s="7"/>
      <c r="G827" s="12"/>
      <c r="H827" s="561" t="s">
        <v>414</v>
      </c>
      <c r="I827" s="562"/>
      <c r="J827" s="57">
        <f>J414</f>
        <v>0</v>
      </c>
      <c r="K827" s="57"/>
      <c r="L827" s="57"/>
      <c r="M827" s="57"/>
      <c r="N827" s="57"/>
      <c r="O827" s="57">
        <f>O414</f>
        <v>0</v>
      </c>
      <c r="P827" s="57">
        <f t="shared" si="32"/>
        <v>0</v>
      </c>
      <c r="Q827" s="57">
        <f t="shared" si="32"/>
        <v>0</v>
      </c>
      <c r="R827" s="57">
        <f t="shared" si="32"/>
        <v>0</v>
      </c>
    </row>
    <row r="828" spans="1:18" s="11" customFormat="1" ht="12.75">
      <c r="A828" s="41"/>
      <c r="B828" s="41"/>
      <c r="C828" s="41"/>
      <c r="D828" s="41"/>
      <c r="E828" s="227" t="s">
        <v>446</v>
      </c>
      <c r="F828" s="41"/>
      <c r="G828" s="41"/>
      <c r="H828" s="201"/>
      <c r="I828" s="219"/>
      <c r="J828" s="188">
        <f>J801+J817</f>
        <v>526793</v>
      </c>
      <c r="K828" s="188"/>
      <c r="L828" s="188"/>
      <c r="M828" s="188"/>
      <c r="N828" s="188"/>
      <c r="O828" s="188">
        <f>O801+O817</f>
        <v>633008</v>
      </c>
      <c r="P828" s="188">
        <f>P801+P817</f>
        <v>834622</v>
      </c>
      <c r="Q828" s="188">
        <f>Q801+Q817</f>
        <v>841282</v>
      </c>
      <c r="R828" s="188">
        <f>R801+R817</f>
        <v>864844</v>
      </c>
    </row>
    <row r="829" spans="1:18" s="11" customFormat="1" ht="12.75">
      <c r="A829" s="41"/>
      <c r="B829" s="41"/>
      <c r="C829" s="41"/>
      <c r="D829" s="41"/>
      <c r="E829" s="41"/>
      <c r="F829" s="41"/>
      <c r="G829" s="41"/>
      <c r="H829" s="7"/>
      <c r="I829" s="219"/>
      <c r="J829" s="206"/>
      <c r="K829" s="206"/>
      <c r="L829" s="206"/>
      <c r="M829" s="206"/>
      <c r="N829" s="206"/>
      <c r="O829" s="206"/>
      <c r="P829" s="206"/>
      <c r="Q829" s="206"/>
      <c r="R829" s="206"/>
    </row>
    <row r="830" spans="1:18" s="11" customFormat="1" ht="12.75" hidden="1">
      <c r="A830" s="41"/>
      <c r="B830" s="41"/>
      <c r="C830" s="228"/>
      <c r="D830" s="41"/>
      <c r="E830" s="41"/>
      <c r="F830" s="41"/>
      <c r="G830" s="187"/>
      <c r="H830" s="219"/>
      <c r="I830" s="38"/>
      <c r="J830" s="181"/>
      <c r="K830" s="181"/>
      <c r="L830" s="181"/>
      <c r="M830" s="181"/>
      <c r="N830" s="181"/>
      <c r="O830" s="181"/>
      <c r="P830" s="181"/>
      <c r="Q830" s="181"/>
      <c r="R830" s="181"/>
    </row>
    <row r="831" spans="1:18" s="11" customFormat="1" ht="12.75" hidden="1">
      <c r="A831" s="227"/>
      <c r="B831" s="227"/>
      <c r="C831" s="227"/>
      <c r="D831" s="227"/>
      <c r="F831" s="227"/>
      <c r="G831" s="227"/>
      <c r="H831" s="227"/>
      <c r="I831" s="227"/>
      <c r="J831" s="110"/>
      <c r="K831" s="110"/>
      <c r="L831" s="110"/>
      <c r="M831" s="110"/>
      <c r="N831" s="110"/>
      <c r="O831" s="110"/>
      <c r="P831" s="110"/>
      <c r="Q831" s="110"/>
      <c r="R831" s="110"/>
    </row>
    <row r="832" spans="1:18" s="46" customFormat="1" ht="13.5" hidden="1">
      <c r="A832" s="43"/>
      <c r="B832" s="43"/>
      <c r="C832" s="43"/>
      <c r="D832" s="43"/>
      <c r="E832" s="43"/>
      <c r="F832" s="43"/>
      <c r="G832" s="43"/>
      <c r="H832" s="43"/>
      <c r="I832" s="43"/>
      <c r="J832" s="111"/>
      <c r="K832" s="111"/>
      <c r="L832" s="111"/>
      <c r="M832" s="111"/>
      <c r="N832" s="111"/>
      <c r="O832" s="111"/>
      <c r="P832" s="111"/>
      <c r="Q832" s="111"/>
      <c r="R832" s="111"/>
    </row>
    <row r="833" spans="1:18" ht="12.75">
      <c r="A833" s="38"/>
      <c r="B833" s="38"/>
      <c r="C833" s="38"/>
      <c r="D833" s="38"/>
      <c r="E833" s="37" t="s">
        <v>140</v>
      </c>
      <c r="F833" s="38"/>
      <c r="G833" s="38"/>
      <c r="H833" s="38"/>
      <c r="I833" s="38"/>
      <c r="J833" s="57"/>
      <c r="K833" s="57"/>
      <c r="L833" s="57"/>
      <c r="M833" s="57"/>
      <c r="N833" s="57"/>
      <c r="O833" s="57"/>
      <c r="P833" s="57"/>
      <c r="Q833" s="57"/>
      <c r="R833" s="57"/>
    </row>
    <row r="834" spans="1:18" ht="12.75">
      <c r="A834" s="38"/>
      <c r="B834" s="38"/>
      <c r="C834" s="38"/>
      <c r="D834" s="38"/>
      <c r="E834" s="37"/>
      <c r="F834" s="38"/>
      <c r="G834" s="12" t="s">
        <v>40</v>
      </c>
      <c r="H834" s="7"/>
      <c r="I834" s="7"/>
      <c r="J834" s="49">
        <f>J557</f>
        <v>2</v>
      </c>
      <c r="K834" s="49">
        <f>K557</f>
        <v>0</v>
      </c>
      <c r="L834" s="49">
        <f>L557</f>
        <v>0</v>
      </c>
      <c r="M834" s="49">
        <f>M557</f>
        <v>0</v>
      </c>
      <c r="N834" s="49">
        <f>N557</f>
        <v>0</v>
      </c>
      <c r="O834" s="49">
        <f aca="true" t="shared" si="33" ref="O834:R835">O428</f>
        <v>2</v>
      </c>
      <c r="P834" s="49">
        <f t="shared" si="33"/>
        <v>2</v>
      </c>
      <c r="Q834" s="49">
        <f t="shared" si="33"/>
        <v>2</v>
      </c>
      <c r="R834" s="49">
        <f t="shared" si="33"/>
        <v>2</v>
      </c>
    </row>
    <row r="835" spans="1:18" ht="12.75">
      <c r="A835" s="38"/>
      <c r="B835" s="38"/>
      <c r="C835" s="38"/>
      <c r="D835" s="38"/>
      <c r="E835" s="37"/>
      <c r="F835" s="38"/>
      <c r="G835" s="12" t="s">
        <v>41</v>
      </c>
      <c r="H835" s="38"/>
      <c r="I835" s="38"/>
      <c r="J835" s="49">
        <f>J558</f>
        <v>2</v>
      </c>
      <c r="K835" s="49"/>
      <c r="L835" s="49"/>
      <c r="M835" s="49"/>
      <c r="N835" s="49"/>
      <c r="O835" s="49">
        <f t="shared" si="33"/>
        <v>2</v>
      </c>
      <c r="P835" s="49">
        <f t="shared" si="33"/>
        <v>2</v>
      </c>
      <c r="Q835" s="49">
        <f t="shared" si="33"/>
        <v>2</v>
      </c>
      <c r="R835" s="49">
        <f t="shared" si="33"/>
        <v>2</v>
      </c>
    </row>
    <row r="836" spans="1:18" s="46" customFormat="1" ht="13.5">
      <c r="A836" s="37"/>
      <c r="B836" s="37"/>
      <c r="C836" s="37"/>
      <c r="D836" s="37"/>
      <c r="E836" s="37"/>
      <c r="F836" s="37"/>
      <c r="G836" s="38" t="s">
        <v>42</v>
      </c>
      <c r="H836" s="38"/>
      <c r="I836" s="38"/>
      <c r="J836" s="49">
        <v>6</v>
      </c>
      <c r="K836" s="49"/>
      <c r="L836" s="49"/>
      <c r="M836" s="49"/>
      <c r="N836" s="49"/>
      <c r="O836" s="49">
        <v>6</v>
      </c>
      <c r="P836" s="49">
        <v>6</v>
      </c>
      <c r="Q836" s="49">
        <v>6</v>
      </c>
      <c r="R836" s="49">
        <v>6</v>
      </c>
    </row>
    <row r="837" spans="1:18" ht="12.75">
      <c r="A837" s="37"/>
      <c r="B837" s="37"/>
      <c r="C837" s="37"/>
      <c r="D837" s="37"/>
      <c r="E837" s="37"/>
      <c r="F837" s="37"/>
      <c r="G837" s="38" t="s">
        <v>43</v>
      </c>
      <c r="H837" s="38"/>
      <c r="I837" s="38"/>
      <c r="J837" s="211">
        <f>J560</f>
        <v>6</v>
      </c>
      <c r="K837" s="211"/>
      <c r="L837" s="211"/>
      <c r="M837" s="211"/>
      <c r="N837" s="211"/>
      <c r="O837" s="211">
        <f>O431</f>
        <v>6</v>
      </c>
      <c r="P837" s="211">
        <f>P431</f>
        <v>6</v>
      </c>
      <c r="Q837" s="211">
        <f>Q431</f>
        <v>6</v>
      </c>
      <c r="R837" s="211">
        <f>R431</f>
        <v>6</v>
      </c>
    </row>
    <row r="838" spans="1:18" s="46" customFormat="1" ht="13.5">
      <c r="A838" s="38"/>
      <c r="B838" s="38"/>
      <c r="C838" s="38"/>
      <c r="D838" s="38"/>
      <c r="E838" s="38"/>
      <c r="F838" s="38"/>
      <c r="G838" s="38" t="s">
        <v>44</v>
      </c>
      <c r="H838" s="38"/>
      <c r="I838" s="38"/>
      <c r="J838" s="49">
        <f>J561</f>
        <v>10</v>
      </c>
      <c r="K838" s="49"/>
      <c r="L838" s="49"/>
      <c r="M838" s="49"/>
      <c r="N838" s="49"/>
      <c r="O838" s="49">
        <f aca="true" t="shared" si="34" ref="O838:Q839">O561</f>
        <v>10</v>
      </c>
      <c r="P838" s="49">
        <f t="shared" si="34"/>
        <v>10</v>
      </c>
      <c r="Q838" s="49">
        <f t="shared" si="34"/>
        <v>10.33</v>
      </c>
      <c r="R838" s="49">
        <f>R561</f>
        <v>10.33</v>
      </c>
    </row>
    <row r="839" spans="1:18" ht="12.75">
      <c r="A839" s="38"/>
      <c r="B839" s="38"/>
      <c r="C839" s="38"/>
      <c r="D839" s="38"/>
      <c r="E839" s="38"/>
      <c r="F839" s="38"/>
      <c r="G839" s="38" t="s">
        <v>45</v>
      </c>
      <c r="H839" s="38"/>
      <c r="I839" s="38"/>
      <c r="J839" s="49">
        <f>J562</f>
        <v>10</v>
      </c>
      <c r="K839" s="49"/>
      <c r="L839" s="49"/>
      <c r="M839" s="49"/>
      <c r="N839" s="49"/>
      <c r="O839" s="49">
        <f t="shared" si="34"/>
        <v>10</v>
      </c>
      <c r="P839" s="49">
        <f t="shared" si="34"/>
        <v>10</v>
      </c>
      <c r="Q839" s="49">
        <f t="shared" si="34"/>
        <v>10.3</v>
      </c>
      <c r="R839" s="49">
        <f>R562</f>
        <v>10.3</v>
      </c>
    </row>
    <row r="840" spans="1:18" ht="12.75" customHeight="1">
      <c r="A840" s="38"/>
      <c r="B840" s="38"/>
      <c r="C840" s="38"/>
      <c r="D840" s="38"/>
      <c r="E840" s="38"/>
      <c r="F840" s="38"/>
      <c r="G840" s="38" t="s">
        <v>57</v>
      </c>
      <c r="H840" s="38"/>
      <c r="I840" s="38"/>
      <c r="J840" s="49">
        <f>J422+J563+J797</f>
        <v>5</v>
      </c>
      <c r="K840" s="49"/>
      <c r="L840" s="49"/>
      <c r="M840" s="49"/>
      <c r="N840" s="49"/>
      <c r="O840" s="49">
        <f>O422+O563+O797</f>
        <v>5</v>
      </c>
      <c r="P840" s="49">
        <f>P422+P563+P797</f>
        <v>5</v>
      </c>
      <c r="Q840" s="49">
        <f>Q422+Q563+Q797</f>
        <v>5</v>
      </c>
      <c r="R840" s="49">
        <f>R422+R563+R797</f>
        <v>5</v>
      </c>
    </row>
    <row r="841" spans="1:18" ht="12.75" customHeight="1">
      <c r="A841" s="38"/>
      <c r="B841" s="38"/>
      <c r="C841" s="38"/>
      <c r="D841" s="38"/>
      <c r="E841" s="38"/>
      <c r="F841" s="38"/>
      <c r="G841" s="38" t="s">
        <v>58</v>
      </c>
      <c r="H841" s="38"/>
      <c r="I841" s="38"/>
      <c r="J841" s="49">
        <f>J564+J423+J798</f>
        <v>5</v>
      </c>
      <c r="K841" s="49"/>
      <c r="L841" s="49"/>
      <c r="M841" s="49"/>
      <c r="N841" s="49"/>
      <c r="O841" s="49">
        <f>O564+O423+O798</f>
        <v>5</v>
      </c>
      <c r="P841" s="49">
        <f>P564+P423+P798</f>
        <v>5</v>
      </c>
      <c r="Q841" s="49">
        <f>Q564+Q423+Q798</f>
        <v>5</v>
      </c>
      <c r="R841" s="49">
        <f>R564+R423+R798</f>
        <v>5</v>
      </c>
    </row>
    <row r="842" spans="1:18" ht="12.75">
      <c r="A842" s="38"/>
      <c r="B842" s="38"/>
      <c r="C842" s="38"/>
      <c r="D842" s="38"/>
      <c r="E842" s="38"/>
      <c r="F842" s="38"/>
      <c r="G842" s="38" t="s">
        <v>53</v>
      </c>
      <c r="H842" s="38"/>
      <c r="I842" s="38"/>
      <c r="J842" s="49">
        <f>J795+J721+J426</f>
        <v>30</v>
      </c>
      <c r="K842" s="49"/>
      <c r="L842" s="49"/>
      <c r="M842" s="49"/>
      <c r="N842" s="49"/>
      <c r="O842" s="49">
        <f aca="true" t="shared" si="35" ref="O842:R843">O795+O721+O426</f>
        <v>30</v>
      </c>
      <c r="P842" s="49">
        <f t="shared" si="35"/>
        <v>30</v>
      </c>
      <c r="Q842" s="49">
        <f t="shared" si="35"/>
        <v>30</v>
      </c>
      <c r="R842" s="49">
        <f t="shared" si="35"/>
        <v>30</v>
      </c>
    </row>
    <row r="843" spans="1:18" ht="12.75" customHeight="1">
      <c r="A843" s="38"/>
      <c r="B843" s="38"/>
      <c r="C843" s="38"/>
      <c r="D843" s="38"/>
      <c r="E843" s="38"/>
      <c r="F843" s="38"/>
      <c r="G843" s="38" t="s">
        <v>54</v>
      </c>
      <c r="H843" s="38"/>
      <c r="I843" s="38"/>
      <c r="J843" s="49">
        <f>J796+J722+J427</f>
        <v>30</v>
      </c>
      <c r="K843" s="49"/>
      <c r="L843" s="49"/>
      <c r="M843" s="49"/>
      <c r="N843" s="49"/>
      <c r="O843" s="49">
        <f t="shared" si="35"/>
        <v>30</v>
      </c>
      <c r="P843" s="49">
        <f t="shared" si="35"/>
        <v>30</v>
      </c>
      <c r="Q843" s="49">
        <f t="shared" si="35"/>
        <v>30</v>
      </c>
      <c r="R843" s="49">
        <f t="shared" si="35"/>
        <v>30</v>
      </c>
    </row>
    <row r="844" spans="1:18" ht="12.75">
      <c r="A844" s="38"/>
      <c r="B844" s="38"/>
      <c r="C844" s="38"/>
      <c r="D844" s="38"/>
      <c r="E844" s="38"/>
      <c r="F844" s="38"/>
      <c r="G844" s="38" t="s">
        <v>59</v>
      </c>
      <c r="H844" s="38"/>
      <c r="I844" s="38"/>
      <c r="J844" s="49">
        <f>J424</f>
        <v>45</v>
      </c>
      <c r="K844" s="49"/>
      <c r="L844" s="49"/>
      <c r="M844" s="49"/>
      <c r="N844" s="49"/>
      <c r="O844" s="49">
        <f aca="true" t="shared" si="36" ref="O844:Q845">O424</f>
        <v>45</v>
      </c>
      <c r="P844" s="49">
        <f t="shared" si="36"/>
        <v>45</v>
      </c>
      <c r="Q844" s="49">
        <f t="shared" si="36"/>
        <v>45</v>
      </c>
      <c r="R844" s="49">
        <f>R424</f>
        <v>45</v>
      </c>
    </row>
    <row r="845" spans="1:18" s="11" customFormat="1" ht="12.75">
      <c r="A845" s="38"/>
      <c r="B845" s="38"/>
      <c r="C845" s="38"/>
      <c r="D845" s="38"/>
      <c r="E845" s="38"/>
      <c r="F845" s="38"/>
      <c r="G845" s="38" t="s">
        <v>60</v>
      </c>
      <c r="H845" s="38"/>
      <c r="I845" s="38"/>
      <c r="J845" s="49">
        <f>J425</f>
        <v>45</v>
      </c>
      <c r="K845" s="49"/>
      <c r="L845" s="49"/>
      <c r="M845" s="49"/>
      <c r="N845" s="49"/>
      <c r="O845" s="49">
        <f t="shared" si="36"/>
        <v>45</v>
      </c>
      <c r="P845" s="49">
        <f t="shared" si="36"/>
        <v>45</v>
      </c>
      <c r="Q845" s="49">
        <f t="shared" si="36"/>
        <v>45</v>
      </c>
      <c r="R845" s="49">
        <f>R425</f>
        <v>45</v>
      </c>
    </row>
    <row r="846" spans="1:14" s="11" customFormat="1" ht="12.75" customHeight="1" hidden="1">
      <c r="A846" s="37"/>
      <c r="B846" s="37"/>
      <c r="C846" s="37"/>
      <c r="D846" s="37"/>
      <c r="E846" s="37"/>
      <c r="F846" s="37"/>
      <c r="G846" s="568" t="s">
        <v>61</v>
      </c>
      <c r="H846" s="568"/>
      <c r="I846" s="568"/>
      <c r="J846" s="49"/>
      <c r="K846" s="428"/>
      <c r="L846" s="429"/>
      <c r="M846" s="428"/>
      <c r="N846" s="428"/>
    </row>
    <row r="847" spans="1:14" s="11" customFormat="1" ht="12.75" customHeight="1" hidden="1">
      <c r="A847" s="7"/>
      <c r="B847" s="7"/>
      <c r="C847" s="7"/>
      <c r="D847" s="7"/>
      <c r="E847" s="7"/>
      <c r="F847" s="7"/>
      <c r="G847" s="569" t="s">
        <v>62</v>
      </c>
      <c r="H847" s="569"/>
      <c r="I847" s="569"/>
      <c r="J847" s="49"/>
      <c r="K847" s="49"/>
      <c r="L847" s="48"/>
      <c r="M847" s="49"/>
      <c r="N847" s="49"/>
    </row>
    <row r="848" spans="1:12" s="11" customFormat="1" ht="12.75" customHeight="1">
      <c r="A848" s="37"/>
      <c r="B848" s="37"/>
      <c r="C848" s="37"/>
      <c r="D848" s="37"/>
      <c r="E848" s="37"/>
      <c r="F848" s="37"/>
      <c r="G848" s="37"/>
      <c r="H848" s="38"/>
      <c r="I848" s="38"/>
      <c r="J848" s="57"/>
      <c r="K848" s="9"/>
      <c r="L848" s="48"/>
    </row>
    <row r="849" spans="1:12" s="46" customFormat="1" ht="13.5">
      <c r="A849" s="43"/>
      <c r="B849" s="43"/>
      <c r="C849" s="43"/>
      <c r="D849" s="43"/>
      <c r="E849" s="43"/>
      <c r="F849" s="43"/>
      <c r="G849" s="43"/>
      <c r="H849" s="43"/>
      <c r="I849" s="43"/>
      <c r="J849" s="111"/>
      <c r="K849" s="44"/>
      <c r="L849" s="45"/>
    </row>
    <row r="850" spans="1:12" ht="12.7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57"/>
      <c r="K850" s="13"/>
      <c r="L850" s="48"/>
    </row>
    <row r="851" spans="1:12" ht="12.7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57"/>
      <c r="K851" s="13"/>
      <c r="L851" s="48"/>
    </row>
    <row r="852" spans="1:12" ht="12.75">
      <c r="A852" s="38"/>
      <c r="B852" s="38"/>
      <c r="C852" s="38"/>
      <c r="D852" s="38"/>
      <c r="E852" s="38"/>
      <c r="F852" s="38"/>
      <c r="G852" s="38"/>
      <c r="H852" s="38"/>
      <c r="I852" s="38"/>
      <c r="J852" s="57"/>
      <c r="K852" s="13"/>
      <c r="L852" s="48"/>
    </row>
    <row r="853" spans="1:12" ht="12.75">
      <c r="A853" s="38"/>
      <c r="B853" s="38"/>
      <c r="C853" s="38"/>
      <c r="D853" s="38"/>
      <c r="E853" s="38"/>
      <c r="F853" s="38"/>
      <c r="G853" s="38"/>
      <c r="H853" s="38"/>
      <c r="I853" s="38"/>
      <c r="J853" s="57"/>
      <c r="K853" s="13"/>
      <c r="L853" s="48"/>
    </row>
    <row r="854" spans="1:12" ht="12.75">
      <c r="A854" s="38"/>
      <c r="B854" s="38"/>
      <c r="C854" s="38"/>
      <c r="D854" s="38"/>
      <c r="E854" s="38"/>
      <c r="F854" s="38"/>
      <c r="G854" s="38"/>
      <c r="H854" s="38"/>
      <c r="I854" s="38"/>
      <c r="J854" s="57"/>
      <c r="K854" s="13"/>
      <c r="L854" s="48"/>
    </row>
    <row r="855" spans="1:12" ht="12.75">
      <c r="A855" s="38"/>
      <c r="B855" s="38"/>
      <c r="C855" s="38"/>
      <c r="D855" s="38"/>
      <c r="E855" s="38"/>
      <c r="F855" s="38"/>
      <c r="G855" s="38"/>
      <c r="H855" s="38"/>
      <c r="I855" s="38"/>
      <c r="J855" s="42"/>
      <c r="K855" s="13"/>
      <c r="L855" s="48"/>
    </row>
    <row r="856" spans="1:12" ht="12.75">
      <c r="A856" s="38"/>
      <c r="B856" s="38"/>
      <c r="C856" s="38"/>
      <c r="D856" s="38"/>
      <c r="E856" s="38"/>
      <c r="F856" s="38"/>
      <c r="G856" s="38"/>
      <c r="H856" s="38"/>
      <c r="I856" s="38"/>
      <c r="J856" s="42"/>
      <c r="K856" s="13"/>
      <c r="L856" s="48"/>
    </row>
    <row r="857" spans="1:12" ht="12.75">
      <c r="A857" s="38"/>
      <c r="B857" s="38"/>
      <c r="C857" s="38"/>
      <c r="D857" s="38"/>
      <c r="E857" s="38"/>
      <c r="F857" s="38"/>
      <c r="G857" s="38"/>
      <c r="H857" s="38"/>
      <c r="I857" s="38"/>
      <c r="J857" s="42"/>
      <c r="K857" s="13"/>
      <c r="L857" s="48"/>
    </row>
    <row r="858" spans="1:12" ht="12.75">
      <c r="A858" s="38"/>
      <c r="B858" s="38"/>
      <c r="C858" s="38"/>
      <c r="D858" s="38"/>
      <c r="E858" s="38"/>
      <c r="F858" s="38"/>
      <c r="G858" s="38"/>
      <c r="H858" s="38"/>
      <c r="I858" s="38"/>
      <c r="J858" s="42"/>
      <c r="K858" s="13"/>
      <c r="L858" s="48"/>
    </row>
    <row r="859" spans="1:12" s="11" customFormat="1" ht="12.75">
      <c r="A859" s="37"/>
      <c r="B859" s="37"/>
      <c r="C859" s="37"/>
      <c r="D859" s="37"/>
      <c r="E859" s="37"/>
      <c r="F859" s="37"/>
      <c r="G859" s="37"/>
      <c r="H859" s="37"/>
      <c r="I859" s="37"/>
      <c r="J859" s="39"/>
      <c r="K859" s="9"/>
      <c r="L859" s="40"/>
    </row>
    <row r="860" spans="1:12" s="11" customFormat="1" ht="12.75">
      <c r="A860" s="37"/>
      <c r="B860" s="37"/>
      <c r="C860" s="37"/>
      <c r="D860" s="37"/>
      <c r="E860" s="37"/>
      <c r="F860" s="37"/>
      <c r="G860" s="37"/>
      <c r="H860" s="37"/>
      <c r="I860" s="37"/>
      <c r="J860" s="61"/>
      <c r="K860" s="59"/>
      <c r="L860" s="60"/>
    </row>
    <row r="861" spans="1:12" s="11" customFormat="1" ht="12.75">
      <c r="A861" s="37"/>
      <c r="B861" s="37"/>
      <c r="C861" s="37"/>
      <c r="D861" s="37"/>
      <c r="E861" s="37"/>
      <c r="F861" s="37"/>
      <c r="G861" s="37"/>
      <c r="H861" s="37"/>
      <c r="I861" s="37"/>
      <c r="J861" s="61"/>
      <c r="K861" s="59"/>
      <c r="L861" s="60"/>
    </row>
    <row r="862" spans="1:12" s="11" customFormat="1" ht="12.75">
      <c r="A862" s="37"/>
      <c r="B862" s="37"/>
      <c r="C862" s="37"/>
      <c r="D862" s="37"/>
      <c r="E862" s="37"/>
      <c r="F862" s="37"/>
      <c r="G862" s="37"/>
      <c r="H862" s="37"/>
      <c r="I862" s="37"/>
      <c r="J862" s="61"/>
      <c r="K862" s="59"/>
      <c r="L862" s="60"/>
    </row>
    <row r="863" spans="1:12" s="11" customFormat="1" ht="12.75">
      <c r="A863" s="37"/>
      <c r="B863" s="37"/>
      <c r="C863" s="37"/>
      <c r="D863" s="37"/>
      <c r="E863" s="37"/>
      <c r="F863" s="37"/>
      <c r="G863" s="37"/>
      <c r="H863" s="37"/>
      <c r="I863" s="37"/>
      <c r="J863" s="61"/>
      <c r="K863" s="59"/>
      <c r="L863" s="60"/>
    </row>
    <row r="864" spans="1:12" s="11" customFormat="1" ht="12.75">
      <c r="A864" s="37"/>
      <c r="B864" s="37"/>
      <c r="C864" s="37"/>
      <c r="D864" s="37"/>
      <c r="E864" s="37"/>
      <c r="F864" s="37"/>
      <c r="G864" s="37"/>
      <c r="H864" s="37"/>
      <c r="I864" s="37"/>
      <c r="J864" s="61"/>
      <c r="K864" s="59"/>
      <c r="L864" s="60"/>
    </row>
    <row r="865" spans="1:12" s="11" customFormat="1" ht="12.75">
      <c r="A865" s="37"/>
      <c r="B865" s="37"/>
      <c r="C865" s="37"/>
      <c r="D865" s="37"/>
      <c r="E865" s="37"/>
      <c r="F865" s="37"/>
      <c r="G865" s="37"/>
      <c r="H865" s="37"/>
      <c r="I865" s="37"/>
      <c r="J865" s="61"/>
      <c r="K865" s="59"/>
      <c r="L865" s="60"/>
    </row>
    <row r="866" spans="1:12" s="11" customFormat="1" ht="12.75">
      <c r="A866" s="37"/>
      <c r="B866" s="37"/>
      <c r="C866" s="37"/>
      <c r="D866" s="37"/>
      <c r="E866" s="37"/>
      <c r="F866" s="37"/>
      <c r="G866" s="37"/>
      <c r="H866" s="37"/>
      <c r="I866" s="37"/>
      <c r="J866" s="61"/>
      <c r="K866" s="59"/>
      <c r="L866" s="60"/>
    </row>
    <row r="867" spans="1:12" s="11" customFormat="1" ht="12.75">
      <c r="A867" s="37"/>
      <c r="B867" s="37"/>
      <c r="C867" s="43"/>
      <c r="D867" s="43"/>
      <c r="E867" s="43"/>
      <c r="F867" s="43"/>
      <c r="G867" s="43"/>
      <c r="H867" s="43"/>
      <c r="I867" s="43"/>
      <c r="J867" s="61"/>
      <c r="K867" s="59"/>
      <c r="L867" s="60"/>
    </row>
    <row r="868" spans="1:12" s="11" customFormat="1" ht="12.75">
      <c r="A868" s="37"/>
      <c r="B868" s="37"/>
      <c r="C868" s="37"/>
      <c r="D868" s="43"/>
      <c r="E868" s="43"/>
      <c r="F868" s="43"/>
      <c r="G868" s="43"/>
      <c r="H868" s="43"/>
      <c r="I868" s="43"/>
      <c r="J868" s="61"/>
      <c r="K868" s="59"/>
      <c r="L868" s="60"/>
    </row>
    <row r="869" spans="1:12" s="11" customFormat="1" ht="12.75">
      <c r="A869" s="37"/>
      <c r="B869" s="37"/>
      <c r="C869" s="37"/>
      <c r="D869" s="43"/>
      <c r="E869" s="43"/>
      <c r="F869" s="43"/>
      <c r="G869" s="43"/>
      <c r="H869" s="43"/>
      <c r="I869" s="43"/>
      <c r="J869" s="61"/>
      <c r="K869" s="59"/>
      <c r="L869" s="60"/>
    </row>
    <row r="870" spans="1:12" s="11" customFormat="1" ht="12.75">
      <c r="A870" s="37"/>
      <c r="B870" s="37"/>
      <c r="C870" s="37"/>
      <c r="D870" s="37"/>
      <c r="E870" s="37"/>
      <c r="F870" s="37"/>
      <c r="G870" s="37"/>
      <c r="H870" s="37"/>
      <c r="I870" s="37"/>
      <c r="J870" s="61"/>
      <c r="K870" s="59"/>
      <c r="L870" s="60"/>
    </row>
    <row r="871" spans="1:12" s="11" customFormat="1" ht="12.75">
      <c r="A871" s="37"/>
      <c r="B871" s="37"/>
      <c r="C871" s="37"/>
      <c r="D871" s="37"/>
      <c r="E871" s="37"/>
      <c r="F871" s="37"/>
      <c r="G871" s="37"/>
      <c r="H871" s="37"/>
      <c r="I871" s="37"/>
      <c r="J871" s="61"/>
      <c r="K871" s="59"/>
      <c r="L871" s="60"/>
    </row>
    <row r="872" spans="1:12" s="11" customFormat="1" ht="12.75">
      <c r="A872" s="37"/>
      <c r="B872" s="37"/>
      <c r="C872" s="37"/>
      <c r="D872" s="37"/>
      <c r="E872" s="37"/>
      <c r="F872" s="37"/>
      <c r="G872" s="37"/>
      <c r="H872" s="37"/>
      <c r="I872" s="37"/>
      <c r="J872" s="61"/>
      <c r="K872" s="59"/>
      <c r="L872" s="60"/>
    </row>
    <row r="873" spans="1:12" s="11" customFormat="1" ht="12.75">
      <c r="A873" s="37"/>
      <c r="B873" s="37"/>
      <c r="C873" s="37"/>
      <c r="D873" s="37"/>
      <c r="E873" s="37"/>
      <c r="F873" s="37"/>
      <c r="G873" s="37"/>
      <c r="H873" s="37"/>
      <c r="I873" s="37"/>
      <c r="J873" s="61"/>
      <c r="K873" s="59"/>
      <c r="L873" s="60"/>
    </row>
    <row r="874" spans="1:12" s="11" customFormat="1" ht="12.75">
      <c r="A874" s="65"/>
      <c r="B874" s="65"/>
      <c r="C874" s="65"/>
      <c r="D874" s="65"/>
      <c r="E874" s="65"/>
      <c r="F874" s="65"/>
      <c r="G874" s="65"/>
      <c r="H874" s="65"/>
      <c r="I874" s="65"/>
      <c r="J874" s="62"/>
      <c r="K874" s="63"/>
      <c r="L874" s="64"/>
    </row>
    <row r="875" spans="1:12" s="11" customFormat="1" ht="16.5" customHeight="1">
      <c r="A875" s="37"/>
      <c r="B875" s="37"/>
      <c r="C875" s="37"/>
      <c r="D875" s="37"/>
      <c r="E875" s="37"/>
      <c r="F875" s="66"/>
      <c r="G875" s="66"/>
      <c r="H875" s="66"/>
      <c r="I875" s="66"/>
      <c r="J875" s="39"/>
      <c r="K875" s="9"/>
      <c r="L875" s="67"/>
    </row>
    <row r="876" spans="1:12" s="11" customFormat="1" ht="9.75" customHeight="1">
      <c r="A876" s="37"/>
      <c r="B876" s="37"/>
      <c r="C876" s="37"/>
      <c r="D876" s="37"/>
      <c r="E876" s="37"/>
      <c r="F876" s="68"/>
      <c r="G876" s="68"/>
      <c r="H876" s="68"/>
      <c r="I876" s="68"/>
      <c r="J876" s="39"/>
      <c r="K876" s="9"/>
      <c r="L876" s="69"/>
    </row>
    <row r="877" spans="1:12" s="11" customFormat="1" ht="12.75">
      <c r="A877" s="37"/>
      <c r="B877" s="37"/>
      <c r="C877" s="37"/>
      <c r="D877" s="37"/>
      <c r="E877" s="37"/>
      <c r="F877" s="37"/>
      <c r="G877" s="37"/>
      <c r="H877" s="37"/>
      <c r="I877" s="37"/>
      <c r="J877" s="39"/>
      <c r="K877" s="9"/>
      <c r="L877" s="40"/>
    </row>
    <row r="878" spans="1:12" s="46" customFormat="1" ht="13.5">
      <c r="A878" s="43"/>
      <c r="B878" s="43"/>
      <c r="C878" s="43"/>
      <c r="D878" s="43"/>
      <c r="E878" s="43"/>
      <c r="F878" s="43"/>
      <c r="G878" s="43"/>
      <c r="H878" s="43"/>
      <c r="I878" s="43"/>
      <c r="J878" s="47"/>
      <c r="K878" s="44"/>
      <c r="L878" s="45"/>
    </row>
    <row r="879" spans="1:12" ht="12.7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42"/>
      <c r="K879" s="13"/>
      <c r="L879" s="48"/>
    </row>
    <row r="880" spans="1:12" ht="12.7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42"/>
      <c r="K880" s="13"/>
      <c r="L880" s="48"/>
    </row>
    <row r="881" spans="1:12" s="46" customFormat="1" ht="13.5">
      <c r="A881" s="43"/>
      <c r="B881" s="43"/>
      <c r="C881" s="43"/>
      <c r="D881" s="43"/>
      <c r="E881" s="43"/>
      <c r="F881" s="43"/>
      <c r="G881" s="43"/>
      <c r="H881" s="43"/>
      <c r="I881" s="43"/>
      <c r="J881" s="47"/>
      <c r="K881" s="44"/>
      <c r="L881" s="45"/>
    </row>
    <row r="882" spans="1:12" ht="12.7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42"/>
      <c r="K882" s="13"/>
      <c r="L882" s="48"/>
    </row>
    <row r="883" spans="1:12" ht="12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42"/>
      <c r="K883" s="13"/>
      <c r="L883" s="48"/>
    </row>
    <row r="884" spans="1:12" s="46" customFormat="1" ht="13.5">
      <c r="A884" s="43"/>
      <c r="B884" s="43"/>
      <c r="C884" s="43"/>
      <c r="D884" s="43"/>
      <c r="E884" s="43"/>
      <c r="F884" s="43"/>
      <c r="G884" s="43"/>
      <c r="H884" s="43"/>
      <c r="I884" s="43"/>
      <c r="J884" s="47"/>
      <c r="K884" s="44"/>
      <c r="L884" s="45"/>
    </row>
    <row r="885" spans="1:12" ht="12.75">
      <c r="A885" s="38"/>
      <c r="B885" s="38"/>
      <c r="C885" s="38"/>
      <c r="D885" s="38"/>
      <c r="E885" s="38"/>
      <c r="F885" s="38"/>
      <c r="G885" s="38"/>
      <c r="H885" s="38"/>
      <c r="I885" s="38"/>
      <c r="J885" s="42"/>
      <c r="K885" s="13"/>
      <c r="L885" s="48"/>
    </row>
    <row r="886" spans="1:12" ht="12.75">
      <c r="A886" s="38"/>
      <c r="B886" s="38"/>
      <c r="C886" s="38"/>
      <c r="D886" s="38"/>
      <c r="E886" s="38"/>
      <c r="F886" s="38"/>
      <c r="G886" s="38"/>
      <c r="H886" s="38"/>
      <c r="I886" s="38"/>
      <c r="J886" s="42"/>
      <c r="K886" s="13"/>
      <c r="L886" s="48"/>
    </row>
    <row r="887" spans="1:12" ht="12.75">
      <c r="A887" s="38"/>
      <c r="B887" s="38"/>
      <c r="C887" s="38"/>
      <c r="D887" s="38"/>
      <c r="E887" s="38"/>
      <c r="F887" s="38"/>
      <c r="G887" s="38"/>
      <c r="H887" s="38"/>
      <c r="I887" s="38"/>
      <c r="J887" s="42"/>
      <c r="K887" s="13"/>
      <c r="L887" s="48"/>
    </row>
    <row r="888" spans="1:12" ht="12.7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42"/>
      <c r="K888" s="13"/>
      <c r="L888" s="48"/>
    </row>
    <row r="889" spans="1:12" ht="12.75">
      <c r="A889" s="38"/>
      <c r="B889" s="38"/>
      <c r="C889" s="38"/>
      <c r="D889" s="38"/>
      <c r="E889" s="38"/>
      <c r="F889" s="38"/>
      <c r="G889" s="38"/>
      <c r="H889" s="38"/>
      <c r="I889" s="38"/>
      <c r="J889" s="42"/>
      <c r="K889" s="13"/>
      <c r="L889" s="48"/>
    </row>
    <row r="890" spans="1:12" ht="12.75" customHeight="1">
      <c r="A890" s="38"/>
      <c r="B890" s="38"/>
      <c r="C890" s="38"/>
      <c r="D890" s="38"/>
      <c r="E890" s="38"/>
      <c r="F890" s="38"/>
      <c r="G890" s="38"/>
      <c r="H890" s="38"/>
      <c r="I890" s="70"/>
      <c r="J890" s="42"/>
      <c r="K890" s="13"/>
      <c r="L890" s="48"/>
    </row>
    <row r="891" spans="1:12" ht="12.75">
      <c r="A891" s="38"/>
      <c r="B891" s="38"/>
      <c r="C891" s="37"/>
      <c r="D891" s="37"/>
      <c r="E891" s="37"/>
      <c r="F891" s="37"/>
      <c r="G891" s="37"/>
      <c r="H891" s="37"/>
      <c r="I891" s="37"/>
      <c r="J891" s="42"/>
      <c r="K891" s="13"/>
      <c r="L891" s="48"/>
    </row>
    <row r="892" spans="1:12" ht="12.75" customHeight="1">
      <c r="A892" s="38"/>
      <c r="B892" s="38"/>
      <c r="C892" s="37"/>
      <c r="D892" s="41"/>
      <c r="E892" s="37"/>
      <c r="F892" s="37"/>
      <c r="G892" s="37"/>
      <c r="H892" s="41"/>
      <c r="I892" s="37"/>
      <c r="J892" s="53"/>
      <c r="K892" s="13"/>
      <c r="L892" s="50"/>
    </row>
    <row r="893" spans="1:12" ht="12.75" customHeight="1">
      <c r="A893" s="38"/>
      <c r="B893" s="38"/>
      <c r="C893" s="37"/>
      <c r="D893" s="37"/>
      <c r="E893" s="37"/>
      <c r="F893" s="37"/>
      <c r="G893" s="37"/>
      <c r="H893" s="38"/>
      <c r="I893" s="38"/>
      <c r="J893" s="42"/>
      <c r="K893" s="13"/>
      <c r="L893" s="48"/>
    </row>
    <row r="894" spans="1:12" ht="12.75">
      <c r="A894" s="38"/>
      <c r="B894" s="38"/>
      <c r="C894" s="38"/>
      <c r="D894" s="43"/>
      <c r="E894" s="43"/>
      <c r="F894" s="43"/>
      <c r="G894" s="43"/>
      <c r="H894" s="43"/>
      <c r="I894" s="43"/>
      <c r="J894" s="47"/>
      <c r="K894" s="13"/>
      <c r="L894" s="45"/>
    </row>
    <row r="895" spans="1:12" ht="12.75">
      <c r="A895" s="38"/>
      <c r="B895" s="38"/>
      <c r="C895" s="38"/>
      <c r="D895" s="38"/>
      <c r="E895" s="38"/>
      <c r="F895" s="38"/>
      <c r="G895" s="38"/>
      <c r="H895" s="38"/>
      <c r="I895" s="38"/>
      <c r="J895" s="42"/>
      <c r="K895" s="13"/>
      <c r="L895" s="48"/>
    </row>
    <row r="896" spans="1:12" ht="12.7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42"/>
      <c r="K896" s="13"/>
      <c r="L896" s="48"/>
    </row>
    <row r="897" spans="1:12" ht="12.7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42"/>
      <c r="K897" s="13"/>
      <c r="L897" s="48"/>
    </row>
    <row r="898" spans="1:12" s="11" customFormat="1" ht="12.75">
      <c r="A898" s="37"/>
      <c r="B898" s="37"/>
      <c r="C898" s="37"/>
      <c r="D898" s="37"/>
      <c r="E898" s="37"/>
      <c r="F898" s="37"/>
      <c r="G898" s="37"/>
      <c r="H898" s="37"/>
      <c r="I898" s="37"/>
      <c r="J898" s="39"/>
      <c r="K898" s="9"/>
      <c r="L898" s="40"/>
    </row>
    <row r="899" spans="1:12" s="11" customFormat="1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61"/>
      <c r="K899" s="59"/>
      <c r="L899" s="60"/>
    </row>
    <row r="900" spans="1:12" s="11" customFormat="1" ht="12.75">
      <c r="A900" s="37"/>
      <c r="B900" s="37"/>
      <c r="C900" s="37"/>
      <c r="D900" s="37"/>
      <c r="E900" s="37"/>
      <c r="F900" s="37"/>
      <c r="G900" s="37"/>
      <c r="H900" s="37"/>
      <c r="I900" s="37"/>
      <c r="J900" s="61"/>
      <c r="K900" s="59"/>
      <c r="L900" s="60"/>
    </row>
    <row r="901" spans="1:12" s="11" customFormat="1" ht="12.75">
      <c r="A901" s="37"/>
      <c r="B901" s="37"/>
      <c r="C901" s="37"/>
      <c r="D901" s="37"/>
      <c r="E901" s="37"/>
      <c r="F901" s="37"/>
      <c r="G901" s="37"/>
      <c r="H901" s="37"/>
      <c r="I901" s="37"/>
      <c r="J901" s="61"/>
      <c r="K901" s="59"/>
      <c r="L901" s="60"/>
    </row>
    <row r="902" spans="1:12" s="11" customFormat="1" ht="12.75">
      <c r="A902" s="37"/>
      <c r="B902" s="37"/>
      <c r="C902" s="37"/>
      <c r="D902" s="37"/>
      <c r="E902" s="37"/>
      <c r="F902" s="37"/>
      <c r="G902" s="37"/>
      <c r="H902" s="37"/>
      <c r="I902" s="37"/>
      <c r="J902" s="61"/>
      <c r="K902" s="59"/>
      <c r="L902" s="60"/>
    </row>
    <row r="903" spans="1:12" s="11" customFormat="1" ht="12.75">
      <c r="A903" s="37"/>
      <c r="B903" s="37"/>
      <c r="C903" s="37"/>
      <c r="D903" s="37"/>
      <c r="E903" s="37"/>
      <c r="F903" s="37"/>
      <c r="G903" s="37"/>
      <c r="H903" s="37"/>
      <c r="I903" s="37"/>
      <c r="J903" s="61"/>
      <c r="K903" s="59"/>
      <c r="L903" s="60"/>
    </row>
    <row r="904" spans="1:12" s="11" customFormat="1" ht="12.75">
      <c r="A904" s="37"/>
      <c r="B904" s="37"/>
      <c r="C904" s="37"/>
      <c r="D904" s="37"/>
      <c r="E904" s="37"/>
      <c r="F904" s="37"/>
      <c r="G904" s="37"/>
      <c r="H904" s="37"/>
      <c r="I904" s="37"/>
      <c r="J904" s="61"/>
      <c r="K904" s="59"/>
      <c r="L904" s="60"/>
    </row>
    <row r="905" spans="1:12" s="11" customFormat="1" ht="12.75">
      <c r="A905" s="37"/>
      <c r="B905" s="37"/>
      <c r="C905" s="37"/>
      <c r="D905" s="37"/>
      <c r="E905" s="37"/>
      <c r="F905" s="37"/>
      <c r="G905" s="37"/>
      <c r="H905" s="37"/>
      <c r="I905" s="37"/>
      <c r="J905" s="61"/>
      <c r="K905" s="59"/>
      <c r="L905" s="60"/>
    </row>
    <row r="906" spans="1:12" s="11" customFormat="1" ht="12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2"/>
      <c r="K906" s="63"/>
      <c r="L906" s="64"/>
    </row>
    <row r="907" spans="1:12" s="11" customFormat="1" ht="12.75">
      <c r="A907" s="73"/>
      <c r="B907" s="74"/>
      <c r="C907" s="74"/>
      <c r="D907" s="74"/>
      <c r="E907" s="74"/>
      <c r="F907" s="74"/>
      <c r="G907" s="74"/>
      <c r="H907" s="74"/>
      <c r="I907" s="74"/>
      <c r="J907" s="75"/>
      <c r="K907" s="10"/>
      <c r="L907" s="40"/>
    </row>
    <row r="908" spans="1:12" s="11" customFormat="1" ht="12.75">
      <c r="A908" s="76"/>
      <c r="B908" s="37"/>
      <c r="C908" s="37"/>
      <c r="D908" s="37"/>
      <c r="E908" s="37"/>
      <c r="F908" s="37"/>
      <c r="G908" s="37"/>
      <c r="H908" s="37"/>
      <c r="I908" s="37"/>
      <c r="J908" s="77"/>
      <c r="K908" s="10"/>
      <c r="L908" s="40"/>
    </row>
    <row r="909" spans="1:12" s="46" customFormat="1" ht="13.5">
      <c r="A909" s="78"/>
      <c r="B909" s="43"/>
      <c r="C909" s="43"/>
      <c r="D909" s="43"/>
      <c r="E909" s="43"/>
      <c r="F909" s="43"/>
      <c r="G909" s="43"/>
      <c r="H909" s="43"/>
      <c r="I909" s="43"/>
      <c r="J909" s="79"/>
      <c r="K909" s="80"/>
      <c r="L909" s="45"/>
    </row>
    <row r="910" spans="1:12" s="46" customFormat="1" ht="13.5" customHeight="1">
      <c r="A910" s="78"/>
      <c r="B910" s="43"/>
      <c r="C910" s="43"/>
      <c r="D910" s="43"/>
      <c r="E910" s="43"/>
      <c r="F910" s="43"/>
      <c r="G910" s="43"/>
      <c r="H910" s="32"/>
      <c r="I910" s="38"/>
      <c r="J910" s="79"/>
      <c r="K910" s="80"/>
      <c r="L910" s="48"/>
    </row>
    <row r="911" spans="1:12" s="46" customFormat="1" ht="13.5">
      <c r="A911" s="78"/>
      <c r="B911" s="43"/>
      <c r="C911" s="43"/>
      <c r="D911" s="43"/>
      <c r="E911" s="43"/>
      <c r="F911" s="43"/>
      <c r="G911" s="43"/>
      <c r="H911" s="43"/>
      <c r="I911" s="43"/>
      <c r="J911" s="79"/>
      <c r="K911" s="80"/>
      <c r="L911" s="45"/>
    </row>
    <row r="912" spans="1:12" s="46" customFormat="1" ht="13.5" customHeight="1">
      <c r="A912" s="78"/>
      <c r="B912" s="43"/>
      <c r="C912" s="43"/>
      <c r="D912" s="43"/>
      <c r="E912" s="43"/>
      <c r="F912" s="43"/>
      <c r="G912" s="43"/>
      <c r="H912" s="43"/>
      <c r="I912" s="38"/>
      <c r="J912" s="79"/>
      <c r="K912" s="80"/>
      <c r="L912" s="48"/>
    </row>
    <row r="913" spans="1:12" s="46" customFormat="1" ht="13.5">
      <c r="A913" s="78"/>
      <c r="B913" s="43"/>
      <c r="C913" s="43"/>
      <c r="D913" s="43"/>
      <c r="E913" s="43"/>
      <c r="F913" s="43"/>
      <c r="G913" s="43"/>
      <c r="H913" s="43"/>
      <c r="I913" s="43"/>
      <c r="J913" s="79"/>
      <c r="K913" s="80"/>
      <c r="L913" s="45"/>
    </row>
    <row r="914" spans="1:12" ht="12.75">
      <c r="A914" s="52"/>
      <c r="B914" s="38"/>
      <c r="C914" s="38"/>
      <c r="D914" s="38"/>
      <c r="E914" s="38"/>
      <c r="F914" s="38"/>
      <c r="G914" s="38"/>
      <c r="H914" s="38"/>
      <c r="I914" s="38"/>
      <c r="J914" s="81"/>
      <c r="L914" s="48"/>
    </row>
    <row r="915" spans="1:12" ht="12.75" customHeight="1">
      <c r="A915" s="52"/>
      <c r="B915" s="38"/>
      <c r="C915" s="38"/>
      <c r="D915" s="38"/>
      <c r="E915" s="38"/>
      <c r="F915" s="38"/>
      <c r="G915" s="38"/>
      <c r="H915" s="38"/>
      <c r="I915" s="38"/>
      <c r="J915" s="81"/>
      <c r="L915" s="48"/>
    </row>
    <row r="916" spans="1:12" ht="12.75" customHeight="1">
      <c r="A916" s="52"/>
      <c r="B916" s="38"/>
      <c r="C916" s="38"/>
      <c r="D916" s="38"/>
      <c r="E916" s="38"/>
      <c r="F916" s="38"/>
      <c r="G916" s="38"/>
      <c r="H916" s="38"/>
      <c r="I916" s="38"/>
      <c r="J916" s="81"/>
      <c r="L916" s="48"/>
    </row>
    <row r="917" spans="1:12" ht="12.75" customHeight="1">
      <c r="A917" s="52"/>
      <c r="B917" s="38"/>
      <c r="C917" s="37"/>
      <c r="D917" s="38"/>
      <c r="E917" s="38"/>
      <c r="F917" s="38"/>
      <c r="G917" s="37"/>
      <c r="H917" s="38"/>
      <c r="I917" s="38"/>
      <c r="J917" s="81"/>
      <c r="L917" s="48"/>
    </row>
    <row r="918" spans="1:12" ht="12.75" customHeight="1">
      <c r="A918" s="52"/>
      <c r="B918" s="38"/>
      <c r="C918" s="38"/>
      <c r="D918" s="41"/>
      <c r="E918" s="38"/>
      <c r="F918" s="38"/>
      <c r="G918" s="38"/>
      <c r="H918" s="41"/>
      <c r="I918" s="38"/>
      <c r="J918" s="82"/>
      <c r="L918" s="50"/>
    </row>
    <row r="919" spans="1:12" ht="12.75" customHeight="1">
      <c r="A919" s="52"/>
      <c r="B919" s="38"/>
      <c r="C919" s="38"/>
      <c r="D919" s="38"/>
      <c r="E919" s="38"/>
      <c r="F919" s="38"/>
      <c r="G919" s="38"/>
      <c r="H919" s="38"/>
      <c r="I919" s="38"/>
      <c r="J919" s="81"/>
      <c r="L919" s="48"/>
    </row>
    <row r="920" spans="1:12" ht="12.75" customHeight="1">
      <c r="A920" s="52"/>
      <c r="B920" s="38"/>
      <c r="C920" s="38"/>
      <c r="D920" s="38"/>
      <c r="E920" s="38"/>
      <c r="F920" s="38"/>
      <c r="G920" s="38"/>
      <c r="H920" s="38"/>
      <c r="I920" s="38"/>
      <c r="J920" s="81"/>
      <c r="L920" s="48"/>
    </row>
    <row r="921" spans="1:12" ht="12.75" customHeight="1">
      <c r="A921" s="52"/>
      <c r="B921" s="38"/>
      <c r="C921" s="38"/>
      <c r="D921" s="38"/>
      <c r="E921" s="38"/>
      <c r="F921" s="38"/>
      <c r="G921" s="38"/>
      <c r="H921" s="38"/>
      <c r="I921" s="38"/>
      <c r="J921" s="81"/>
      <c r="L921" s="48"/>
    </row>
    <row r="922" spans="1:12" ht="12.75" customHeight="1">
      <c r="A922" s="52"/>
      <c r="B922" s="38"/>
      <c r="C922" s="38"/>
      <c r="D922" s="41"/>
      <c r="E922" s="38"/>
      <c r="F922" s="38"/>
      <c r="G922" s="38"/>
      <c r="H922" s="41"/>
      <c r="I922" s="38"/>
      <c r="J922" s="82"/>
      <c r="L922" s="50"/>
    </row>
    <row r="923" spans="1:12" ht="12.75" customHeight="1">
      <c r="A923" s="52"/>
      <c r="B923" s="38"/>
      <c r="C923" s="38"/>
      <c r="D923" s="41"/>
      <c r="E923" s="38"/>
      <c r="F923" s="38"/>
      <c r="G923" s="38"/>
      <c r="H923" s="41"/>
      <c r="I923" s="38"/>
      <c r="J923" s="81"/>
      <c r="L923" s="48"/>
    </row>
    <row r="924" spans="1:12" ht="12.75">
      <c r="A924" s="52"/>
      <c r="B924" s="38"/>
      <c r="C924" s="38"/>
      <c r="D924" s="41"/>
      <c r="E924" s="38"/>
      <c r="F924" s="38"/>
      <c r="G924" s="38"/>
      <c r="H924" s="41"/>
      <c r="I924" s="38"/>
      <c r="J924" s="81"/>
      <c r="L924" s="48"/>
    </row>
    <row r="925" spans="1:12" ht="12.75">
      <c r="A925" s="52"/>
      <c r="B925" s="38"/>
      <c r="C925" s="38"/>
      <c r="D925" s="41"/>
      <c r="E925" s="38"/>
      <c r="F925" s="38"/>
      <c r="G925" s="38"/>
      <c r="H925" s="41"/>
      <c r="I925" s="70"/>
      <c r="J925" s="81"/>
      <c r="L925" s="48"/>
    </row>
    <row r="926" spans="1:12" s="11" customFormat="1" ht="12.75">
      <c r="A926" s="76"/>
      <c r="B926" s="37"/>
      <c r="C926" s="37"/>
      <c r="D926" s="37"/>
      <c r="E926" s="37"/>
      <c r="F926" s="37"/>
      <c r="G926" s="37"/>
      <c r="H926" s="37"/>
      <c r="I926" s="37"/>
      <c r="J926" s="77"/>
      <c r="K926" s="10"/>
      <c r="L926" s="40"/>
    </row>
    <row r="927" spans="1:12" s="11" customFormat="1" ht="12.75">
      <c r="A927" s="76"/>
      <c r="B927" s="37"/>
      <c r="C927" s="37"/>
      <c r="D927" s="37"/>
      <c r="E927" s="37"/>
      <c r="F927" s="37"/>
      <c r="G927" s="37"/>
      <c r="H927" s="37"/>
      <c r="I927" s="37"/>
      <c r="J927" s="83"/>
      <c r="K927" s="84"/>
      <c r="L927" s="60"/>
    </row>
    <row r="928" spans="1:12" s="11" customFormat="1" ht="12.75">
      <c r="A928" s="76"/>
      <c r="B928" s="37"/>
      <c r="C928" s="37"/>
      <c r="D928" s="37"/>
      <c r="E928" s="37"/>
      <c r="F928" s="37"/>
      <c r="G928" s="37"/>
      <c r="H928" s="37"/>
      <c r="I928" s="37"/>
      <c r="J928" s="83"/>
      <c r="K928" s="84"/>
      <c r="L928" s="60"/>
    </row>
    <row r="929" spans="1:12" s="11" customFormat="1" ht="12.75">
      <c r="A929" s="85"/>
      <c r="B929" s="86"/>
      <c r="C929" s="87"/>
      <c r="D929" s="87"/>
      <c r="E929" s="87"/>
      <c r="F929" s="87"/>
      <c r="G929" s="87"/>
      <c r="H929" s="87"/>
      <c r="I929" s="85"/>
      <c r="J929" s="88"/>
      <c r="K929" s="89"/>
      <c r="L929" s="64"/>
    </row>
    <row r="930" spans="1:12" s="11" customFormat="1" ht="24" customHeight="1">
      <c r="A930" s="76"/>
      <c r="B930" s="37"/>
      <c r="C930" s="37"/>
      <c r="D930" s="37"/>
      <c r="E930" s="37"/>
      <c r="F930" s="567"/>
      <c r="G930" s="567"/>
      <c r="H930" s="567"/>
      <c r="I930" s="567"/>
      <c r="J930" s="77"/>
      <c r="K930" s="10"/>
      <c r="L930" s="40"/>
    </row>
    <row r="931" spans="1:12" s="11" customFormat="1" ht="12.75">
      <c r="A931" s="76"/>
      <c r="B931" s="37"/>
      <c r="C931" s="37"/>
      <c r="D931" s="37"/>
      <c r="E931" s="37"/>
      <c r="F931" s="37"/>
      <c r="G931" s="37"/>
      <c r="H931" s="37"/>
      <c r="I931" s="37"/>
      <c r="J931" s="77"/>
      <c r="K931" s="10"/>
      <c r="L931" s="40"/>
    </row>
    <row r="932" spans="1:12" s="46" customFormat="1" ht="13.5">
      <c r="A932" s="78"/>
      <c r="B932" s="43"/>
      <c r="C932" s="43"/>
      <c r="D932" s="43"/>
      <c r="E932" s="43"/>
      <c r="F932" s="43"/>
      <c r="G932" s="43"/>
      <c r="H932" s="43"/>
      <c r="I932" s="43"/>
      <c r="J932" s="79"/>
      <c r="K932" s="80"/>
      <c r="L932" s="45"/>
    </row>
    <row r="933" spans="1:12" s="11" customFormat="1" ht="12.75">
      <c r="A933" s="76"/>
      <c r="B933" s="37"/>
      <c r="C933" s="37"/>
      <c r="D933" s="37"/>
      <c r="E933" s="37"/>
      <c r="F933" s="37"/>
      <c r="G933" s="37"/>
      <c r="H933" s="37"/>
      <c r="I933" s="37"/>
      <c r="J933" s="77"/>
      <c r="K933" s="10"/>
      <c r="L933" s="40"/>
    </row>
    <row r="934" spans="1:12" s="11" customFormat="1" ht="12.75">
      <c r="A934" s="76"/>
      <c r="B934" s="37"/>
      <c r="C934" s="37"/>
      <c r="D934" s="37"/>
      <c r="E934" s="37"/>
      <c r="F934" s="37"/>
      <c r="G934" s="37"/>
      <c r="H934" s="37"/>
      <c r="I934" s="37"/>
      <c r="J934" s="77"/>
      <c r="K934" s="10"/>
      <c r="L934" s="40"/>
    </row>
    <row r="935" spans="1:12" s="11" customFormat="1" ht="12.75">
      <c r="A935" s="76"/>
      <c r="B935" s="37"/>
      <c r="C935" s="37"/>
      <c r="D935" s="37"/>
      <c r="E935" s="37"/>
      <c r="F935" s="37"/>
      <c r="G935" s="37"/>
      <c r="H935" s="37"/>
      <c r="I935" s="37"/>
      <c r="J935" s="77"/>
      <c r="K935" s="10"/>
      <c r="L935" s="40"/>
    </row>
    <row r="936" spans="1:12" s="11" customFormat="1" ht="12.75">
      <c r="A936" s="76"/>
      <c r="B936" s="37"/>
      <c r="C936" s="37"/>
      <c r="D936" s="37"/>
      <c r="E936" s="37"/>
      <c r="F936" s="37"/>
      <c r="G936" s="37"/>
      <c r="H936" s="37"/>
      <c r="I936" s="37"/>
      <c r="J936" s="77"/>
      <c r="K936" s="10"/>
      <c r="L936" s="40"/>
    </row>
    <row r="937" spans="1:12" s="11" customFormat="1" ht="12.75">
      <c r="A937" s="76"/>
      <c r="B937" s="37"/>
      <c r="C937" s="37"/>
      <c r="D937" s="41"/>
      <c r="E937" s="41"/>
      <c r="F937" s="41"/>
      <c r="G937" s="41"/>
      <c r="H937" s="41"/>
      <c r="I937" s="41"/>
      <c r="J937" s="81"/>
      <c r="K937" s="10"/>
      <c r="L937" s="40"/>
    </row>
    <row r="938" spans="1:12" s="11" customFormat="1" ht="12.75">
      <c r="A938" s="76"/>
      <c r="B938" s="37"/>
      <c r="C938" s="37"/>
      <c r="D938" s="43"/>
      <c r="E938" s="43"/>
      <c r="F938" s="43"/>
      <c r="G938" s="43"/>
      <c r="H938" s="43"/>
      <c r="I938" s="43"/>
      <c r="J938" s="81"/>
      <c r="K938" s="10"/>
      <c r="L938" s="40"/>
    </row>
    <row r="939" spans="1:12" s="11" customFormat="1" ht="12.75">
      <c r="A939" s="76"/>
      <c r="B939" s="37"/>
      <c r="C939" s="37"/>
      <c r="D939" s="43"/>
      <c r="E939" s="43"/>
      <c r="F939" s="43"/>
      <c r="G939" s="43"/>
      <c r="H939" s="43"/>
      <c r="I939" s="43"/>
      <c r="J939" s="81"/>
      <c r="K939" s="10"/>
      <c r="L939" s="40"/>
    </row>
    <row r="940" spans="1:12" s="11" customFormat="1" ht="12.75">
      <c r="A940" s="76"/>
      <c r="B940" s="37"/>
      <c r="C940" s="37"/>
      <c r="D940" s="37"/>
      <c r="E940" s="37"/>
      <c r="F940" s="37"/>
      <c r="G940" s="37"/>
      <c r="H940" s="37"/>
      <c r="I940" s="37"/>
      <c r="J940" s="77"/>
      <c r="K940" s="10"/>
      <c r="L940" s="40"/>
    </row>
    <row r="941" spans="1:12" s="11" customFormat="1" ht="12.75">
      <c r="A941" s="76"/>
      <c r="B941" s="37"/>
      <c r="C941" s="37"/>
      <c r="D941" s="37"/>
      <c r="E941" s="37"/>
      <c r="F941" s="37"/>
      <c r="G941" s="37"/>
      <c r="H941" s="37"/>
      <c r="I941" s="37"/>
      <c r="J941" s="77"/>
      <c r="K941" s="10"/>
      <c r="L941" s="40"/>
    </row>
    <row r="942" spans="1:12" s="11" customFormat="1" ht="12.75">
      <c r="A942" s="85"/>
      <c r="B942" s="65"/>
      <c r="C942" s="65"/>
      <c r="D942" s="65"/>
      <c r="E942" s="65"/>
      <c r="F942" s="65"/>
      <c r="G942" s="65"/>
      <c r="H942" s="65"/>
      <c r="I942" s="65"/>
      <c r="J942" s="88"/>
      <c r="K942" s="89"/>
      <c r="L942" s="64"/>
    </row>
    <row r="943" spans="1:12" ht="12.75">
      <c r="A943" s="52"/>
      <c r="B943" s="38"/>
      <c r="C943" s="32"/>
      <c r="D943" s="32"/>
      <c r="E943" s="32"/>
      <c r="F943" s="32"/>
      <c r="G943" s="32"/>
      <c r="H943" s="32"/>
      <c r="I943" s="32"/>
      <c r="J943" s="77"/>
      <c r="K943" s="10"/>
      <c r="L943" s="40"/>
    </row>
    <row r="944" spans="1:12" s="11" customFormat="1" ht="12.75">
      <c r="A944" s="76"/>
      <c r="B944" s="37"/>
      <c r="C944" s="33"/>
      <c r="D944" s="33"/>
      <c r="E944" s="33"/>
      <c r="F944" s="33"/>
      <c r="G944" s="33"/>
      <c r="H944" s="33"/>
      <c r="I944" s="33"/>
      <c r="J944" s="77"/>
      <c r="K944" s="10"/>
      <c r="L944" s="40"/>
    </row>
    <row r="945" spans="1:12" s="92" customFormat="1" ht="12.75">
      <c r="A945" s="90"/>
      <c r="B945" s="41"/>
      <c r="C945" s="91"/>
      <c r="D945" s="91"/>
      <c r="E945" s="91"/>
      <c r="F945" s="91"/>
      <c r="G945" s="91"/>
      <c r="H945" s="91"/>
      <c r="I945" s="91"/>
      <c r="J945" s="82"/>
      <c r="K945" s="15"/>
      <c r="L945" s="50"/>
    </row>
    <row r="946" spans="1:12" s="92" customFormat="1" ht="12.75">
      <c r="A946" s="90"/>
      <c r="B946" s="41"/>
      <c r="C946" s="91"/>
      <c r="D946" s="91"/>
      <c r="E946" s="91"/>
      <c r="F946" s="91"/>
      <c r="G946" s="91"/>
      <c r="H946" s="91"/>
      <c r="I946" s="91"/>
      <c r="J946" s="82"/>
      <c r="K946" s="15"/>
      <c r="L946" s="50"/>
    </row>
    <row r="947" spans="1:12" s="92" customFormat="1" ht="12.75">
      <c r="A947" s="90"/>
      <c r="B947" s="41"/>
      <c r="C947" s="91"/>
      <c r="D947" s="91"/>
      <c r="E947" s="91"/>
      <c r="F947" s="91"/>
      <c r="G947" s="91"/>
      <c r="H947" s="91"/>
      <c r="I947" s="91"/>
      <c r="J947" s="82"/>
      <c r="K947" s="15"/>
      <c r="L947" s="50"/>
    </row>
    <row r="948" spans="1:12" s="92" customFormat="1" ht="12.75">
      <c r="A948" s="90"/>
      <c r="B948" s="41"/>
      <c r="C948" s="91"/>
      <c r="D948" s="91"/>
      <c r="E948" s="91"/>
      <c r="F948" s="91"/>
      <c r="G948" s="91"/>
      <c r="H948" s="91"/>
      <c r="I948" s="91"/>
      <c r="J948" s="82"/>
      <c r="K948" s="15"/>
      <c r="L948" s="50"/>
    </row>
    <row r="949" spans="1:12" s="92" customFormat="1" ht="12.75">
      <c r="A949" s="90"/>
      <c r="B949" s="41"/>
      <c r="C949" s="91"/>
      <c r="D949" s="91"/>
      <c r="E949" s="91"/>
      <c r="F949" s="91"/>
      <c r="G949" s="91"/>
      <c r="H949" s="91"/>
      <c r="I949" s="91"/>
      <c r="J949" s="82"/>
      <c r="K949" s="15"/>
      <c r="L949" s="50"/>
    </row>
    <row r="950" spans="1:12" s="11" customFormat="1" ht="12.75">
      <c r="A950" s="76"/>
      <c r="B950" s="37"/>
      <c r="C950" s="33"/>
      <c r="D950" s="33"/>
      <c r="E950" s="33"/>
      <c r="F950" s="33"/>
      <c r="G950" s="33"/>
      <c r="H950" s="33"/>
      <c r="I950" s="33"/>
      <c r="J950" s="77"/>
      <c r="K950" s="10"/>
      <c r="L950" s="40"/>
    </row>
    <row r="951" spans="1:12" s="11" customFormat="1" ht="12.75">
      <c r="A951" s="76"/>
      <c r="B951" s="37"/>
      <c r="C951" s="33"/>
      <c r="D951" s="33"/>
      <c r="E951" s="33"/>
      <c r="F951" s="33"/>
      <c r="G951" s="33"/>
      <c r="H951" s="33"/>
      <c r="I951" s="33"/>
      <c r="J951" s="82"/>
      <c r="K951" s="10"/>
      <c r="L951" s="50"/>
    </row>
    <row r="952" spans="1:12" s="92" customFormat="1" ht="12.75">
      <c r="A952" s="90"/>
      <c r="B952" s="41"/>
      <c r="C952" s="91"/>
      <c r="D952" s="91"/>
      <c r="E952" s="91"/>
      <c r="F952" s="91"/>
      <c r="G952" s="91"/>
      <c r="H952" s="91"/>
      <c r="I952" s="91"/>
      <c r="J952" s="82"/>
      <c r="K952" s="15"/>
      <c r="L952" s="50"/>
    </row>
    <row r="953" spans="1:12" s="92" customFormat="1" ht="12.75" hidden="1">
      <c r="A953" s="90"/>
      <c r="B953" s="41"/>
      <c r="C953" s="41"/>
      <c r="D953" s="41"/>
      <c r="E953" s="41"/>
      <c r="F953" s="41"/>
      <c r="G953" s="41"/>
      <c r="H953" s="41"/>
      <c r="I953" s="41"/>
      <c r="J953" s="82"/>
      <c r="K953" s="15"/>
      <c r="L953" s="50"/>
    </row>
    <row r="954" spans="1:12" s="92" customFormat="1" ht="12.75" hidden="1">
      <c r="A954" s="90"/>
      <c r="B954" s="41"/>
      <c r="C954" s="41"/>
      <c r="D954" s="41"/>
      <c r="E954" s="41"/>
      <c r="F954" s="41"/>
      <c r="G954" s="41"/>
      <c r="H954" s="41"/>
      <c r="I954" s="41"/>
      <c r="J954" s="82"/>
      <c r="K954" s="15"/>
      <c r="L954" s="50"/>
    </row>
    <row r="955" spans="1:12" s="92" customFormat="1" ht="12.75" hidden="1">
      <c r="A955" s="90"/>
      <c r="B955" s="41"/>
      <c r="C955" s="41"/>
      <c r="D955" s="41"/>
      <c r="E955" s="41"/>
      <c r="F955" s="41"/>
      <c r="G955" s="41"/>
      <c r="H955" s="41"/>
      <c r="I955" s="41"/>
      <c r="J955" s="82"/>
      <c r="K955" s="15"/>
      <c r="L955" s="50"/>
    </row>
    <row r="956" spans="1:12" s="11" customFormat="1" ht="12.75">
      <c r="A956" s="76"/>
      <c r="B956" s="37"/>
      <c r="C956" s="33"/>
      <c r="D956" s="33"/>
      <c r="E956" s="33"/>
      <c r="F956" s="33"/>
      <c r="G956" s="33"/>
      <c r="H956" s="33"/>
      <c r="I956" s="33"/>
      <c r="J956" s="77"/>
      <c r="K956" s="10"/>
      <c r="L956" s="40"/>
    </row>
    <row r="957" spans="1:12" s="92" customFormat="1" ht="12.75">
      <c r="A957" s="90"/>
      <c r="B957" s="41"/>
      <c r="C957" s="91"/>
      <c r="D957" s="91"/>
      <c r="E957" s="91"/>
      <c r="F957" s="91"/>
      <c r="G957" s="91"/>
      <c r="H957" s="91"/>
      <c r="I957" s="91"/>
      <c r="J957" s="82"/>
      <c r="K957" s="15"/>
      <c r="L957" s="50"/>
    </row>
    <row r="958" spans="1:12" s="11" customFormat="1" ht="12.75">
      <c r="A958" s="76"/>
      <c r="B958" s="37"/>
      <c r="C958" s="33"/>
      <c r="D958" s="33"/>
      <c r="E958" s="33"/>
      <c r="F958" s="33"/>
      <c r="G958" s="33"/>
      <c r="H958" s="33"/>
      <c r="I958" s="33"/>
      <c r="J958" s="77"/>
      <c r="K958" s="10"/>
      <c r="L958" s="40"/>
    </row>
    <row r="959" spans="1:12" s="92" customFormat="1" ht="12.75">
      <c r="A959" s="90"/>
      <c r="B959" s="41"/>
      <c r="C959" s="91"/>
      <c r="D959" s="91"/>
      <c r="E959" s="91"/>
      <c r="F959" s="91"/>
      <c r="G959" s="91"/>
      <c r="H959" s="91"/>
      <c r="I959" s="91"/>
      <c r="J959" s="82"/>
      <c r="K959" s="15"/>
      <c r="L959" s="50"/>
    </row>
    <row r="960" spans="1:12" s="92" customFormat="1" ht="12.75">
      <c r="A960" s="90"/>
      <c r="B960" s="41"/>
      <c r="C960" s="91"/>
      <c r="D960" s="91"/>
      <c r="E960" s="91"/>
      <c r="F960" s="91"/>
      <c r="G960" s="91"/>
      <c r="H960" s="91"/>
      <c r="I960" s="91"/>
      <c r="J960" s="82"/>
      <c r="K960" s="15"/>
      <c r="L960" s="50"/>
    </row>
    <row r="961" spans="1:12" ht="12.75">
      <c r="A961" s="52"/>
      <c r="B961" s="38"/>
      <c r="C961" s="32"/>
      <c r="D961" s="32"/>
      <c r="E961" s="32"/>
      <c r="F961" s="32"/>
      <c r="G961" s="32"/>
      <c r="H961" s="32"/>
      <c r="I961" s="32"/>
      <c r="J961" s="77"/>
      <c r="K961" s="10"/>
      <c r="L961" s="40"/>
    </row>
    <row r="962" spans="1:12" ht="12.75">
      <c r="A962" s="52"/>
      <c r="B962" s="38"/>
      <c r="C962" s="32"/>
      <c r="D962" s="32"/>
      <c r="E962" s="32"/>
      <c r="F962" s="32"/>
      <c r="G962" s="32"/>
      <c r="H962" s="32"/>
      <c r="I962" s="32"/>
      <c r="J962" s="93"/>
      <c r="K962" s="94"/>
      <c r="L962" s="95"/>
    </row>
    <row r="963" spans="1:12" ht="12.75">
      <c r="A963" s="52"/>
      <c r="B963" s="38"/>
      <c r="C963" s="32"/>
      <c r="D963" s="32"/>
      <c r="E963" s="32"/>
      <c r="F963" s="32"/>
      <c r="G963" s="32"/>
      <c r="H963" s="32"/>
      <c r="I963" s="32"/>
      <c r="J963" s="93"/>
      <c r="K963" s="94"/>
      <c r="L963" s="95"/>
    </row>
    <row r="964" spans="1:12" ht="12.75">
      <c r="A964" s="52"/>
      <c r="B964" s="38"/>
      <c r="C964" s="32"/>
      <c r="D964" s="32"/>
      <c r="E964" s="32"/>
      <c r="F964" s="32"/>
      <c r="G964" s="32"/>
      <c r="H964" s="32"/>
      <c r="I964" s="32"/>
      <c r="J964" s="93"/>
      <c r="K964" s="94"/>
      <c r="L964" s="95"/>
    </row>
    <row r="965" spans="1:12" ht="12.75">
      <c r="A965" s="52"/>
      <c r="B965" s="38"/>
      <c r="C965" s="32"/>
      <c r="D965" s="32"/>
      <c r="E965" s="32"/>
      <c r="F965" s="32"/>
      <c r="G965" s="32"/>
      <c r="H965" s="32"/>
      <c r="I965" s="32"/>
      <c r="J965" s="93"/>
      <c r="K965" s="94"/>
      <c r="L965" s="95"/>
    </row>
    <row r="966" spans="1:12" ht="12.75">
      <c r="A966" s="52"/>
      <c r="B966" s="38"/>
      <c r="C966" s="32"/>
      <c r="D966" s="32"/>
      <c r="E966" s="32"/>
      <c r="F966" s="32"/>
      <c r="G966" s="32"/>
      <c r="H966" s="32"/>
      <c r="I966" s="32"/>
      <c r="J966" s="93"/>
      <c r="K966" s="94"/>
      <c r="L966" s="95"/>
    </row>
    <row r="967" spans="1:12" ht="12.75">
      <c r="A967" s="52"/>
      <c r="B967" s="38"/>
      <c r="C967" s="32"/>
      <c r="D967" s="32"/>
      <c r="E967" s="32"/>
      <c r="F967" s="32"/>
      <c r="G967" s="32"/>
      <c r="H967" s="32"/>
      <c r="I967" s="32"/>
      <c r="J967" s="93"/>
      <c r="K967" s="94"/>
      <c r="L967" s="95"/>
    </row>
    <row r="968" spans="1:12" ht="15.75" customHeight="1">
      <c r="A968" s="52"/>
      <c r="B968" s="38"/>
      <c r="C968" s="32"/>
      <c r="D968" s="32"/>
      <c r="E968" s="32"/>
      <c r="F968" s="32"/>
      <c r="G968" s="32"/>
      <c r="H968" s="32"/>
      <c r="I968" s="32"/>
      <c r="J968" s="93"/>
      <c r="K968" s="94"/>
      <c r="L968" s="95"/>
    </row>
    <row r="969" spans="1:12" ht="12.75">
      <c r="A969" s="52"/>
      <c r="B969" s="38"/>
      <c r="C969" s="32"/>
      <c r="D969" s="32"/>
      <c r="E969" s="32"/>
      <c r="F969" s="32"/>
      <c r="G969" s="32"/>
      <c r="H969" s="32"/>
      <c r="I969" s="32"/>
      <c r="J969" s="93"/>
      <c r="K969" s="94"/>
      <c r="L969" s="95"/>
    </row>
    <row r="970" spans="1:12" ht="12.75">
      <c r="A970" s="52"/>
      <c r="B970" s="38"/>
      <c r="C970" s="32"/>
      <c r="D970" s="32"/>
      <c r="E970" s="32"/>
      <c r="F970" s="32"/>
      <c r="G970" s="32"/>
      <c r="H970" s="32"/>
      <c r="I970" s="32"/>
      <c r="J970" s="93"/>
      <c r="K970" s="94"/>
      <c r="L970" s="95"/>
    </row>
    <row r="971" spans="1:12" ht="12.75">
      <c r="A971" s="52"/>
      <c r="B971" s="38"/>
      <c r="C971" s="32"/>
      <c r="D971" s="32"/>
      <c r="E971" s="32"/>
      <c r="F971" s="32"/>
      <c r="G971" s="32"/>
      <c r="H971" s="32"/>
      <c r="I971" s="32"/>
      <c r="J971" s="93"/>
      <c r="K971" s="94"/>
      <c r="L971" s="95"/>
    </row>
    <row r="972" spans="1:12" s="30" customFormat="1" ht="15.75">
      <c r="A972" s="76"/>
      <c r="B972" s="37"/>
      <c r="C972" s="96"/>
      <c r="D972" s="96"/>
      <c r="E972" s="96"/>
      <c r="F972" s="96"/>
      <c r="G972" s="96"/>
      <c r="H972" s="96"/>
      <c r="I972" s="96"/>
      <c r="J972" s="77"/>
      <c r="K972" s="97"/>
      <c r="L972" s="40"/>
    </row>
    <row r="973" spans="1:12" s="30" customFormat="1" ht="18" customHeight="1">
      <c r="A973" s="85"/>
      <c r="B973" s="65"/>
      <c r="C973" s="65"/>
      <c r="D973" s="65"/>
      <c r="E973" s="65"/>
      <c r="F973" s="65"/>
      <c r="G973" s="65"/>
      <c r="H973" s="65"/>
      <c r="I973" s="65"/>
      <c r="J973" s="88"/>
      <c r="K973" s="98"/>
      <c r="L973" s="64"/>
    </row>
    <row r="974" spans="1:12" s="11" customFormat="1" ht="12.75" hidden="1">
      <c r="A974" s="76"/>
      <c r="B974" s="37"/>
      <c r="C974" s="37"/>
      <c r="D974" s="37"/>
      <c r="E974" s="37"/>
      <c r="F974" s="37"/>
      <c r="G974" s="37"/>
      <c r="H974" s="37"/>
      <c r="I974" s="37"/>
      <c r="J974" s="77"/>
      <c r="K974" s="10"/>
      <c r="L974" s="40"/>
    </row>
    <row r="975" spans="1:12" s="11" customFormat="1" ht="12.75" hidden="1">
      <c r="A975" s="76"/>
      <c r="B975" s="37"/>
      <c r="C975" s="37"/>
      <c r="D975" s="37"/>
      <c r="E975" s="37"/>
      <c r="F975" s="37"/>
      <c r="G975" s="37"/>
      <c r="H975" s="37"/>
      <c r="I975" s="37"/>
      <c r="J975" s="77"/>
      <c r="K975" s="10"/>
      <c r="L975" s="40"/>
    </row>
    <row r="976" spans="1:12" s="46" customFormat="1" ht="13.5" hidden="1">
      <c r="A976" s="78"/>
      <c r="B976" s="43"/>
      <c r="C976" s="43"/>
      <c r="D976" s="43"/>
      <c r="E976" s="43"/>
      <c r="F976" s="43"/>
      <c r="G976" s="43"/>
      <c r="H976" s="43"/>
      <c r="I976" s="43"/>
      <c r="J976" s="79"/>
      <c r="K976" s="80"/>
      <c r="L976" s="45"/>
    </row>
    <row r="977" spans="1:12" ht="12.75" hidden="1">
      <c r="A977" s="52"/>
      <c r="B977" s="38"/>
      <c r="C977" s="38"/>
      <c r="D977" s="38"/>
      <c r="E977" s="38"/>
      <c r="F977" s="38"/>
      <c r="G977" s="38"/>
      <c r="H977" s="38"/>
      <c r="I977" s="38"/>
      <c r="J977" s="81"/>
      <c r="L977" s="48"/>
    </row>
    <row r="978" spans="1:12" ht="12.75" hidden="1">
      <c r="A978" s="52"/>
      <c r="B978" s="38"/>
      <c r="C978" s="38"/>
      <c r="D978" s="38"/>
      <c r="E978" s="38"/>
      <c r="F978" s="38"/>
      <c r="G978" s="38"/>
      <c r="H978" s="38"/>
      <c r="I978" s="38"/>
      <c r="J978" s="81"/>
      <c r="L978" s="48"/>
    </row>
    <row r="979" spans="1:12" s="46" customFormat="1" ht="13.5" hidden="1">
      <c r="A979" s="78"/>
      <c r="B979" s="43"/>
      <c r="C979" s="43"/>
      <c r="D979" s="43"/>
      <c r="E979" s="43"/>
      <c r="F979" s="43"/>
      <c r="G979" s="43"/>
      <c r="H979" s="43"/>
      <c r="I979" s="43"/>
      <c r="J979" s="79"/>
      <c r="K979" s="80"/>
      <c r="L979" s="45"/>
    </row>
    <row r="980" spans="1:12" ht="12.75" hidden="1">
      <c r="A980" s="52"/>
      <c r="B980" s="38"/>
      <c r="C980" s="38"/>
      <c r="D980" s="38"/>
      <c r="E980" s="38"/>
      <c r="F980" s="38"/>
      <c r="G980" s="38"/>
      <c r="H980" s="38"/>
      <c r="I980" s="38"/>
      <c r="J980" s="81"/>
      <c r="L980" s="48"/>
    </row>
    <row r="981" spans="1:12" ht="12.75" hidden="1">
      <c r="A981" s="52"/>
      <c r="B981" s="38"/>
      <c r="C981" s="38"/>
      <c r="D981" s="38"/>
      <c r="E981" s="38"/>
      <c r="F981" s="38"/>
      <c r="G981" s="38"/>
      <c r="H981" s="38"/>
      <c r="I981" s="38"/>
      <c r="J981" s="81"/>
      <c r="L981" s="48"/>
    </row>
    <row r="982" spans="1:12" s="46" customFormat="1" ht="13.5" hidden="1">
      <c r="A982" s="78"/>
      <c r="B982" s="43"/>
      <c r="C982" s="43"/>
      <c r="D982" s="43"/>
      <c r="E982" s="43"/>
      <c r="F982" s="43"/>
      <c r="G982" s="43"/>
      <c r="H982" s="43"/>
      <c r="I982" s="43"/>
      <c r="J982" s="79"/>
      <c r="K982" s="80"/>
      <c r="L982" s="45"/>
    </row>
    <row r="983" spans="1:12" ht="12.75" hidden="1">
      <c r="A983" s="52"/>
      <c r="B983" s="38"/>
      <c r="C983" s="38"/>
      <c r="D983" s="38"/>
      <c r="E983" s="38"/>
      <c r="F983" s="38"/>
      <c r="G983" s="38"/>
      <c r="H983" s="38"/>
      <c r="I983" s="38"/>
      <c r="J983" s="81"/>
      <c r="L983" s="48"/>
    </row>
    <row r="984" spans="1:12" ht="12.75" hidden="1">
      <c r="A984" s="52"/>
      <c r="B984" s="38"/>
      <c r="C984" s="38"/>
      <c r="D984" s="38"/>
      <c r="E984" s="38"/>
      <c r="F984" s="38"/>
      <c r="G984" s="38"/>
      <c r="H984" s="38"/>
      <c r="I984" s="38"/>
      <c r="J984" s="81"/>
      <c r="L984" s="48"/>
    </row>
    <row r="985" spans="1:12" ht="12.75" hidden="1">
      <c r="A985" s="52"/>
      <c r="B985" s="38"/>
      <c r="C985" s="38"/>
      <c r="D985" s="38"/>
      <c r="E985" s="38"/>
      <c r="F985" s="38"/>
      <c r="G985" s="38"/>
      <c r="H985" s="38"/>
      <c r="I985" s="38"/>
      <c r="J985" s="81"/>
      <c r="L985" s="48"/>
    </row>
    <row r="986" spans="1:12" ht="12.75" hidden="1">
      <c r="A986" s="52"/>
      <c r="B986" s="38"/>
      <c r="C986" s="37"/>
      <c r="D986" s="38"/>
      <c r="E986" s="38"/>
      <c r="F986" s="38"/>
      <c r="G986" s="37"/>
      <c r="H986" s="38"/>
      <c r="I986" s="38"/>
      <c r="J986" s="81"/>
      <c r="L986" s="48"/>
    </row>
    <row r="987" spans="1:12" ht="12.75" hidden="1">
      <c r="A987" s="52"/>
      <c r="B987" s="38"/>
      <c r="C987" s="38"/>
      <c r="D987" s="43"/>
      <c r="E987" s="38"/>
      <c r="F987" s="38"/>
      <c r="G987" s="38"/>
      <c r="H987" s="43"/>
      <c r="I987" s="38"/>
      <c r="J987" s="79"/>
      <c r="L987" s="45"/>
    </row>
    <row r="988" spans="1:12" ht="12.75" hidden="1">
      <c r="A988" s="52"/>
      <c r="B988" s="38"/>
      <c r="C988" s="38"/>
      <c r="D988" s="38"/>
      <c r="E988" s="38"/>
      <c r="F988" s="38"/>
      <c r="G988" s="38"/>
      <c r="H988" s="38"/>
      <c r="I988" s="38"/>
      <c r="J988" s="81"/>
      <c r="L988" s="48"/>
    </row>
    <row r="989" spans="1:12" ht="12.75" hidden="1">
      <c r="A989" s="52"/>
      <c r="B989" s="38"/>
      <c r="C989" s="38"/>
      <c r="D989" s="38"/>
      <c r="E989" s="38"/>
      <c r="F989" s="38"/>
      <c r="G989" s="38"/>
      <c r="H989" s="38"/>
      <c r="I989" s="38"/>
      <c r="J989" s="81"/>
      <c r="L989" s="48"/>
    </row>
    <row r="990" spans="1:12" ht="12.75" hidden="1">
      <c r="A990" s="52"/>
      <c r="B990" s="38"/>
      <c r="C990" s="38"/>
      <c r="D990" s="38"/>
      <c r="E990" s="38"/>
      <c r="F990" s="38"/>
      <c r="G990" s="38"/>
      <c r="H990" s="38"/>
      <c r="I990" s="70"/>
      <c r="J990" s="81"/>
      <c r="L990" s="48"/>
    </row>
    <row r="991" spans="1:12" ht="12.75" hidden="1">
      <c r="A991" s="52"/>
      <c r="B991" s="38"/>
      <c r="C991" s="38"/>
      <c r="D991" s="38"/>
      <c r="E991" s="38"/>
      <c r="F991" s="38"/>
      <c r="G991" s="38"/>
      <c r="H991" s="38"/>
      <c r="I991" s="38"/>
      <c r="J991" s="81"/>
      <c r="L991" s="48"/>
    </row>
    <row r="992" spans="1:12" ht="12.75" hidden="1">
      <c r="A992" s="52"/>
      <c r="B992" s="38"/>
      <c r="C992" s="38"/>
      <c r="D992" s="38"/>
      <c r="E992" s="38"/>
      <c r="F992" s="38"/>
      <c r="G992" s="38"/>
      <c r="H992" s="38"/>
      <c r="I992" s="38"/>
      <c r="J992" s="81"/>
      <c r="L992" s="48"/>
    </row>
    <row r="993" spans="1:12" ht="12.75" hidden="1">
      <c r="A993" s="52"/>
      <c r="B993" s="38"/>
      <c r="C993" s="38"/>
      <c r="D993" s="43"/>
      <c r="E993" s="38"/>
      <c r="F993" s="38"/>
      <c r="G993" s="38"/>
      <c r="H993" s="43"/>
      <c r="I993" s="38"/>
      <c r="J993" s="79"/>
      <c r="L993" s="45"/>
    </row>
    <row r="994" spans="1:12" ht="12.75" hidden="1">
      <c r="A994" s="52"/>
      <c r="B994" s="38"/>
      <c r="C994" s="38"/>
      <c r="D994" s="43"/>
      <c r="E994" s="38"/>
      <c r="F994" s="38"/>
      <c r="G994" s="38"/>
      <c r="H994" s="38"/>
      <c r="I994" s="38"/>
      <c r="J994" s="81"/>
      <c r="L994" s="48"/>
    </row>
    <row r="995" spans="1:12" ht="12.75" hidden="1">
      <c r="A995" s="52"/>
      <c r="B995" s="38"/>
      <c r="C995" s="38"/>
      <c r="D995" s="43"/>
      <c r="E995" s="38"/>
      <c r="F995" s="38"/>
      <c r="G995" s="38"/>
      <c r="H995" s="38"/>
      <c r="I995" s="56"/>
      <c r="J995" s="81"/>
      <c r="L995" s="48"/>
    </row>
    <row r="996" spans="1:12" ht="12.75" hidden="1">
      <c r="A996" s="52"/>
      <c r="B996" s="38"/>
      <c r="C996" s="38"/>
      <c r="D996" s="43"/>
      <c r="E996" s="38"/>
      <c r="F996" s="38"/>
      <c r="G996" s="38"/>
      <c r="H996" s="41"/>
      <c r="I996" s="38"/>
      <c r="J996" s="82"/>
      <c r="L996" s="50"/>
    </row>
    <row r="997" spans="1:12" ht="12.75" hidden="1">
      <c r="A997" s="52"/>
      <c r="B997" s="38"/>
      <c r="C997" s="38"/>
      <c r="D997" s="43"/>
      <c r="E997" s="38"/>
      <c r="F997" s="38"/>
      <c r="G997" s="38"/>
      <c r="H997" s="38"/>
      <c r="I997" s="70"/>
      <c r="J997" s="81"/>
      <c r="L997" s="48"/>
    </row>
    <row r="998" spans="1:12" ht="12.75" hidden="1">
      <c r="A998" s="52"/>
      <c r="B998" s="38"/>
      <c r="C998" s="38"/>
      <c r="D998" s="43"/>
      <c r="E998" s="38"/>
      <c r="F998" s="38"/>
      <c r="G998" s="38"/>
      <c r="H998" s="38"/>
      <c r="I998" s="38"/>
      <c r="J998" s="81"/>
      <c r="L998" s="48"/>
    </row>
    <row r="999" spans="1:12" s="11" customFormat="1" ht="12.75" hidden="1">
      <c r="A999" s="76"/>
      <c r="B999" s="37"/>
      <c r="C999" s="37"/>
      <c r="D999" s="37"/>
      <c r="E999" s="37"/>
      <c r="F999" s="37"/>
      <c r="G999" s="37"/>
      <c r="H999" s="37"/>
      <c r="I999" s="37"/>
      <c r="J999" s="77"/>
      <c r="K999" s="10"/>
      <c r="L999" s="40"/>
    </row>
    <row r="1000" spans="1:12" s="11" customFormat="1" ht="12.75" hidden="1">
      <c r="A1000" s="76"/>
      <c r="B1000" s="37"/>
      <c r="C1000" s="37"/>
      <c r="D1000" s="37"/>
      <c r="E1000" s="37"/>
      <c r="F1000" s="37"/>
      <c r="G1000" s="37"/>
      <c r="H1000" s="37"/>
      <c r="I1000" s="37"/>
      <c r="J1000" s="83"/>
      <c r="K1000" s="84"/>
      <c r="L1000" s="60"/>
    </row>
    <row r="1001" spans="1:12" s="11" customFormat="1" ht="12.75" hidden="1">
      <c r="A1001" s="76"/>
      <c r="B1001" s="37"/>
      <c r="C1001" s="37"/>
      <c r="D1001" s="37"/>
      <c r="E1001" s="37"/>
      <c r="F1001" s="37"/>
      <c r="G1001" s="37"/>
      <c r="H1001" s="37"/>
      <c r="I1001" s="37"/>
      <c r="J1001" s="83"/>
      <c r="K1001" s="84"/>
      <c r="L1001" s="60"/>
    </row>
    <row r="1002" spans="1:12" s="11" customFormat="1" ht="12.75" customHeight="1" hidden="1">
      <c r="A1002" s="87"/>
      <c r="B1002" s="87"/>
      <c r="C1002" s="87"/>
      <c r="D1002" s="87"/>
      <c r="E1002" s="87"/>
      <c r="F1002" s="87"/>
      <c r="G1002" s="87"/>
      <c r="H1002" s="87"/>
      <c r="I1002" s="85"/>
      <c r="J1002" s="77"/>
      <c r="K1002" s="10"/>
      <c r="L1002" s="40"/>
    </row>
    <row r="1003" spans="1:12" s="11" customFormat="1" ht="12.75">
      <c r="A1003" s="33"/>
      <c r="B1003" s="33"/>
      <c r="C1003" s="33"/>
      <c r="D1003" s="33"/>
      <c r="E1003" s="33"/>
      <c r="F1003" s="33"/>
      <c r="G1003" s="33"/>
      <c r="H1003" s="33"/>
      <c r="I1003" s="33"/>
      <c r="J1003" s="77"/>
      <c r="K1003" s="10"/>
      <c r="L1003" s="40"/>
    </row>
    <row r="1004" spans="1:12" s="11" customFormat="1" ht="12.75">
      <c r="A1004" s="33"/>
      <c r="B1004" s="33"/>
      <c r="C1004" s="33"/>
      <c r="D1004" s="33"/>
      <c r="E1004" s="33"/>
      <c r="F1004" s="33"/>
      <c r="G1004" s="33"/>
      <c r="H1004" s="33"/>
      <c r="I1004" s="33"/>
      <c r="J1004" s="77"/>
      <c r="K1004" s="10"/>
      <c r="L1004" s="40"/>
    </row>
    <row r="1005" spans="1:12" s="46" customFormat="1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79"/>
      <c r="K1005" s="80"/>
      <c r="L1005" s="45"/>
    </row>
    <row r="1006" spans="1:12" ht="12.75">
      <c r="A1006" s="32"/>
      <c r="B1006" s="32"/>
      <c r="C1006" s="32"/>
      <c r="D1006" s="32"/>
      <c r="E1006" s="32"/>
      <c r="F1006" s="32"/>
      <c r="G1006" s="32"/>
      <c r="H1006" s="32"/>
      <c r="I1006" s="32"/>
      <c r="J1006" s="81"/>
      <c r="L1006" s="48"/>
    </row>
    <row r="1007" spans="1:12" ht="12.75">
      <c r="A1007" s="32"/>
      <c r="B1007" s="32"/>
      <c r="C1007" s="32"/>
      <c r="D1007" s="32"/>
      <c r="E1007" s="32"/>
      <c r="F1007" s="32"/>
      <c r="G1007" s="32"/>
      <c r="H1007" s="32"/>
      <c r="I1007" s="32"/>
      <c r="J1007" s="81"/>
      <c r="L1007" s="48"/>
    </row>
    <row r="1008" spans="1:12" ht="12.75">
      <c r="A1008" s="32"/>
      <c r="B1008" s="32"/>
      <c r="C1008" s="32"/>
      <c r="D1008" s="32"/>
      <c r="E1008" s="32"/>
      <c r="F1008" s="32"/>
      <c r="G1008" s="32"/>
      <c r="H1008" s="32"/>
      <c r="I1008" s="32"/>
      <c r="J1008" s="81"/>
      <c r="L1008" s="48"/>
    </row>
    <row r="1009" spans="1:12" s="46" customFormat="1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79"/>
      <c r="K1009" s="80"/>
      <c r="L1009" s="45"/>
    </row>
    <row r="1010" spans="1:12" ht="12.75">
      <c r="A1010" s="32"/>
      <c r="B1010" s="32"/>
      <c r="C1010" s="32"/>
      <c r="D1010" s="32"/>
      <c r="E1010" s="32"/>
      <c r="F1010" s="32"/>
      <c r="G1010" s="32"/>
      <c r="H1010" s="32"/>
      <c r="I1010" s="32"/>
      <c r="J1010" s="81"/>
      <c r="L1010" s="48"/>
    </row>
    <row r="1011" spans="1:12" s="46" customFormat="1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79"/>
      <c r="K1011" s="80"/>
      <c r="L1011" s="45"/>
    </row>
    <row r="1012" spans="1:12" ht="12.75">
      <c r="A1012" s="32"/>
      <c r="B1012" s="32"/>
      <c r="C1012" s="32"/>
      <c r="D1012" s="32"/>
      <c r="E1012" s="32"/>
      <c r="F1012" s="32"/>
      <c r="G1012" s="32"/>
      <c r="H1012" s="32"/>
      <c r="I1012" s="32"/>
      <c r="J1012" s="81"/>
      <c r="L1012" s="48"/>
    </row>
    <row r="1013" spans="1:12" ht="12.75" hidden="1">
      <c r="A1013" s="52"/>
      <c r="B1013" s="38"/>
      <c r="C1013" s="38"/>
      <c r="D1013" s="38"/>
      <c r="E1013" s="38"/>
      <c r="F1013" s="38"/>
      <c r="G1013" s="38"/>
      <c r="H1013" s="38"/>
      <c r="I1013" s="38"/>
      <c r="J1013" s="81"/>
      <c r="L1013" s="48"/>
    </row>
    <row r="1014" spans="1:12" ht="12.75" hidden="1">
      <c r="A1014" s="52"/>
      <c r="B1014" s="38"/>
      <c r="C1014" s="38"/>
      <c r="D1014" s="38"/>
      <c r="E1014" s="38"/>
      <c r="F1014" s="38"/>
      <c r="G1014" s="38"/>
      <c r="H1014" s="38"/>
      <c r="I1014" s="38"/>
      <c r="J1014" s="81"/>
      <c r="L1014" s="48"/>
    </row>
    <row r="1015" spans="1:12" ht="12.75" hidden="1">
      <c r="A1015" s="52"/>
      <c r="B1015" s="38"/>
      <c r="C1015" s="38"/>
      <c r="D1015" s="38"/>
      <c r="E1015" s="38"/>
      <c r="F1015" s="38"/>
      <c r="G1015" s="38"/>
      <c r="H1015" s="38"/>
      <c r="I1015" s="38"/>
      <c r="J1015" s="81"/>
      <c r="L1015" s="48"/>
    </row>
    <row r="1016" spans="1:12" ht="12.75" hidden="1">
      <c r="A1016" s="52"/>
      <c r="B1016" s="38"/>
      <c r="C1016" s="38"/>
      <c r="D1016" s="38"/>
      <c r="E1016" s="38"/>
      <c r="F1016" s="38"/>
      <c r="G1016" s="38"/>
      <c r="H1016" s="38"/>
      <c r="I1016" s="38"/>
      <c r="J1016" s="81"/>
      <c r="L1016" s="48"/>
    </row>
    <row r="1017" spans="1:12" ht="12.75" hidden="1">
      <c r="A1017" s="52"/>
      <c r="B1017" s="38"/>
      <c r="C1017" s="38"/>
      <c r="D1017" s="38"/>
      <c r="E1017" s="38"/>
      <c r="F1017" s="38"/>
      <c r="G1017" s="38"/>
      <c r="H1017" s="38"/>
      <c r="I1017" s="38"/>
      <c r="J1017" s="81"/>
      <c r="L1017" s="48"/>
    </row>
    <row r="1018" spans="1:12" ht="12.75">
      <c r="A1018" s="32"/>
      <c r="B1018" s="32"/>
      <c r="C1018" s="32"/>
      <c r="D1018" s="32"/>
      <c r="E1018" s="32"/>
      <c r="F1018" s="32"/>
      <c r="G1018" s="32"/>
      <c r="H1018" s="32"/>
      <c r="I1018" s="32"/>
      <c r="J1018" s="81"/>
      <c r="L1018" s="48"/>
    </row>
    <row r="1019" spans="1:12" s="11" customFormat="1" ht="12.75">
      <c r="A1019" s="33"/>
      <c r="B1019" s="33"/>
      <c r="C1019" s="33"/>
      <c r="D1019" s="33"/>
      <c r="E1019" s="33"/>
      <c r="F1019" s="33"/>
      <c r="G1019" s="33"/>
      <c r="H1019" s="33"/>
      <c r="I1019" s="33"/>
      <c r="J1019" s="77"/>
      <c r="K1019" s="10"/>
      <c r="L1019" s="40"/>
    </row>
    <row r="1020" spans="1:12" s="46" customFormat="1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79"/>
      <c r="K1020" s="80"/>
      <c r="L1020" s="45"/>
    </row>
    <row r="1021" spans="1:12" s="46" customFormat="1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81"/>
      <c r="K1021" s="80"/>
      <c r="L1021" s="48"/>
    </row>
    <row r="1022" spans="1:12" ht="12.75" hidden="1">
      <c r="A1022" s="52"/>
      <c r="B1022" s="38"/>
      <c r="C1022" s="38"/>
      <c r="D1022" s="38"/>
      <c r="E1022" s="38"/>
      <c r="F1022" s="38"/>
      <c r="G1022" s="38"/>
      <c r="H1022" s="32"/>
      <c r="I1022" s="38"/>
      <c r="J1022" s="81"/>
      <c r="L1022" s="48"/>
    </row>
    <row r="1023" spans="1:12" ht="12.75" hidden="1">
      <c r="A1023" s="52"/>
      <c r="B1023" s="38"/>
      <c r="C1023" s="38"/>
      <c r="D1023" s="38"/>
      <c r="E1023" s="38"/>
      <c r="F1023" s="38"/>
      <c r="G1023" s="38"/>
      <c r="H1023" s="38"/>
      <c r="I1023" s="38"/>
      <c r="J1023" s="81"/>
      <c r="L1023" s="48"/>
    </row>
    <row r="1024" spans="1:12" ht="12.75" hidden="1">
      <c r="A1024" s="52"/>
      <c r="B1024" s="38"/>
      <c r="C1024" s="38"/>
      <c r="D1024" s="43"/>
      <c r="E1024" s="38"/>
      <c r="F1024" s="38"/>
      <c r="G1024" s="38"/>
      <c r="H1024" s="41"/>
      <c r="I1024" s="38"/>
      <c r="J1024" s="81"/>
      <c r="L1024" s="48"/>
    </row>
    <row r="1025" spans="1:12" ht="12.75" hidden="1">
      <c r="A1025" s="52"/>
      <c r="B1025" s="38"/>
      <c r="C1025" s="38"/>
      <c r="D1025" s="38"/>
      <c r="E1025" s="38"/>
      <c r="F1025" s="38"/>
      <c r="G1025" s="38"/>
      <c r="H1025" s="38"/>
      <c r="I1025" s="38"/>
      <c r="J1025" s="81"/>
      <c r="L1025" s="48"/>
    </row>
    <row r="1026" spans="1:12" ht="12.75" hidden="1">
      <c r="A1026" s="52"/>
      <c r="B1026" s="38"/>
      <c r="C1026" s="38"/>
      <c r="D1026" s="38"/>
      <c r="E1026" s="38"/>
      <c r="F1026" s="38"/>
      <c r="G1026" s="38"/>
      <c r="H1026" s="38"/>
      <c r="I1026" s="38"/>
      <c r="J1026" s="81"/>
      <c r="L1026" s="48"/>
    </row>
    <row r="1027" spans="1:12" ht="12.75" hidden="1">
      <c r="A1027" s="52"/>
      <c r="B1027" s="38"/>
      <c r="C1027" s="38"/>
      <c r="D1027" s="38"/>
      <c r="E1027" s="38"/>
      <c r="F1027" s="38"/>
      <c r="G1027" s="38"/>
      <c r="H1027" s="38"/>
      <c r="I1027" s="38"/>
      <c r="J1027" s="81"/>
      <c r="L1027" s="48"/>
    </row>
    <row r="1028" spans="1:12" s="11" customFormat="1" ht="12.75">
      <c r="A1028" s="76"/>
      <c r="B1028" s="37"/>
      <c r="C1028" s="37"/>
      <c r="D1028" s="37"/>
      <c r="E1028" s="37"/>
      <c r="F1028" s="33"/>
      <c r="G1028" s="33"/>
      <c r="H1028" s="33"/>
      <c r="I1028" s="33"/>
      <c r="J1028" s="77"/>
      <c r="K1028" s="10"/>
      <c r="L1028" s="40"/>
    </row>
    <row r="1029" spans="1:12" s="11" customFormat="1" ht="12.75">
      <c r="A1029" s="76"/>
      <c r="B1029" s="37"/>
      <c r="C1029" s="37"/>
      <c r="D1029" s="37"/>
      <c r="E1029" s="37"/>
      <c r="F1029" s="33"/>
      <c r="G1029" s="33"/>
      <c r="H1029" s="33"/>
      <c r="I1029" s="33"/>
      <c r="J1029" s="83"/>
      <c r="K1029" s="84"/>
      <c r="L1029" s="60"/>
    </row>
    <row r="1030" spans="1:12" s="11" customFormat="1" ht="12.75">
      <c r="A1030" s="76"/>
      <c r="B1030" s="37"/>
      <c r="C1030" s="37"/>
      <c r="D1030" s="37"/>
      <c r="E1030" s="37"/>
      <c r="F1030" s="33"/>
      <c r="G1030" s="33"/>
      <c r="H1030" s="33"/>
      <c r="I1030" s="33"/>
      <c r="J1030" s="83"/>
      <c r="K1030" s="84"/>
      <c r="L1030" s="60"/>
    </row>
    <row r="1031" spans="1:12" s="11" customFormat="1" ht="18" customHeight="1">
      <c r="A1031" s="87"/>
      <c r="B1031" s="87"/>
      <c r="C1031" s="87"/>
      <c r="D1031" s="87"/>
      <c r="E1031" s="87"/>
      <c r="F1031" s="87"/>
      <c r="G1031" s="87"/>
      <c r="H1031" s="87"/>
      <c r="I1031" s="85"/>
      <c r="J1031" s="77"/>
      <c r="K1031" s="10"/>
      <c r="L1031" s="40"/>
    </row>
    <row r="1032" spans="1:12" s="11" customFormat="1" ht="12.75">
      <c r="A1032" s="33"/>
      <c r="B1032" s="33"/>
      <c r="C1032" s="33"/>
      <c r="D1032" s="33"/>
      <c r="E1032" s="33"/>
      <c r="F1032" s="33"/>
      <c r="G1032" s="33"/>
      <c r="H1032" s="33"/>
      <c r="I1032" s="33"/>
      <c r="J1032" s="77"/>
      <c r="K1032" s="10"/>
      <c r="L1032" s="40"/>
    </row>
    <row r="1033" spans="1:12" s="11" customFormat="1" ht="12.75">
      <c r="A1033" s="33"/>
      <c r="B1033" s="33"/>
      <c r="C1033" s="33"/>
      <c r="D1033" s="33"/>
      <c r="E1033" s="33"/>
      <c r="F1033" s="33"/>
      <c r="G1033" s="33"/>
      <c r="H1033" s="33"/>
      <c r="I1033" s="33"/>
      <c r="J1033" s="77"/>
      <c r="K1033" s="10"/>
      <c r="L1033" s="40"/>
    </row>
    <row r="1034" spans="1:12" s="46" customFormat="1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79"/>
      <c r="K1034" s="80"/>
      <c r="L1034" s="45"/>
    </row>
    <row r="1035" spans="1:12" ht="12.75">
      <c r="A1035" s="32"/>
      <c r="B1035" s="32"/>
      <c r="C1035" s="32"/>
      <c r="D1035" s="32"/>
      <c r="E1035" s="32"/>
      <c r="F1035" s="32"/>
      <c r="G1035" s="32"/>
      <c r="H1035" s="32"/>
      <c r="I1035" s="32"/>
      <c r="J1035" s="81"/>
      <c r="L1035" s="48"/>
    </row>
    <row r="1036" spans="1:12" ht="12.75">
      <c r="A1036" s="32"/>
      <c r="B1036" s="32"/>
      <c r="C1036" s="32"/>
      <c r="D1036" s="32"/>
      <c r="E1036" s="32"/>
      <c r="F1036" s="32"/>
      <c r="G1036" s="32"/>
      <c r="H1036" s="32"/>
      <c r="I1036" s="32"/>
      <c r="J1036" s="81"/>
      <c r="L1036" s="48"/>
    </row>
    <row r="1037" spans="1:12" ht="12.75">
      <c r="A1037" s="32"/>
      <c r="B1037" s="32"/>
      <c r="C1037" s="32"/>
      <c r="D1037" s="32"/>
      <c r="E1037" s="32"/>
      <c r="F1037" s="32"/>
      <c r="G1037" s="32"/>
      <c r="H1037" s="32"/>
      <c r="I1037" s="32"/>
      <c r="J1037" s="81"/>
      <c r="L1037" s="48"/>
    </row>
    <row r="1038" spans="1:12" s="46" customFormat="1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79"/>
      <c r="K1038" s="80"/>
      <c r="L1038" s="45"/>
    </row>
    <row r="1039" spans="1:12" s="46" customFormat="1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81"/>
      <c r="K1039" s="80"/>
      <c r="L1039" s="48"/>
    </row>
    <row r="1040" spans="1:12" s="46" customFormat="1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79"/>
      <c r="K1040" s="80"/>
      <c r="L1040" s="45"/>
    </row>
    <row r="1041" spans="1:12" ht="12.75">
      <c r="A1041" s="32"/>
      <c r="B1041" s="32"/>
      <c r="C1041" s="32"/>
      <c r="D1041" s="32"/>
      <c r="E1041" s="32"/>
      <c r="F1041" s="32"/>
      <c r="G1041" s="32"/>
      <c r="H1041" s="32"/>
      <c r="I1041" s="32"/>
      <c r="J1041" s="81"/>
      <c r="L1041" s="48"/>
    </row>
    <row r="1042" spans="1:12" ht="12.75">
      <c r="A1042" s="32"/>
      <c r="B1042" s="32"/>
      <c r="C1042" s="32"/>
      <c r="D1042" s="32"/>
      <c r="E1042" s="32"/>
      <c r="F1042" s="32"/>
      <c r="G1042" s="32"/>
      <c r="H1042" s="32"/>
      <c r="I1042" s="32"/>
      <c r="J1042" s="81"/>
      <c r="L1042" s="48"/>
    </row>
    <row r="1043" spans="1:12" ht="12.75" hidden="1">
      <c r="A1043" s="52"/>
      <c r="B1043" s="38"/>
      <c r="C1043" s="38"/>
      <c r="D1043" s="38"/>
      <c r="E1043" s="38"/>
      <c r="F1043" s="38"/>
      <c r="G1043" s="38"/>
      <c r="H1043" s="38"/>
      <c r="I1043" s="38"/>
      <c r="J1043" s="81"/>
      <c r="L1043" s="48"/>
    </row>
    <row r="1044" spans="1:12" ht="12.75" hidden="1">
      <c r="A1044" s="52"/>
      <c r="B1044" s="38"/>
      <c r="C1044" s="38"/>
      <c r="D1044" s="38"/>
      <c r="E1044" s="38"/>
      <c r="F1044" s="38"/>
      <c r="G1044" s="38"/>
      <c r="H1044" s="38"/>
      <c r="I1044" s="38"/>
      <c r="J1044" s="81"/>
      <c r="L1044" s="48"/>
    </row>
    <row r="1045" spans="1:12" ht="12.75" hidden="1">
      <c r="A1045" s="52"/>
      <c r="B1045" s="38"/>
      <c r="C1045" s="38"/>
      <c r="D1045" s="38"/>
      <c r="E1045" s="38"/>
      <c r="F1045" s="38"/>
      <c r="G1045" s="38"/>
      <c r="H1045" s="38"/>
      <c r="I1045" s="38"/>
      <c r="J1045" s="81"/>
      <c r="L1045" s="48"/>
    </row>
    <row r="1046" spans="1:12" ht="12.75">
      <c r="A1046" s="32"/>
      <c r="B1046" s="32"/>
      <c r="C1046" s="32"/>
      <c r="D1046" s="32"/>
      <c r="E1046" s="32"/>
      <c r="F1046" s="32"/>
      <c r="G1046" s="32"/>
      <c r="H1046" s="32"/>
      <c r="I1046" s="32"/>
      <c r="J1046" s="81"/>
      <c r="L1046" s="48"/>
    </row>
    <row r="1047" spans="1:12" s="11" customFormat="1" ht="12.75">
      <c r="A1047" s="33"/>
      <c r="B1047" s="33"/>
      <c r="C1047" s="33"/>
      <c r="D1047" s="33"/>
      <c r="E1047" s="33"/>
      <c r="F1047" s="33"/>
      <c r="G1047" s="33"/>
      <c r="H1047" s="33"/>
      <c r="I1047" s="33"/>
      <c r="J1047" s="77"/>
      <c r="K1047" s="10"/>
      <c r="L1047" s="40"/>
    </row>
    <row r="1048" spans="1:12" s="11" customFormat="1" ht="12.75" hidden="1">
      <c r="A1048" s="76"/>
      <c r="B1048" s="37"/>
      <c r="C1048" s="37"/>
      <c r="D1048" s="43"/>
      <c r="E1048" s="37"/>
      <c r="F1048" s="37"/>
      <c r="G1048" s="37"/>
      <c r="H1048" s="43"/>
      <c r="I1048" s="37"/>
      <c r="J1048" s="77"/>
      <c r="K1048" s="10"/>
      <c r="L1048" s="40"/>
    </row>
    <row r="1049" spans="1:12" s="11" customFormat="1" ht="12.75" hidden="1">
      <c r="A1049" s="76"/>
      <c r="B1049" s="37"/>
      <c r="C1049" s="37"/>
      <c r="D1049" s="37"/>
      <c r="E1049" s="37"/>
      <c r="F1049" s="37"/>
      <c r="G1049" s="37"/>
      <c r="H1049" s="38"/>
      <c r="I1049" s="38"/>
      <c r="J1049" s="81"/>
      <c r="K1049" s="10"/>
      <c r="L1049" s="48"/>
    </row>
    <row r="1050" spans="1:12" s="11" customFormat="1" ht="12.75" hidden="1">
      <c r="A1050" s="76"/>
      <c r="B1050" s="37"/>
      <c r="C1050" s="37"/>
      <c r="D1050" s="37"/>
      <c r="E1050" s="37"/>
      <c r="F1050" s="37"/>
      <c r="G1050" s="37"/>
      <c r="H1050" s="38"/>
      <c r="I1050" s="38"/>
      <c r="J1050" s="81"/>
      <c r="K1050" s="10"/>
      <c r="L1050" s="48"/>
    </row>
    <row r="1051" spans="1:12" s="11" customFormat="1" ht="12.75">
      <c r="A1051" s="33"/>
      <c r="B1051" s="33"/>
      <c r="C1051" s="33"/>
      <c r="D1051" s="33"/>
      <c r="E1051" s="33"/>
      <c r="F1051" s="33"/>
      <c r="G1051" s="33"/>
      <c r="H1051" s="33"/>
      <c r="I1051" s="33"/>
      <c r="J1051" s="82"/>
      <c r="K1051" s="10"/>
      <c r="L1051" s="50"/>
    </row>
    <row r="1052" spans="1:12" s="11" customFormat="1" ht="12.75">
      <c r="A1052" s="33"/>
      <c r="B1052" s="33"/>
      <c r="C1052" s="33"/>
      <c r="D1052" s="33"/>
      <c r="E1052" s="33"/>
      <c r="F1052" s="33"/>
      <c r="G1052" s="33"/>
      <c r="H1052" s="33"/>
      <c r="I1052" s="33"/>
      <c r="J1052" s="81"/>
      <c r="K1052" s="10"/>
      <c r="L1052" s="48"/>
    </row>
    <row r="1053" spans="1:12" s="11" customFormat="1" ht="12.75">
      <c r="A1053" s="33"/>
      <c r="B1053" s="33"/>
      <c r="C1053" s="33"/>
      <c r="D1053" s="33"/>
      <c r="E1053" s="33"/>
      <c r="F1053" s="33"/>
      <c r="G1053" s="33"/>
      <c r="H1053" s="33"/>
      <c r="I1053" s="33"/>
      <c r="J1053" s="81"/>
      <c r="K1053" s="10"/>
      <c r="L1053" s="48"/>
    </row>
    <row r="1054" spans="1:12" s="46" customFormat="1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81"/>
      <c r="K1054" s="80"/>
      <c r="L1054" s="45"/>
    </row>
    <row r="1055" spans="1:12" s="46" customFormat="1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81"/>
      <c r="K1055" s="80"/>
      <c r="L1055" s="48"/>
    </row>
    <row r="1056" spans="1:12" s="46" customFormat="1" ht="13.5" hidden="1">
      <c r="A1056" s="78"/>
      <c r="B1056" s="43"/>
      <c r="C1056" s="43"/>
      <c r="D1056" s="43"/>
      <c r="E1056" s="43"/>
      <c r="F1056" s="43"/>
      <c r="G1056" s="43"/>
      <c r="H1056" s="54"/>
      <c r="I1056" s="38"/>
      <c r="J1056" s="81"/>
      <c r="K1056" s="80"/>
      <c r="L1056" s="48"/>
    </row>
    <row r="1057" spans="1:12" ht="12.75" hidden="1">
      <c r="A1057" s="52"/>
      <c r="B1057" s="38"/>
      <c r="C1057" s="38"/>
      <c r="D1057" s="38"/>
      <c r="E1057" s="38"/>
      <c r="F1057" s="38"/>
      <c r="G1057" s="38"/>
      <c r="H1057" s="12"/>
      <c r="I1057" s="38"/>
      <c r="J1057" s="81"/>
      <c r="L1057" s="48"/>
    </row>
    <row r="1058" spans="1:12" ht="12.75" hidden="1">
      <c r="A1058" s="52"/>
      <c r="B1058" s="38"/>
      <c r="C1058" s="38"/>
      <c r="D1058" s="38"/>
      <c r="E1058" s="38"/>
      <c r="F1058" s="38"/>
      <c r="G1058" s="38"/>
      <c r="H1058" s="38"/>
      <c r="I1058" s="100"/>
      <c r="J1058" s="101"/>
      <c r="L1058" s="58"/>
    </row>
    <row r="1059" spans="1:12" ht="12.75" hidden="1">
      <c r="A1059" s="52"/>
      <c r="B1059" s="38"/>
      <c r="C1059" s="38"/>
      <c r="D1059" s="38"/>
      <c r="E1059" s="38"/>
      <c r="F1059" s="38"/>
      <c r="G1059" s="38"/>
      <c r="H1059" s="38"/>
      <c r="I1059" s="102"/>
      <c r="J1059" s="103"/>
      <c r="L1059" s="51"/>
    </row>
    <row r="1060" spans="1:12" ht="12.75" hidden="1">
      <c r="A1060" s="52"/>
      <c r="B1060" s="38"/>
      <c r="C1060" s="38"/>
      <c r="D1060" s="38"/>
      <c r="E1060" s="38"/>
      <c r="F1060" s="38"/>
      <c r="G1060" s="38"/>
      <c r="H1060" s="38"/>
      <c r="I1060" s="38"/>
      <c r="J1060" s="81"/>
      <c r="L1060" s="48"/>
    </row>
    <row r="1061" spans="1:12" ht="12.75" hidden="1">
      <c r="A1061" s="52"/>
      <c r="B1061" s="38"/>
      <c r="C1061" s="38"/>
      <c r="D1061" s="38"/>
      <c r="E1061" s="38"/>
      <c r="F1061" s="38"/>
      <c r="G1061" s="38"/>
      <c r="H1061" s="38"/>
      <c r="I1061" s="38"/>
      <c r="J1061" s="81"/>
      <c r="L1061" s="48"/>
    </row>
    <row r="1062" spans="1:12" ht="12.75" hidden="1">
      <c r="A1062" s="52"/>
      <c r="B1062" s="38"/>
      <c r="C1062" s="38"/>
      <c r="D1062" s="38"/>
      <c r="E1062" s="38"/>
      <c r="F1062" s="38"/>
      <c r="G1062" s="38"/>
      <c r="H1062" s="38"/>
      <c r="I1062" s="38"/>
      <c r="J1062" s="81"/>
      <c r="L1062" s="48"/>
    </row>
    <row r="1063" spans="1:12" ht="12.75" hidden="1">
      <c r="A1063" s="52"/>
      <c r="B1063" s="38"/>
      <c r="C1063" s="38"/>
      <c r="D1063" s="38"/>
      <c r="E1063" s="38"/>
      <c r="F1063" s="38"/>
      <c r="G1063" s="38"/>
      <c r="H1063" s="38"/>
      <c r="I1063" s="38"/>
      <c r="J1063" s="81"/>
      <c r="L1063" s="48"/>
    </row>
    <row r="1064" spans="1:12" ht="12.75" hidden="1">
      <c r="A1064" s="52"/>
      <c r="B1064" s="38"/>
      <c r="C1064" s="38"/>
      <c r="D1064" s="38"/>
      <c r="E1064" s="38"/>
      <c r="F1064" s="38"/>
      <c r="G1064" s="38"/>
      <c r="H1064" s="38"/>
      <c r="I1064" s="38"/>
      <c r="J1064" s="81"/>
      <c r="L1064" s="48"/>
    </row>
    <row r="1065" spans="1:12" s="11" customFormat="1" ht="12.75">
      <c r="A1065" s="33"/>
      <c r="B1065" s="33"/>
      <c r="C1065" s="33"/>
      <c r="D1065" s="33"/>
      <c r="E1065" s="33"/>
      <c r="F1065" s="33"/>
      <c r="G1065" s="33"/>
      <c r="H1065" s="33"/>
      <c r="I1065" s="33"/>
      <c r="J1065" s="77"/>
      <c r="K1065" s="10"/>
      <c r="L1065" s="40"/>
    </row>
    <row r="1066" spans="1:12" s="11" customFormat="1" ht="12.75">
      <c r="A1066" s="33"/>
      <c r="B1066" s="33"/>
      <c r="C1066" s="33"/>
      <c r="D1066" s="33"/>
      <c r="E1066" s="33"/>
      <c r="F1066" s="33"/>
      <c r="G1066" s="33"/>
      <c r="H1066" s="33"/>
      <c r="I1066" s="33"/>
      <c r="J1066" s="83"/>
      <c r="K1066" s="84"/>
      <c r="L1066" s="60"/>
    </row>
    <row r="1067" spans="1:12" s="11" customFormat="1" ht="12.75">
      <c r="A1067" s="33"/>
      <c r="B1067" s="33"/>
      <c r="C1067" s="33"/>
      <c r="D1067" s="33"/>
      <c r="E1067" s="33"/>
      <c r="F1067" s="33"/>
      <c r="G1067" s="33"/>
      <c r="H1067" s="33"/>
      <c r="I1067" s="33"/>
      <c r="J1067" s="83"/>
      <c r="K1067" s="84"/>
      <c r="L1067" s="60"/>
    </row>
    <row r="1068" spans="1:12" s="11" customFormat="1" ht="18" customHeight="1">
      <c r="A1068" s="87"/>
      <c r="B1068" s="87"/>
      <c r="C1068" s="87"/>
      <c r="D1068" s="87"/>
      <c r="E1068" s="87"/>
      <c r="F1068" s="87"/>
      <c r="G1068" s="87"/>
      <c r="H1068" s="87"/>
      <c r="I1068" s="85"/>
      <c r="J1068" s="77"/>
      <c r="K1068" s="10"/>
      <c r="L1068" s="40"/>
    </row>
    <row r="1069" spans="1:12" s="11" customFormat="1" ht="12.75">
      <c r="A1069" s="33"/>
      <c r="B1069" s="33"/>
      <c r="C1069" s="33"/>
      <c r="D1069" s="33"/>
      <c r="E1069" s="33"/>
      <c r="F1069" s="33"/>
      <c r="G1069" s="33"/>
      <c r="H1069" s="33"/>
      <c r="I1069" s="33"/>
      <c r="J1069" s="77"/>
      <c r="K1069" s="10"/>
      <c r="L1069" s="40"/>
    </row>
    <row r="1070" spans="1:12" s="11" customFormat="1" ht="12.75">
      <c r="A1070" s="33"/>
      <c r="B1070" s="33"/>
      <c r="C1070" s="33"/>
      <c r="D1070" s="33"/>
      <c r="E1070" s="33"/>
      <c r="F1070" s="33"/>
      <c r="G1070" s="33"/>
      <c r="H1070" s="33"/>
      <c r="I1070" s="33"/>
      <c r="J1070" s="77"/>
      <c r="K1070" s="10"/>
      <c r="L1070" s="40"/>
    </row>
    <row r="1071" spans="1:12" s="46" customFormat="1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79"/>
      <c r="K1071" s="80"/>
      <c r="L1071" s="45"/>
    </row>
    <row r="1072" spans="1:12" ht="12.75" hidden="1">
      <c r="A1072" s="52"/>
      <c r="B1072" s="38"/>
      <c r="C1072" s="38"/>
      <c r="D1072" s="38"/>
      <c r="E1072" s="38"/>
      <c r="F1072" s="38"/>
      <c r="G1072" s="38"/>
      <c r="H1072" s="38"/>
      <c r="I1072" s="38"/>
      <c r="J1072" s="81"/>
      <c r="L1072" s="48"/>
    </row>
    <row r="1073" spans="1:12" ht="12.75" hidden="1">
      <c r="A1073" s="52"/>
      <c r="B1073" s="38"/>
      <c r="C1073" s="38"/>
      <c r="D1073" s="38"/>
      <c r="E1073" s="38"/>
      <c r="F1073" s="38"/>
      <c r="G1073" s="38"/>
      <c r="H1073" s="38"/>
      <c r="I1073" s="38"/>
      <c r="J1073" s="81"/>
      <c r="L1073" s="48"/>
    </row>
    <row r="1074" spans="1:12" s="46" customFormat="1" ht="13.5">
      <c r="A1074" s="99"/>
      <c r="B1074" s="99"/>
      <c r="C1074" s="99"/>
      <c r="D1074" s="99"/>
      <c r="E1074" s="99"/>
      <c r="F1074" s="99"/>
      <c r="G1074" s="99"/>
      <c r="H1074" s="99"/>
      <c r="I1074" s="99"/>
      <c r="J1074" s="79"/>
      <c r="K1074" s="80"/>
      <c r="L1074" s="45"/>
    </row>
    <row r="1075" spans="1:12" s="46" customFormat="1" ht="13.5">
      <c r="A1075" s="99"/>
      <c r="B1075" s="99"/>
      <c r="C1075" s="99"/>
      <c r="D1075" s="99"/>
      <c r="E1075" s="99"/>
      <c r="F1075" s="99"/>
      <c r="G1075" s="99"/>
      <c r="H1075" s="99"/>
      <c r="I1075" s="99"/>
      <c r="J1075" s="79"/>
      <c r="K1075" s="80"/>
      <c r="L1075" s="45"/>
    </row>
    <row r="1076" spans="1:12" ht="12.75">
      <c r="A1076" s="32"/>
      <c r="B1076" s="32"/>
      <c r="C1076" s="32"/>
      <c r="D1076" s="32"/>
      <c r="E1076" s="32"/>
      <c r="F1076" s="32"/>
      <c r="G1076" s="32"/>
      <c r="H1076" s="32"/>
      <c r="I1076" s="32"/>
      <c r="J1076" s="81"/>
      <c r="L1076" s="48"/>
    </row>
    <row r="1077" spans="1:12" ht="12.75" hidden="1">
      <c r="A1077" s="52"/>
      <c r="B1077" s="38"/>
      <c r="C1077" s="38"/>
      <c r="D1077" s="38"/>
      <c r="E1077" s="38"/>
      <c r="F1077" s="38"/>
      <c r="G1077" s="38"/>
      <c r="H1077" s="38"/>
      <c r="I1077" s="38"/>
      <c r="J1077" s="81"/>
      <c r="L1077" s="48"/>
    </row>
    <row r="1078" spans="1:12" ht="12.75" hidden="1">
      <c r="A1078" s="52"/>
      <c r="B1078" s="38"/>
      <c r="C1078" s="38"/>
      <c r="D1078" s="38"/>
      <c r="E1078" s="38"/>
      <c r="F1078" s="38"/>
      <c r="G1078" s="38"/>
      <c r="H1078" s="38"/>
      <c r="I1078" s="38"/>
      <c r="J1078" s="81"/>
      <c r="L1078" s="48"/>
    </row>
    <row r="1079" spans="1:12" ht="12.75" hidden="1">
      <c r="A1079" s="52"/>
      <c r="B1079" s="38"/>
      <c r="C1079" s="38"/>
      <c r="D1079" s="38"/>
      <c r="E1079" s="38"/>
      <c r="F1079" s="38"/>
      <c r="G1079" s="38"/>
      <c r="H1079" s="38"/>
      <c r="I1079" s="38"/>
      <c r="J1079" s="81"/>
      <c r="L1079" s="48"/>
    </row>
    <row r="1080" spans="1:12" ht="12.75" hidden="1">
      <c r="A1080" s="52"/>
      <c r="B1080" s="38"/>
      <c r="C1080" s="38"/>
      <c r="D1080" s="38"/>
      <c r="E1080" s="38"/>
      <c r="F1080" s="38"/>
      <c r="G1080" s="38"/>
      <c r="H1080" s="38"/>
      <c r="I1080" s="38"/>
      <c r="J1080" s="81"/>
      <c r="L1080" s="48"/>
    </row>
    <row r="1081" spans="1:12" ht="12.75" hidden="1">
      <c r="A1081" s="52"/>
      <c r="B1081" s="38"/>
      <c r="C1081" s="38"/>
      <c r="D1081" s="38"/>
      <c r="E1081" s="38"/>
      <c r="F1081" s="38"/>
      <c r="G1081" s="38"/>
      <c r="H1081" s="38"/>
      <c r="I1081" s="38"/>
      <c r="J1081" s="81"/>
      <c r="L1081" s="48"/>
    </row>
    <row r="1082" spans="1:12" ht="12.75">
      <c r="A1082" s="32"/>
      <c r="B1082" s="32"/>
      <c r="C1082" s="32"/>
      <c r="D1082" s="32"/>
      <c r="E1082" s="32"/>
      <c r="F1082" s="32"/>
      <c r="G1082" s="32"/>
      <c r="H1082" s="32"/>
      <c r="I1082" s="32"/>
      <c r="J1082" s="81"/>
      <c r="L1082" s="48"/>
    </row>
    <row r="1083" spans="1:12" ht="12.75" hidden="1">
      <c r="A1083" s="52"/>
      <c r="B1083" s="38"/>
      <c r="C1083" s="38"/>
      <c r="D1083" s="38"/>
      <c r="E1083" s="38"/>
      <c r="F1083" s="38"/>
      <c r="G1083" s="38"/>
      <c r="H1083" s="38"/>
      <c r="I1083" s="38"/>
      <c r="J1083" s="81"/>
      <c r="L1083" s="48"/>
    </row>
    <row r="1084" spans="1:12" ht="12.75" hidden="1">
      <c r="A1084" s="52"/>
      <c r="B1084" s="38"/>
      <c r="C1084" s="38"/>
      <c r="D1084" s="38"/>
      <c r="E1084" s="38"/>
      <c r="F1084" s="38"/>
      <c r="G1084" s="38"/>
      <c r="H1084" s="38"/>
      <c r="I1084" s="38"/>
      <c r="J1084" s="81"/>
      <c r="L1084" s="48"/>
    </row>
    <row r="1085" spans="1:12" ht="12.75">
      <c r="A1085" s="32"/>
      <c r="B1085" s="32"/>
      <c r="C1085" s="32"/>
      <c r="D1085" s="32"/>
      <c r="E1085" s="32"/>
      <c r="F1085" s="32"/>
      <c r="G1085" s="32"/>
      <c r="H1085" s="32"/>
      <c r="I1085" s="32"/>
      <c r="J1085" s="81"/>
      <c r="L1085" s="48"/>
    </row>
    <row r="1086" spans="1:12" s="11" customFormat="1" ht="12.75">
      <c r="A1086" s="33"/>
      <c r="B1086" s="33"/>
      <c r="C1086" s="33"/>
      <c r="D1086" s="33"/>
      <c r="E1086" s="33"/>
      <c r="F1086" s="33"/>
      <c r="G1086" s="33"/>
      <c r="H1086" s="33"/>
      <c r="I1086" s="33"/>
      <c r="J1086" s="77"/>
      <c r="K1086" s="10"/>
      <c r="L1086" s="40"/>
    </row>
    <row r="1087" spans="1:12" s="46" customFormat="1" ht="13.5">
      <c r="A1087" s="99"/>
      <c r="B1087" s="99"/>
      <c r="C1087" s="99"/>
      <c r="D1087" s="99"/>
      <c r="E1087" s="99"/>
      <c r="F1087" s="99"/>
      <c r="G1087" s="99"/>
      <c r="H1087" s="99"/>
      <c r="I1087" s="99"/>
      <c r="J1087" s="79"/>
      <c r="K1087" s="80"/>
      <c r="L1087" s="45"/>
    </row>
    <row r="1088" spans="1:12" ht="12.75">
      <c r="A1088" s="32"/>
      <c r="B1088" s="32"/>
      <c r="C1088" s="32"/>
      <c r="D1088" s="32"/>
      <c r="E1088" s="32"/>
      <c r="F1088" s="32"/>
      <c r="G1088" s="32"/>
      <c r="H1088" s="32"/>
      <c r="I1088" s="32"/>
      <c r="J1088" s="81"/>
      <c r="L1088" s="48"/>
    </row>
    <row r="1089" spans="1:12" ht="12.75" hidden="1">
      <c r="A1089" s="52"/>
      <c r="B1089" s="38"/>
      <c r="C1089" s="38"/>
      <c r="D1089" s="38"/>
      <c r="E1089" s="38"/>
      <c r="F1089" s="38"/>
      <c r="G1089" s="38"/>
      <c r="H1089" s="38"/>
      <c r="I1089" s="38"/>
      <c r="J1089" s="81"/>
      <c r="L1089" s="48"/>
    </row>
    <row r="1090" spans="1:12" ht="12.75" hidden="1">
      <c r="A1090" s="52"/>
      <c r="B1090" s="38"/>
      <c r="C1090" s="38"/>
      <c r="D1090" s="38"/>
      <c r="E1090" s="38"/>
      <c r="F1090" s="38"/>
      <c r="G1090" s="38"/>
      <c r="H1090" s="38"/>
      <c r="I1090" s="38"/>
      <c r="J1090" s="81"/>
      <c r="L1090" s="48"/>
    </row>
    <row r="1091" spans="1:12" ht="12.75">
      <c r="A1091" s="32"/>
      <c r="B1091" s="32"/>
      <c r="C1091" s="32"/>
      <c r="D1091" s="32"/>
      <c r="E1091" s="32"/>
      <c r="F1091" s="32"/>
      <c r="G1091" s="32"/>
      <c r="H1091" s="32"/>
      <c r="I1091" s="32"/>
      <c r="J1091" s="81"/>
      <c r="L1091" s="48"/>
    </row>
    <row r="1092" spans="1:12" ht="12.75">
      <c r="A1092" s="32"/>
      <c r="B1092" s="32"/>
      <c r="C1092" s="32"/>
      <c r="D1092" s="32"/>
      <c r="E1092" s="32"/>
      <c r="F1092" s="32"/>
      <c r="G1092" s="32"/>
      <c r="H1092" s="32"/>
      <c r="I1092" s="32"/>
      <c r="J1092" s="81"/>
      <c r="L1092" s="48"/>
    </row>
    <row r="1093" spans="1:12" ht="12.75" hidden="1">
      <c r="A1093" s="52"/>
      <c r="B1093" s="38"/>
      <c r="C1093" s="38"/>
      <c r="D1093" s="38"/>
      <c r="E1093" s="38"/>
      <c r="F1093" s="38"/>
      <c r="G1093" s="38"/>
      <c r="H1093" s="38"/>
      <c r="I1093" s="56"/>
      <c r="J1093" s="81"/>
      <c r="L1093" s="48"/>
    </row>
    <row r="1094" spans="1:12" ht="12.75">
      <c r="A1094" s="32"/>
      <c r="B1094" s="32"/>
      <c r="C1094" s="32"/>
      <c r="D1094" s="32"/>
      <c r="E1094" s="32"/>
      <c r="F1094" s="32"/>
      <c r="G1094" s="32"/>
      <c r="H1094" s="32"/>
      <c r="I1094" s="32"/>
      <c r="J1094" s="82"/>
      <c r="L1094" s="50"/>
    </row>
    <row r="1095" spans="1:12" ht="12.75">
      <c r="A1095" s="32"/>
      <c r="B1095" s="32"/>
      <c r="C1095" s="32"/>
      <c r="D1095" s="32"/>
      <c r="E1095" s="32"/>
      <c r="F1095" s="32"/>
      <c r="G1095" s="32"/>
      <c r="H1095" s="32"/>
      <c r="I1095" s="32"/>
      <c r="J1095" s="81"/>
      <c r="L1095" s="48"/>
    </row>
    <row r="1096" spans="1:12" ht="12.75">
      <c r="A1096" s="32"/>
      <c r="B1096" s="32"/>
      <c r="C1096" s="32"/>
      <c r="D1096" s="32"/>
      <c r="E1096" s="32"/>
      <c r="F1096" s="32"/>
      <c r="G1096" s="32"/>
      <c r="H1096" s="32"/>
      <c r="I1096" s="32"/>
      <c r="J1096" s="81"/>
      <c r="L1096" s="48"/>
    </row>
    <row r="1097" spans="1:12" ht="12.75" hidden="1">
      <c r="A1097" s="52"/>
      <c r="B1097" s="38"/>
      <c r="C1097" s="38"/>
      <c r="D1097" s="38"/>
      <c r="E1097" s="38"/>
      <c r="F1097" s="38"/>
      <c r="G1097" s="38"/>
      <c r="H1097" s="38"/>
      <c r="I1097" s="32"/>
      <c r="J1097" s="81"/>
      <c r="L1097" s="48"/>
    </row>
    <row r="1098" spans="1:12" ht="12.75" hidden="1">
      <c r="A1098" s="52"/>
      <c r="B1098" s="38"/>
      <c r="C1098" s="38"/>
      <c r="D1098" s="38"/>
      <c r="E1098" s="38"/>
      <c r="F1098" s="38"/>
      <c r="G1098" s="38"/>
      <c r="H1098" s="38"/>
      <c r="I1098" s="38"/>
      <c r="J1098" s="81"/>
      <c r="L1098" s="48"/>
    </row>
    <row r="1099" spans="1:12" ht="12.75" hidden="1">
      <c r="A1099" s="52"/>
      <c r="B1099" s="38"/>
      <c r="C1099" s="38"/>
      <c r="D1099" s="38"/>
      <c r="E1099" s="38"/>
      <c r="F1099" s="38"/>
      <c r="G1099" s="38"/>
      <c r="H1099" s="38"/>
      <c r="I1099" s="38"/>
      <c r="J1099" s="81"/>
      <c r="L1099" s="48"/>
    </row>
    <row r="1100" spans="1:12" s="11" customFormat="1" ht="12.75">
      <c r="A1100" s="33"/>
      <c r="B1100" s="33"/>
      <c r="C1100" s="33"/>
      <c r="D1100" s="33"/>
      <c r="E1100" s="33"/>
      <c r="F1100" s="33"/>
      <c r="G1100" s="33"/>
      <c r="H1100" s="33"/>
      <c r="I1100" s="33"/>
      <c r="J1100" s="77"/>
      <c r="K1100" s="10"/>
      <c r="L1100" s="40"/>
    </row>
    <row r="1101" spans="1:12" s="11" customFormat="1" ht="12.75">
      <c r="A1101" s="33"/>
      <c r="B1101" s="33"/>
      <c r="C1101" s="33"/>
      <c r="D1101" s="33"/>
      <c r="E1101" s="33"/>
      <c r="F1101" s="33"/>
      <c r="G1101" s="33"/>
      <c r="H1101" s="33"/>
      <c r="I1101" s="33"/>
      <c r="J1101" s="83"/>
      <c r="K1101" s="84"/>
      <c r="L1101" s="60"/>
    </row>
    <row r="1102" spans="1:12" s="11" customFormat="1" ht="12.75">
      <c r="A1102" s="33"/>
      <c r="B1102" s="33"/>
      <c r="C1102" s="33"/>
      <c r="D1102" s="33"/>
      <c r="E1102" s="33"/>
      <c r="F1102" s="33"/>
      <c r="G1102" s="33"/>
      <c r="H1102" s="33"/>
      <c r="I1102" s="33"/>
      <c r="J1102" s="83"/>
      <c r="K1102" s="84"/>
      <c r="L1102" s="60"/>
    </row>
    <row r="1103" spans="1:12" s="11" customFormat="1" ht="19.5" customHeight="1">
      <c r="A1103" s="87"/>
      <c r="B1103" s="87"/>
      <c r="C1103" s="87"/>
      <c r="D1103" s="87"/>
      <c r="E1103" s="87"/>
      <c r="F1103" s="87"/>
      <c r="G1103" s="87"/>
      <c r="H1103" s="87"/>
      <c r="I1103" s="85"/>
      <c r="J1103" s="77"/>
      <c r="K1103" s="10"/>
      <c r="L1103" s="40"/>
    </row>
    <row r="1104" spans="1:12" ht="12.75">
      <c r="A1104" s="32"/>
      <c r="B1104" s="32"/>
      <c r="C1104" s="32"/>
      <c r="D1104" s="32"/>
      <c r="E1104" s="32"/>
      <c r="F1104" s="32"/>
      <c r="G1104" s="32"/>
      <c r="H1104" s="32"/>
      <c r="I1104" s="32"/>
      <c r="J1104" s="77"/>
      <c r="K1104" s="10"/>
      <c r="L1104" s="40"/>
    </row>
    <row r="1105" spans="1:12" s="11" customFormat="1" ht="12.75">
      <c r="A1105" s="33"/>
      <c r="B1105" s="33"/>
      <c r="C1105" s="33"/>
      <c r="D1105" s="33"/>
      <c r="E1105" s="33"/>
      <c r="F1105" s="33"/>
      <c r="G1105" s="33"/>
      <c r="H1105" s="33"/>
      <c r="I1105" s="33"/>
      <c r="J1105" s="77"/>
      <c r="K1105" s="10"/>
      <c r="L1105" s="40"/>
    </row>
    <row r="1106" spans="1:12" s="92" customFormat="1" ht="12.75">
      <c r="A1106" s="91"/>
      <c r="B1106" s="91"/>
      <c r="C1106" s="91"/>
      <c r="D1106" s="91"/>
      <c r="E1106" s="91"/>
      <c r="F1106" s="91"/>
      <c r="G1106" s="91"/>
      <c r="H1106" s="91"/>
      <c r="I1106" s="91"/>
      <c r="J1106" s="82"/>
      <c r="K1106" s="15"/>
      <c r="L1106" s="50"/>
    </row>
    <row r="1107" spans="1:12" s="92" customFormat="1" ht="12.75">
      <c r="A1107" s="91"/>
      <c r="B1107" s="91"/>
      <c r="C1107" s="91"/>
      <c r="D1107" s="91"/>
      <c r="E1107" s="91"/>
      <c r="F1107" s="91"/>
      <c r="G1107" s="91"/>
      <c r="H1107" s="91"/>
      <c r="I1107" s="91"/>
      <c r="J1107" s="82"/>
      <c r="K1107" s="15"/>
      <c r="L1107" s="50"/>
    </row>
    <row r="1108" spans="1:12" s="92" customFormat="1" ht="12.75">
      <c r="A1108" s="91"/>
      <c r="B1108" s="91"/>
      <c r="C1108" s="91"/>
      <c r="D1108" s="91"/>
      <c r="E1108" s="91"/>
      <c r="F1108" s="91"/>
      <c r="G1108" s="91"/>
      <c r="H1108" s="91"/>
      <c r="I1108" s="91"/>
      <c r="J1108" s="82"/>
      <c r="K1108" s="15"/>
      <c r="L1108" s="50"/>
    </row>
    <row r="1109" spans="1:12" s="92" customFormat="1" ht="12.75">
      <c r="A1109" s="91"/>
      <c r="B1109" s="91"/>
      <c r="C1109" s="91"/>
      <c r="D1109" s="91"/>
      <c r="E1109" s="91"/>
      <c r="F1109" s="91"/>
      <c r="G1109" s="91"/>
      <c r="H1109" s="91"/>
      <c r="I1109" s="91"/>
      <c r="J1109" s="82"/>
      <c r="K1109" s="15"/>
      <c r="L1109" s="50"/>
    </row>
    <row r="1110" spans="1:12" s="92" customFormat="1" ht="12.75">
      <c r="A1110" s="91"/>
      <c r="B1110" s="91"/>
      <c r="C1110" s="91"/>
      <c r="D1110" s="91"/>
      <c r="E1110" s="91"/>
      <c r="F1110" s="91"/>
      <c r="G1110" s="91"/>
      <c r="H1110" s="91"/>
      <c r="I1110" s="91"/>
      <c r="J1110" s="82"/>
      <c r="K1110" s="15"/>
      <c r="L1110" s="50"/>
    </row>
    <row r="1111" spans="1:12" s="11" customFormat="1" ht="12.75">
      <c r="A1111" s="33"/>
      <c r="B1111" s="33"/>
      <c r="C1111" s="33"/>
      <c r="D1111" s="33"/>
      <c r="E1111" s="33"/>
      <c r="F1111" s="33"/>
      <c r="G1111" s="33"/>
      <c r="H1111" s="33"/>
      <c r="I1111" s="33"/>
      <c r="J1111" s="77"/>
      <c r="K1111" s="10"/>
      <c r="L1111" s="40"/>
    </row>
    <row r="1112" spans="1:12" s="92" customFormat="1" ht="12.75">
      <c r="A1112" s="91"/>
      <c r="B1112" s="91"/>
      <c r="C1112" s="91"/>
      <c r="D1112" s="91"/>
      <c r="E1112" s="91"/>
      <c r="F1112" s="91"/>
      <c r="G1112" s="91"/>
      <c r="H1112" s="91"/>
      <c r="I1112" s="91"/>
      <c r="J1112" s="82"/>
      <c r="K1112" s="15"/>
      <c r="L1112" s="50"/>
    </row>
    <row r="1113" spans="1:12" s="92" customFormat="1" ht="12.75">
      <c r="A1113" s="91"/>
      <c r="B1113" s="91"/>
      <c r="C1113" s="91"/>
      <c r="D1113" s="91"/>
      <c r="E1113" s="91"/>
      <c r="F1113" s="91"/>
      <c r="G1113" s="91"/>
      <c r="H1113" s="91"/>
      <c r="I1113" s="91"/>
      <c r="J1113" s="82"/>
      <c r="K1113" s="15"/>
      <c r="L1113" s="50"/>
    </row>
    <row r="1114" spans="1:12" s="92" customFormat="1" ht="12.75" hidden="1">
      <c r="A1114" s="90"/>
      <c r="B1114" s="41"/>
      <c r="C1114" s="41"/>
      <c r="D1114" s="41"/>
      <c r="E1114" s="41"/>
      <c r="F1114" s="41"/>
      <c r="G1114" s="41"/>
      <c r="H1114" s="41"/>
      <c r="I1114" s="41"/>
      <c r="J1114" s="82"/>
      <c r="K1114" s="15"/>
      <c r="L1114" s="50"/>
    </row>
    <row r="1115" spans="1:12" s="92" customFormat="1" ht="12.75" hidden="1">
      <c r="A1115" s="90"/>
      <c r="B1115" s="41"/>
      <c r="C1115" s="41"/>
      <c r="D1115" s="41"/>
      <c r="E1115" s="41"/>
      <c r="F1115" s="41"/>
      <c r="G1115" s="41"/>
      <c r="H1115" s="41"/>
      <c r="I1115" s="41"/>
      <c r="J1115" s="82"/>
      <c r="K1115" s="15"/>
      <c r="L1115" s="50"/>
    </row>
    <row r="1116" spans="1:12" s="92" customFormat="1" ht="12.75" hidden="1">
      <c r="A1116" s="90"/>
      <c r="B1116" s="41"/>
      <c r="C1116" s="41"/>
      <c r="D1116" s="41"/>
      <c r="E1116" s="41"/>
      <c r="F1116" s="41"/>
      <c r="G1116" s="41"/>
      <c r="H1116" s="41"/>
      <c r="I1116" s="41"/>
      <c r="J1116" s="82"/>
      <c r="K1116" s="15"/>
      <c r="L1116" s="50"/>
    </row>
    <row r="1117" spans="1:12" s="11" customFormat="1" ht="12.75">
      <c r="A1117" s="33"/>
      <c r="B1117" s="33"/>
      <c r="C1117" s="33"/>
      <c r="D1117" s="33"/>
      <c r="E1117" s="33"/>
      <c r="F1117" s="33"/>
      <c r="G1117" s="33"/>
      <c r="H1117" s="33"/>
      <c r="I1117" s="33"/>
      <c r="J1117" s="77"/>
      <c r="K1117" s="10"/>
      <c r="L1117" s="40"/>
    </row>
    <row r="1118" spans="1:12" s="92" customFormat="1" ht="12.75">
      <c r="A1118" s="91"/>
      <c r="B1118" s="91"/>
      <c r="C1118" s="91"/>
      <c r="D1118" s="91"/>
      <c r="E1118" s="91"/>
      <c r="F1118" s="91"/>
      <c r="G1118" s="91"/>
      <c r="H1118" s="91"/>
      <c r="I1118" s="91"/>
      <c r="J1118" s="82"/>
      <c r="K1118" s="15"/>
      <c r="L1118" s="50"/>
    </row>
    <row r="1119" spans="1:12" s="11" customFormat="1" ht="12.75">
      <c r="A1119" s="33"/>
      <c r="B1119" s="33"/>
      <c r="C1119" s="33"/>
      <c r="D1119" s="33"/>
      <c r="E1119" s="33"/>
      <c r="F1119" s="33"/>
      <c r="G1119" s="33"/>
      <c r="H1119" s="33"/>
      <c r="I1119" s="33"/>
      <c r="J1119" s="77"/>
      <c r="K1119" s="10"/>
      <c r="L1119" s="40"/>
    </row>
    <row r="1120" spans="1:12" s="92" customFormat="1" ht="12.75">
      <c r="A1120" s="91"/>
      <c r="B1120" s="91"/>
      <c r="C1120" s="91"/>
      <c r="D1120" s="91"/>
      <c r="E1120" s="91"/>
      <c r="F1120" s="91"/>
      <c r="G1120" s="91"/>
      <c r="H1120" s="91"/>
      <c r="I1120" s="91"/>
      <c r="J1120" s="82"/>
      <c r="K1120" s="15"/>
      <c r="L1120" s="50"/>
    </row>
    <row r="1121" spans="1:12" s="92" customFormat="1" ht="12.75">
      <c r="A1121" s="91"/>
      <c r="B1121" s="91"/>
      <c r="C1121" s="91"/>
      <c r="D1121" s="91"/>
      <c r="E1121" s="91"/>
      <c r="F1121" s="91"/>
      <c r="G1121" s="91"/>
      <c r="H1121" s="91"/>
      <c r="I1121" s="91"/>
      <c r="J1121" s="82"/>
      <c r="K1121" s="15"/>
      <c r="L1121" s="50"/>
    </row>
    <row r="1122" spans="1:12" ht="12.75">
      <c r="A1122" s="32"/>
      <c r="B1122" s="32"/>
      <c r="C1122" s="32"/>
      <c r="D1122" s="32"/>
      <c r="E1122" s="32"/>
      <c r="F1122" s="32"/>
      <c r="G1122" s="32"/>
      <c r="H1122" s="32"/>
      <c r="I1122" s="32"/>
      <c r="J1122" s="77"/>
      <c r="K1122" s="10"/>
      <c r="L1122" s="40"/>
    </row>
    <row r="1123" spans="1:12" ht="12.75">
      <c r="A1123" s="52"/>
      <c r="B1123" s="38"/>
      <c r="C1123" s="38"/>
      <c r="D1123" s="38"/>
      <c r="E1123" s="104"/>
      <c r="F1123" s="105"/>
      <c r="G1123" s="105"/>
      <c r="H1123" s="105"/>
      <c r="I1123" s="106"/>
      <c r="J1123" s="77"/>
      <c r="K1123" s="10"/>
      <c r="L1123" s="40"/>
    </row>
    <row r="1124" spans="1:12" ht="12.75">
      <c r="A1124" s="32"/>
      <c r="B1124" s="32"/>
      <c r="C1124" s="32"/>
      <c r="D1124" s="32"/>
      <c r="E1124" s="32"/>
      <c r="F1124" s="32"/>
      <c r="G1124" s="32"/>
      <c r="H1124" s="32"/>
      <c r="I1124" s="32"/>
      <c r="J1124" s="81"/>
      <c r="L1124" s="48"/>
    </row>
    <row r="1125" spans="1:12" s="11" customFormat="1" ht="12.75">
      <c r="A1125" s="33"/>
      <c r="B1125" s="33"/>
      <c r="C1125" s="33"/>
      <c r="D1125" s="33"/>
      <c r="E1125" s="33"/>
      <c r="F1125" s="33"/>
      <c r="G1125" s="33"/>
      <c r="H1125" s="33"/>
      <c r="I1125" s="33"/>
      <c r="J1125" s="93"/>
      <c r="K1125" s="84"/>
      <c r="L1125" s="95"/>
    </row>
    <row r="1126" spans="1:12" s="11" customFormat="1" ht="12.75">
      <c r="A1126" s="33"/>
      <c r="B1126" s="33"/>
      <c r="C1126" s="33"/>
      <c r="D1126" s="33"/>
      <c r="E1126" s="33"/>
      <c r="F1126" s="33"/>
      <c r="G1126" s="33"/>
      <c r="H1126" s="33"/>
      <c r="I1126" s="33"/>
      <c r="J1126" s="93"/>
      <c r="K1126" s="84"/>
      <c r="L1126" s="95"/>
    </row>
    <row r="1127" spans="1:12" ht="12.75">
      <c r="A1127" s="32"/>
      <c r="B1127" s="32"/>
      <c r="C1127" s="32"/>
      <c r="D1127" s="32"/>
      <c r="E1127" s="32"/>
      <c r="F1127" s="32"/>
      <c r="G1127" s="32"/>
      <c r="H1127" s="32"/>
      <c r="I1127" s="32"/>
      <c r="J1127" s="93"/>
      <c r="K1127" s="94"/>
      <c r="L1127" s="95"/>
    </row>
    <row r="1128" spans="1:12" ht="12.75">
      <c r="A1128" s="32"/>
      <c r="B1128" s="32"/>
      <c r="C1128" s="32"/>
      <c r="D1128" s="32"/>
      <c r="E1128" s="32"/>
      <c r="F1128" s="32"/>
      <c r="G1128" s="32"/>
      <c r="H1128" s="32"/>
      <c r="I1128" s="32"/>
      <c r="J1128" s="93"/>
      <c r="K1128" s="94"/>
      <c r="L1128" s="95"/>
    </row>
    <row r="1129" spans="1:12" ht="12.75">
      <c r="A1129" s="32"/>
      <c r="B1129" s="32"/>
      <c r="C1129" s="32"/>
      <c r="D1129" s="32"/>
      <c r="E1129" s="32"/>
      <c r="F1129" s="32"/>
      <c r="G1129" s="32"/>
      <c r="H1129" s="32"/>
      <c r="I1129" s="32"/>
      <c r="J1129" s="93"/>
      <c r="K1129" s="94"/>
      <c r="L1129" s="95"/>
    </row>
    <row r="1130" spans="1:12" ht="12.75">
      <c r="A1130" s="32"/>
      <c r="B1130" s="32"/>
      <c r="C1130" s="32"/>
      <c r="D1130" s="32"/>
      <c r="E1130" s="32"/>
      <c r="F1130" s="32"/>
      <c r="G1130" s="32"/>
      <c r="H1130" s="32"/>
      <c r="I1130" s="32"/>
      <c r="J1130" s="93"/>
      <c r="K1130" s="94"/>
      <c r="L1130" s="95"/>
    </row>
    <row r="1131" spans="1:12" ht="12.75">
      <c r="A1131" s="32"/>
      <c r="B1131" s="32"/>
      <c r="C1131" s="32"/>
      <c r="D1131" s="32"/>
      <c r="E1131" s="32"/>
      <c r="F1131" s="32"/>
      <c r="G1131" s="32"/>
      <c r="H1131" s="32"/>
      <c r="I1131" s="32"/>
      <c r="J1131" s="93"/>
      <c r="K1131" s="94"/>
      <c r="L1131" s="95"/>
    </row>
    <row r="1132" spans="1:12" ht="12.75">
      <c r="A1132" s="32"/>
      <c r="B1132" s="32"/>
      <c r="C1132" s="32"/>
      <c r="D1132" s="32"/>
      <c r="E1132" s="32"/>
      <c r="F1132" s="32"/>
      <c r="G1132" s="32"/>
      <c r="H1132" s="32"/>
      <c r="I1132" s="32"/>
      <c r="J1132" s="93"/>
      <c r="K1132" s="94"/>
      <c r="L1132" s="95"/>
    </row>
    <row r="1133" spans="1:12" ht="15.7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93"/>
      <c r="K1133" s="94"/>
      <c r="L1133" s="95"/>
    </row>
    <row r="1134" spans="1:12" ht="12.75">
      <c r="A1134" s="32"/>
      <c r="B1134" s="32"/>
      <c r="C1134" s="32"/>
      <c r="D1134" s="32"/>
      <c r="E1134" s="32"/>
      <c r="F1134" s="32"/>
      <c r="G1134" s="32"/>
      <c r="H1134" s="32"/>
      <c r="I1134" s="32"/>
      <c r="J1134" s="93"/>
      <c r="K1134" s="94"/>
      <c r="L1134" s="95"/>
    </row>
    <row r="1135" spans="1:12" s="11" customFormat="1" ht="15" customHeight="1">
      <c r="A1135" s="33"/>
      <c r="B1135" s="33"/>
      <c r="C1135" s="33"/>
      <c r="D1135" s="33"/>
      <c r="E1135" s="33"/>
      <c r="F1135" s="33"/>
      <c r="G1135" s="33"/>
      <c r="H1135" s="33"/>
      <c r="I1135" s="33"/>
      <c r="J1135" s="93"/>
      <c r="K1135" s="84"/>
      <c r="L1135" s="95"/>
    </row>
    <row r="1136" spans="1:12" s="11" customFormat="1" ht="13.5" customHeight="1">
      <c r="A1136" s="33"/>
      <c r="B1136" s="33"/>
      <c r="C1136" s="33"/>
      <c r="D1136" s="33"/>
      <c r="E1136" s="33"/>
      <c r="F1136" s="33"/>
      <c r="G1136" s="33"/>
      <c r="H1136" s="33"/>
      <c r="I1136" s="33"/>
      <c r="J1136" s="107"/>
      <c r="K1136" s="84"/>
      <c r="L1136" s="108"/>
    </row>
    <row r="1143" ht="12.75">
      <c r="I1143" s="11"/>
    </row>
  </sheetData>
  <sheetProtection selectLockedCells="1" selectUnlockedCells="1"/>
  <mergeCells count="71">
    <mergeCell ref="G201:I201"/>
    <mergeCell ref="F151:I151"/>
    <mergeCell ref="F182:I182"/>
    <mergeCell ref="G37:I37"/>
    <mergeCell ref="G38:I38"/>
    <mergeCell ref="F56:I56"/>
    <mergeCell ref="H64:I64"/>
    <mergeCell ref="H87:I87"/>
    <mergeCell ref="A4:D4"/>
    <mergeCell ref="E4:I4"/>
    <mergeCell ref="G202:I202"/>
    <mergeCell ref="H75:I75"/>
    <mergeCell ref="F117:I117"/>
    <mergeCell ref="H89:I89"/>
    <mergeCell ref="F195:I195"/>
    <mergeCell ref="H189:I189"/>
    <mergeCell ref="H119:I119"/>
    <mergeCell ref="H77:I77"/>
    <mergeCell ref="F930:I930"/>
    <mergeCell ref="G846:I846"/>
    <mergeCell ref="G847:I847"/>
    <mergeCell ref="F502:I502"/>
    <mergeCell ref="F511:I511"/>
    <mergeCell ref="F520:I520"/>
    <mergeCell ref="I1:K1"/>
    <mergeCell ref="H3:I3"/>
    <mergeCell ref="H58:I58"/>
    <mergeCell ref="H59:I59"/>
    <mergeCell ref="F18:I18"/>
    <mergeCell ref="F527:I527"/>
    <mergeCell ref="H826:I826"/>
    <mergeCell ref="H808:I808"/>
    <mergeCell ref="H821:I821"/>
    <mergeCell ref="H823:I823"/>
    <mergeCell ref="H807:I807"/>
    <mergeCell ref="H827:I827"/>
    <mergeCell ref="H814:I814"/>
    <mergeCell ref="E800:I800"/>
    <mergeCell ref="H822:I822"/>
    <mergeCell ref="F482:I482"/>
    <mergeCell ref="G349:I349"/>
    <mergeCell ref="H410:I410"/>
    <mergeCell ref="H414:I414"/>
    <mergeCell ref="H413:I413"/>
    <mergeCell ref="H333:I333"/>
    <mergeCell ref="H357:I357"/>
    <mergeCell ref="H373:I373"/>
    <mergeCell ref="G348:I348"/>
    <mergeCell ref="G340:I340"/>
    <mergeCell ref="H334:I334"/>
    <mergeCell ref="H402:I402"/>
    <mergeCell ref="G341:I341"/>
    <mergeCell ref="F342:I342"/>
    <mergeCell ref="H395:I395"/>
    <mergeCell ref="F491:I491"/>
    <mergeCell ref="F436:I436"/>
    <mergeCell ref="F238:I238"/>
    <mergeCell ref="F279:I279"/>
    <mergeCell ref="H322:I322"/>
    <mergeCell ref="G290:I290"/>
    <mergeCell ref="F308:I308"/>
    <mergeCell ref="A355:H355"/>
    <mergeCell ref="H323:I323"/>
    <mergeCell ref="H396:I396"/>
    <mergeCell ref="F204:I204"/>
    <mergeCell ref="F220:I220"/>
    <mergeCell ref="F303:I303"/>
    <mergeCell ref="F228:I228"/>
    <mergeCell ref="G291:I291"/>
    <mergeCell ref="F214:I214"/>
    <mergeCell ref="F233:I233"/>
  </mergeCells>
  <printOptions horizontalCentered="1"/>
  <pageMargins left="0.4724409448818898" right="0.7874015748031497" top="0.984251968503937" bottom="0.7874015748031497" header="0.5118110236220472" footer="0.7874015748031497"/>
  <pageSetup horizontalDpi="300" verticalDpi="300" orientation="landscape" paperSize="9" scale="73" r:id="rId1"/>
  <headerFooter alignWithMargins="0">
    <oddHeader>&amp;CZákányszék Község Önkormá&amp;"Times New Roman CE,Normál"nyzata és költségvetési szervei 2016.évre tervezett
kiadásai &amp;R
A 17/2016.(XII.16.) önkormányzati rendelet 3. melléklete
</oddHeader>
    <oddFooter>&amp;R&amp;P</oddFooter>
  </headerFooter>
  <rowBreaks count="17" manualBreakCount="17">
    <brk id="82" max="17" man="1"/>
    <brk id="193" max="17" man="1"/>
    <brk id="256" max="17" man="1"/>
    <brk id="312" max="17" man="1"/>
    <brk id="380" max="17" man="1"/>
    <brk id="431" max="17" man="1"/>
    <brk id="510" max="17" man="1"/>
    <brk id="568" max="17" man="1"/>
    <brk id="671" max="17" man="1"/>
    <brk id="708" max="17" man="1"/>
    <brk id="745" max="17" man="1"/>
    <brk id="798" max="17" man="1"/>
    <brk id="845" max="10" man="1"/>
    <brk id="850" max="9" man="1"/>
    <brk id="902" max="255" man="1"/>
    <brk id="969" max="255" man="1"/>
    <brk id="10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61"/>
  <sheetViews>
    <sheetView view="pageBreakPreview" zoomScale="88" zoomScaleNormal="90" zoomScaleSheetLayoutView="88" zoomScalePageLayoutView="0" workbookViewId="0" topLeftCell="G1">
      <selection activeCell="R6" sqref="R6"/>
    </sheetView>
  </sheetViews>
  <sheetFormatPr defaultColWidth="9.125" defaultRowHeight="12.75"/>
  <cols>
    <col min="1" max="1" width="3.75390625" style="1" customWidth="1"/>
    <col min="2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6.00390625" style="1" customWidth="1"/>
    <col min="10" max="10" width="10.625" style="2" customWidth="1"/>
    <col min="11" max="11" width="11.00390625" style="2" hidden="1" customWidth="1"/>
    <col min="12" max="12" width="10.75390625" style="1" hidden="1" customWidth="1"/>
    <col min="13" max="13" width="11.125" style="1" hidden="1" customWidth="1"/>
    <col min="14" max="14" width="11.375" style="1" hidden="1" customWidth="1"/>
    <col min="15" max="16" width="12.25390625" style="1" customWidth="1"/>
    <col min="17" max="17" width="11.375" style="1" customWidth="1"/>
    <col min="18" max="18" width="12.75390625" style="1" customWidth="1"/>
    <col min="19" max="16384" width="9.125" style="1" customWidth="1"/>
  </cols>
  <sheetData>
    <row r="1" spans="9:11" ht="12.75">
      <c r="I1" s="566"/>
      <c r="J1" s="566"/>
      <c r="K1" s="566"/>
    </row>
    <row r="3" spans="1:12" ht="46.5" customHeight="1">
      <c r="A3" s="583" t="s">
        <v>447</v>
      </c>
      <c r="B3" s="583"/>
      <c r="C3" s="583"/>
      <c r="D3" s="583"/>
      <c r="E3" s="583"/>
      <c r="F3" s="583"/>
      <c r="G3" s="583"/>
      <c r="H3" s="583"/>
      <c r="I3" s="583"/>
      <c r="J3" s="583"/>
      <c r="K3" s="125"/>
      <c r="L3" s="125"/>
    </row>
    <row r="6" spans="1:18" s="5" customFormat="1" ht="52.5">
      <c r="A6" s="3" t="s">
        <v>0</v>
      </c>
      <c r="B6" s="4" t="s">
        <v>245</v>
      </c>
      <c r="C6" s="4" t="s">
        <v>2</v>
      </c>
      <c r="D6" s="4" t="s">
        <v>3</v>
      </c>
      <c r="E6" s="4" t="s">
        <v>4</v>
      </c>
      <c r="F6" s="4" t="s">
        <v>1</v>
      </c>
      <c r="G6" s="4" t="s">
        <v>2</v>
      </c>
      <c r="H6" s="544" t="s">
        <v>5</v>
      </c>
      <c r="I6" s="544"/>
      <c r="J6" s="34" t="s">
        <v>443</v>
      </c>
      <c r="K6" s="34"/>
      <c r="L6" s="34"/>
      <c r="M6" s="34"/>
      <c r="N6" s="34"/>
      <c r="O6" s="34" t="s">
        <v>480</v>
      </c>
      <c r="P6" s="34" t="s">
        <v>509</v>
      </c>
      <c r="Q6" s="34" t="s">
        <v>555</v>
      </c>
      <c r="R6" s="34" t="s">
        <v>575</v>
      </c>
    </row>
    <row r="7" spans="1:18" ht="21">
      <c r="A7" s="535" t="s">
        <v>6</v>
      </c>
      <c r="B7" s="535"/>
      <c r="C7" s="535"/>
      <c r="D7" s="535"/>
      <c r="E7" s="535" t="s">
        <v>7</v>
      </c>
      <c r="F7" s="535"/>
      <c r="G7" s="535"/>
      <c r="H7" s="535"/>
      <c r="I7" s="535"/>
      <c r="J7" s="109" t="s">
        <v>8</v>
      </c>
      <c r="K7" s="109"/>
      <c r="L7" s="109"/>
      <c r="M7" s="109"/>
      <c r="N7" s="109"/>
      <c r="O7" s="109" t="s">
        <v>8</v>
      </c>
      <c r="P7" s="109" t="s">
        <v>8</v>
      </c>
      <c r="Q7" s="109" t="s">
        <v>8</v>
      </c>
      <c r="R7" s="109" t="s">
        <v>8</v>
      </c>
    </row>
    <row r="8" spans="1:18" ht="12.75">
      <c r="A8" s="6"/>
      <c r="B8" s="6"/>
      <c r="C8" s="6"/>
      <c r="D8" s="6"/>
      <c r="E8" s="6"/>
      <c r="F8" s="6"/>
      <c r="G8" s="6"/>
      <c r="H8" s="6"/>
      <c r="I8" s="6"/>
      <c r="J8" s="36"/>
      <c r="K8" s="36"/>
      <c r="L8" s="36"/>
      <c r="M8" s="36"/>
      <c r="N8" s="36"/>
      <c r="O8" s="36"/>
      <c r="P8" s="36"/>
      <c r="Q8" s="36"/>
      <c r="R8" s="36"/>
    </row>
    <row r="9" spans="1:18" s="11" customFormat="1" ht="12.75">
      <c r="A9" s="7">
        <v>1</v>
      </c>
      <c r="B9" s="7"/>
      <c r="C9" s="7"/>
      <c r="D9" s="7"/>
      <c r="E9" s="7" t="s">
        <v>142</v>
      </c>
      <c r="F9" s="7"/>
      <c r="G9" s="7"/>
      <c r="H9" s="7"/>
      <c r="I9" s="7"/>
      <c r="J9" s="110"/>
      <c r="K9" s="110"/>
      <c r="L9" s="110"/>
      <c r="M9" s="110"/>
      <c r="N9" s="110"/>
      <c r="O9" s="110"/>
      <c r="P9" s="110"/>
      <c r="Q9" s="110"/>
      <c r="R9" s="110"/>
    </row>
    <row r="10" spans="1:18" s="11" customFormat="1" ht="12.75">
      <c r="A10" s="7" t="s">
        <v>186</v>
      </c>
      <c r="B10" s="530" t="s">
        <v>355</v>
      </c>
      <c r="C10" s="524"/>
      <c r="D10" s="524"/>
      <c r="E10" s="524"/>
      <c r="F10" s="524"/>
      <c r="G10" s="524"/>
      <c r="H10" s="524"/>
      <c r="I10" s="524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s="11" customFormat="1" ht="12.75">
      <c r="A11" s="7"/>
      <c r="B11" s="187">
        <v>1</v>
      </c>
      <c r="C11" s="12"/>
      <c r="D11" s="12"/>
      <c r="E11" s="12"/>
      <c r="F11" s="7" t="s">
        <v>111</v>
      </c>
      <c r="G11" s="12"/>
      <c r="H11" s="12"/>
      <c r="I11" s="12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s="11" customFormat="1" ht="13.5">
      <c r="A12" s="7"/>
      <c r="B12" s="187"/>
      <c r="C12" s="12"/>
      <c r="D12" s="12"/>
      <c r="E12" s="12"/>
      <c r="F12" s="7"/>
      <c r="G12" s="12"/>
      <c r="H12" s="241" t="s">
        <v>268</v>
      </c>
      <c r="I12" s="12"/>
      <c r="J12" s="110">
        <f>J13</f>
        <v>0</v>
      </c>
      <c r="K12" s="222"/>
      <c r="L12" s="222"/>
      <c r="M12" s="222"/>
      <c r="N12" s="222"/>
      <c r="O12" s="110">
        <f>O13</f>
        <v>3910</v>
      </c>
      <c r="P12" s="110">
        <f>P13</f>
        <v>3910</v>
      </c>
      <c r="Q12" s="110">
        <f>Q13</f>
        <v>3910</v>
      </c>
      <c r="R12" s="110">
        <f>R13</f>
        <v>3910</v>
      </c>
    </row>
    <row r="13" spans="1:18" s="11" customFormat="1" ht="25.5">
      <c r="A13" s="7"/>
      <c r="B13" s="187"/>
      <c r="C13" s="12"/>
      <c r="D13" s="12"/>
      <c r="E13" s="12"/>
      <c r="F13" s="7"/>
      <c r="G13" s="12"/>
      <c r="H13" s="201"/>
      <c r="I13" s="349" t="s">
        <v>269</v>
      </c>
      <c r="J13" s="181">
        <v>0</v>
      </c>
      <c r="K13" s="181"/>
      <c r="L13" s="181"/>
      <c r="M13" s="181"/>
      <c r="N13" s="181"/>
      <c r="O13" s="181">
        <v>3910</v>
      </c>
      <c r="P13" s="181">
        <v>3910</v>
      </c>
      <c r="Q13" s="181">
        <v>3910</v>
      </c>
      <c r="R13" s="181">
        <v>3910</v>
      </c>
    </row>
    <row r="14" spans="1:18" s="11" customFormat="1" ht="12.75">
      <c r="A14" s="7"/>
      <c r="B14" s="7"/>
      <c r="C14" s="7"/>
      <c r="D14" s="7"/>
      <c r="E14" s="7"/>
      <c r="F14" s="7" t="s">
        <v>18</v>
      </c>
      <c r="G14" s="7"/>
      <c r="H14" s="7"/>
      <c r="I14" s="201"/>
      <c r="J14" s="110">
        <f>J13</f>
        <v>0</v>
      </c>
      <c r="K14" s="110"/>
      <c r="L14" s="110"/>
      <c r="M14" s="110"/>
      <c r="N14" s="110"/>
      <c r="O14" s="110">
        <f>O13</f>
        <v>3910</v>
      </c>
      <c r="P14" s="110">
        <f>P13</f>
        <v>3910</v>
      </c>
      <c r="Q14" s="110">
        <f>Q13</f>
        <v>3910</v>
      </c>
      <c r="R14" s="110">
        <f>R13</f>
        <v>3910</v>
      </c>
    </row>
    <row r="15" spans="1:18" s="11" customFormat="1" ht="12.75">
      <c r="A15" s="7"/>
      <c r="B15" s="7"/>
      <c r="C15" s="7"/>
      <c r="D15" s="7"/>
      <c r="E15" s="7"/>
      <c r="F15" s="7"/>
      <c r="G15" s="7"/>
      <c r="H15" s="7"/>
      <c r="I15" s="201"/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18" s="11" customFormat="1" ht="12.75">
      <c r="A16" s="7"/>
      <c r="B16" s="187">
        <v>2</v>
      </c>
      <c r="C16" s="12"/>
      <c r="D16" s="12"/>
      <c r="E16" s="12"/>
      <c r="F16" s="7" t="s">
        <v>141</v>
      </c>
      <c r="G16" s="12"/>
      <c r="H16" s="12"/>
      <c r="I16" s="12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1:18" s="11" customFormat="1" ht="13.5">
      <c r="A17" s="7"/>
      <c r="B17" s="187"/>
      <c r="C17" s="12"/>
      <c r="D17" s="12"/>
      <c r="E17" s="12"/>
      <c r="F17" s="7"/>
      <c r="G17" s="12"/>
      <c r="H17" s="221" t="s">
        <v>39</v>
      </c>
      <c r="I17" s="12"/>
      <c r="J17" s="110"/>
      <c r="K17" s="222"/>
      <c r="L17" s="222"/>
      <c r="M17" s="222"/>
      <c r="N17" s="222"/>
      <c r="O17" s="110"/>
      <c r="P17" s="110"/>
      <c r="Q17" s="110"/>
      <c r="R17" s="110">
        <v>1394</v>
      </c>
    </row>
    <row r="18" spans="1:18" s="11" customFormat="1" ht="12.75">
      <c r="A18" s="7"/>
      <c r="B18" s="187"/>
      <c r="C18" s="12"/>
      <c r="D18" s="12"/>
      <c r="E18" s="12"/>
      <c r="F18" s="7"/>
      <c r="G18" s="12"/>
      <c r="H18" s="201" t="s">
        <v>14</v>
      </c>
      <c r="I18" s="12" t="s">
        <v>572</v>
      </c>
      <c r="J18" s="181">
        <v>0</v>
      </c>
      <c r="K18" s="181"/>
      <c r="L18" s="181"/>
      <c r="M18" s="181"/>
      <c r="N18" s="181"/>
      <c r="O18" s="181">
        <v>0</v>
      </c>
      <c r="P18" s="181">
        <v>0</v>
      </c>
      <c r="Q18" s="181">
        <v>0</v>
      </c>
      <c r="R18" s="181">
        <v>1394</v>
      </c>
    </row>
    <row r="19" spans="1:18" s="11" customFormat="1" ht="13.5" hidden="1">
      <c r="A19" s="7"/>
      <c r="B19" s="7"/>
      <c r="C19" s="7"/>
      <c r="D19" s="7"/>
      <c r="E19" s="7"/>
      <c r="F19" s="7"/>
      <c r="G19" s="7"/>
      <c r="H19" s="221" t="s">
        <v>150</v>
      </c>
      <c r="I19" s="201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1:18" s="11" customFormat="1" ht="12.75" hidden="1">
      <c r="A20" s="7"/>
      <c r="B20" s="7"/>
      <c r="C20" s="7"/>
      <c r="D20" s="7"/>
      <c r="E20" s="7"/>
      <c r="F20" s="7"/>
      <c r="G20" s="7"/>
      <c r="H20" s="201" t="s">
        <v>14</v>
      </c>
      <c r="I20" s="201" t="s">
        <v>153</v>
      </c>
      <c r="J20" s="110"/>
      <c r="K20" s="110"/>
      <c r="L20" s="110"/>
      <c r="M20" s="110"/>
      <c r="N20" s="110"/>
      <c r="O20" s="110"/>
      <c r="P20" s="110"/>
      <c r="Q20" s="110"/>
      <c r="R20" s="110"/>
    </row>
    <row r="21" spans="1:18" s="11" customFormat="1" ht="12.75" hidden="1">
      <c r="A21" s="7"/>
      <c r="B21" s="7"/>
      <c r="C21" s="7"/>
      <c r="D21" s="7"/>
      <c r="E21" s="7"/>
      <c r="F21" s="7"/>
      <c r="G21" s="7"/>
      <c r="H21" s="7" t="s">
        <v>154</v>
      </c>
      <c r="I21" s="201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18" s="11" customFormat="1" ht="12.75" hidden="1">
      <c r="A22" s="7"/>
      <c r="B22" s="7"/>
      <c r="C22" s="7"/>
      <c r="D22" s="7"/>
      <c r="E22" s="7"/>
      <c r="F22" s="7"/>
      <c r="G22" s="7"/>
      <c r="H22" s="201" t="s">
        <v>14</v>
      </c>
      <c r="I22" s="201" t="s">
        <v>151</v>
      </c>
      <c r="J22" s="110"/>
      <c r="K22" s="110"/>
      <c r="L22" s="110"/>
      <c r="M22" s="110"/>
      <c r="N22" s="110"/>
      <c r="O22" s="110"/>
      <c r="P22" s="110"/>
      <c r="Q22" s="110"/>
      <c r="R22" s="110"/>
    </row>
    <row r="23" spans="1:18" s="11" customFormat="1" ht="13.5" hidden="1">
      <c r="A23" s="7"/>
      <c r="B23" s="7"/>
      <c r="C23" s="7"/>
      <c r="D23" s="7"/>
      <c r="E23" s="7"/>
      <c r="F23" s="7"/>
      <c r="G23" s="7"/>
      <c r="H23" s="221" t="s">
        <v>268</v>
      </c>
      <c r="I23" s="12"/>
      <c r="J23" s="110">
        <v>0</v>
      </c>
      <c r="K23" s="110"/>
      <c r="L23" s="222"/>
      <c r="M23" s="222"/>
      <c r="N23" s="222"/>
      <c r="O23" s="110">
        <v>0</v>
      </c>
      <c r="P23" s="110">
        <v>0</v>
      </c>
      <c r="Q23" s="110">
        <v>0</v>
      </c>
      <c r="R23" s="110">
        <v>0</v>
      </c>
    </row>
    <row r="24" spans="1:18" s="11" customFormat="1" ht="12.75" hidden="1">
      <c r="A24" s="7"/>
      <c r="B24" s="7"/>
      <c r="C24" s="7"/>
      <c r="D24" s="7"/>
      <c r="E24" s="7"/>
      <c r="F24" s="7"/>
      <c r="G24" s="7"/>
      <c r="H24" s="12" t="s">
        <v>14</v>
      </c>
      <c r="I24" s="202" t="s">
        <v>400</v>
      </c>
      <c r="J24" s="110">
        <v>0</v>
      </c>
      <c r="K24" s="110"/>
      <c r="L24" s="206"/>
      <c r="M24" s="206"/>
      <c r="N24" s="206"/>
      <c r="O24" s="110">
        <v>0</v>
      </c>
      <c r="P24" s="110">
        <v>0</v>
      </c>
      <c r="Q24" s="110">
        <v>0</v>
      </c>
      <c r="R24" s="110">
        <v>0</v>
      </c>
    </row>
    <row r="25" spans="1:18" s="11" customFormat="1" ht="13.5" hidden="1">
      <c r="A25" s="7"/>
      <c r="B25" s="7"/>
      <c r="C25" s="7"/>
      <c r="D25" s="7"/>
      <c r="E25" s="7"/>
      <c r="F25" s="7"/>
      <c r="G25" s="7"/>
      <c r="H25" s="581" t="s">
        <v>376</v>
      </c>
      <c r="I25" s="582"/>
      <c r="J25" s="110">
        <v>0</v>
      </c>
      <c r="K25" s="110"/>
      <c r="L25" s="222"/>
      <c r="M25" s="222"/>
      <c r="N25" s="222"/>
      <c r="O25" s="110">
        <v>0</v>
      </c>
      <c r="P25" s="110">
        <v>0</v>
      </c>
      <c r="Q25" s="110">
        <v>0</v>
      </c>
      <c r="R25" s="110">
        <v>0</v>
      </c>
    </row>
    <row r="26" spans="1:18" s="11" customFormat="1" ht="12.75" hidden="1">
      <c r="A26" s="7"/>
      <c r="B26" s="7"/>
      <c r="C26" s="7"/>
      <c r="D26" s="7"/>
      <c r="E26" s="7"/>
      <c r="F26" s="7"/>
      <c r="G26" s="7"/>
      <c r="H26" s="12" t="s">
        <v>14</v>
      </c>
      <c r="I26" s="202" t="s">
        <v>401</v>
      </c>
      <c r="J26" s="110">
        <v>0</v>
      </c>
      <c r="K26" s="110"/>
      <c r="L26" s="206"/>
      <c r="M26" s="206"/>
      <c r="N26" s="206"/>
      <c r="O26" s="110">
        <v>0</v>
      </c>
      <c r="P26" s="110">
        <v>0</v>
      </c>
      <c r="Q26" s="110">
        <v>0</v>
      </c>
      <c r="R26" s="110">
        <v>0</v>
      </c>
    </row>
    <row r="27" spans="1:18" s="11" customFormat="1" ht="13.5" hidden="1">
      <c r="A27" s="7"/>
      <c r="B27" s="7"/>
      <c r="C27" s="7"/>
      <c r="D27" s="7"/>
      <c r="E27" s="7"/>
      <c r="F27" s="7"/>
      <c r="G27" s="7"/>
      <c r="H27" s="581" t="s">
        <v>414</v>
      </c>
      <c r="I27" s="582"/>
      <c r="J27" s="110">
        <v>0</v>
      </c>
      <c r="K27" s="110"/>
      <c r="L27" s="110"/>
      <c r="M27" s="110"/>
      <c r="N27" s="222"/>
      <c r="O27" s="110">
        <f>O28</f>
        <v>0</v>
      </c>
      <c r="P27" s="110">
        <f>P28</f>
        <v>0</v>
      </c>
      <c r="Q27" s="110">
        <f>Q28</f>
        <v>0</v>
      </c>
      <c r="R27" s="110">
        <f>R28</f>
        <v>0</v>
      </c>
    </row>
    <row r="28" spans="1:18" s="11" customFormat="1" ht="25.5" hidden="1">
      <c r="A28" s="7"/>
      <c r="B28" s="7"/>
      <c r="C28" s="7"/>
      <c r="D28" s="7"/>
      <c r="E28" s="7"/>
      <c r="F28" s="7"/>
      <c r="G28" s="7"/>
      <c r="H28" s="12" t="s">
        <v>14</v>
      </c>
      <c r="I28" s="297" t="s">
        <v>478</v>
      </c>
      <c r="J28" s="110">
        <v>0</v>
      </c>
      <c r="K28" s="110"/>
      <c r="L28" s="110"/>
      <c r="M28" s="110"/>
      <c r="N28" s="206"/>
      <c r="O28" s="181"/>
      <c r="P28" s="181"/>
      <c r="Q28" s="181"/>
      <c r="R28" s="181"/>
    </row>
    <row r="29" spans="1:18" s="11" customFormat="1" ht="12.75">
      <c r="A29" s="7"/>
      <c r="B29" s="7"/>
      <c r="C29" s="7"/>
      <c r="D29" s="7"/>
      <c r="E29" s="7"/>
      <c r="F29" s="7" t="s">
        <v>18</v>
      </c>
      <c r="G29" s="7"/>
      <c r="H29" s="7"/>
      <c r="I29" s="201"/>
      <c r="J29" s="110">
        <v>0</v>
      </c>
      <c r="K29" s="110"/>
      <c r="L29" s="110"/>
      <c r="M29" s="110"/>
      <c r="N29" s="110"/>
      <c r="O29" s="110">
        <f>O17+O19+O21+O23+O25+O27</f>
        <v>0</v>
      </c>
      <c r="P29" s="110">
        <f>P17+P19+P21+P23+P25+P27</f>
        <v>0</v>
      </c>
      <c r="Q29" s="110">
        <f>Q17+Q19+Q21+Q23+Q25+Q27</f>
        <v>0</v>
      </c>
      <c r="R29" s="110">
        <f>R17+R19+R21+R23+R25+R27</f>
        <v>1394</v>
      </c>
    </row>
    <row r="30" spans="1:18" s="11" customFormat="1" ht="12.75" hidden="1">
      <c r="A30" s="7"/>
      <c r="B30" s="7"/>
      <c r="C30" s="7"/>
      <c r="D30" s="7"/>
      <c r="E30" s="7"/>
      <c r="F30" s="7"/>
      <c r="G30" s="7"/>
      <c r="H30" s="7"/>
      <c r="I30" s="201"/>
      <c r="J30" s="110"/>
      <c r="K30" s="110"/>
      <c r="L30" s="110"/>
      <c r="M30" s="110"/>
      <c r="N30" s="110"/>
      <c r="O30" s="110"/>
      <c r="P30" s="110"/>
      <c r="Q30" s="110"/>
      <c r="R30" s="110"/>
    </row>
    <row r="31" spans="1:18" s="11" customFormat="1" ht="12.75" hidden="1">
      <c r="A31" s="7"/>
      <c r="B31" s="7">
        <v>3</v>
      </c>
      <c r="C31" s="7"/>
      <c r="D31" s="7"/>
      <c r="E31" s="7"/>
      <c r="F31" s="7" t="s">
        <v>77</v>
      </c>
      <c r="G31" s="7"/>
      <c r="H31" s="7"/>
      <c r="I31" s="7"/>
      <c r="J31" s="110"/>
      <c r="K31" s="110"/>
      <c r="L31" s="110"/>
      <c r="M31" s="110"/>
      <c r="N31" s="110"/>
      <c r="O31" s="110"/>
      <c r="P31" s="110"/>
      <c r="Q31" s="110"/>
      <c r="R31" s="110"/>
    </row>
    <row r="32" spans="1:18" s="11" customFormat="1" ht="13.5" hidden="1">
      <c r="A32" s="7"/>
      <c r="B32" s="7"/>
      <c r="C32" s="7"/>
      <c r="D32" s="7"/>
      <c r="E32" s="7"/>
      <c r="F32" s="7"/>
      <c r="G32" s="7"/>
      <c r="H32" s="54" t="s">
        <v>39</v>
      </c>
      <c r="I32" s="7"/>
      <c r="J32" s="110">
        <v>0</v>
      </c>
      <c r="K32" s="222"/>
      <c r="L32" s="222"/>
      <c r="M32" s="222"/>
      <c r="N32" s="222"/>
      <c r="O32" s="110">
        <v>0</v>
      </c>
      <c r="P32" s="110">
        <v>0</v>
      </c>
      <c r="Q32" s="110">
        <v>0</v>
      </c>
      <c r="R32" s="110">
        <v>0</v>
      </c>
    </row>
    <row r="33" spans="1:18" s="11" customFormat="1" ht="12.75" hidden="1">
      <c r="A33" s="7"/>
      <c r="B33" s="7"/>
      <c r="C33" s="7"/>
      <c r="D33" s="7"/>
      <c r="E33" s="7"/>
      <c r="F33" s="7"/>
      <c r="G33" s="7"/>
      <c r="H33" s="201" t="s">
        <v>14</v>
      </c>
      <c r="I33" s="201" t="s">
        <v>183</v>
      </c>
      <c r="J33" s="110">
        <v>0</v>
      </c>
      <c r="K33" s="181"/>
      <c r="L33" s="181"/>
      <c r="M33" s="181"/>
      <c r="N33" s="181"/>
      <c r="O33" s="110">
        <v>0</v>
      </c>
      <c r="P33" s="110">
        <v>0</v>
      </c>
      <c r="Q33" s="110">
        <v>0</v>
      </c>
      <c r="R33" s="110">
        <v>0</v>
      </c>
    </row>
    <row r="34" spans="1:18" s="11" customFormat="1" ht="12.75" hidden="1">
      <c r="A34" s="7"/>
      <c r="B34" s="7"/>
      <c r="C34" s="7"/>
      <c r="D34" s="7"/>
      <c r="E34" s="7"/>
      <c r="F34" s="7" t="s">
        <v>18</v>
      </c>
      <c r="G34" s="7"/>
      <c r="H34" s="7"/>
      <c r="I34" s="201"/>
      <c r="J34" s="110">
        <v>0</v>
      </c>
      <c r="K34" s="110"/>
      <c r="L34" s="110"/>
      <c r="M34" s="110"/>
      <c r="N34" s="110"/>
      <c r="O34" s="110">
        <v>0</v>
      </c>
      <c r="P34" s="110">
        <v>0</v>
      </c>
      <c r="Q34" s="110">
        <v>0</v>
      </c>
      <c r="R34" s="110">
        <v>0</v>
      </c>
    </row>
    <row r="35" spans="1:18" s="11" customFormat="1" ht="12.75" hidden="1">
      <c r="A35" s="7"/>
      <c r="B35" s="7"/>
      <c r="C35" s="7"/>
      <c r="D35" s="7"/>
      <c r="E35" s="7"/>
      <c r="F35" s="7"/>
      <c r="G35" s="7"/>
      <c r="H35" s="7"/>
      <c r="I35" s="201"/>
      <c r="J35" s="110"/>
      <c r="K35" s="110"/>
      <c r="L35" s="110"/>
      <c r="M35" s="110"/>
      <c r="N35" s="110"/>
      <c r="O35" s="110"/>
      <c r="P35" s="110"/>
      <c r="Q35" s="110"/>
      <c r="R35" s="110"/>
    </row>
    <row r="36" spans="1:18" s="11" customFormat="1" ht="12.75" hidden="1">
      <c r="A36" s="7"/>
      <c r="B36" s="187">
        <v>4</v>
      </c>
      <c r="C36" s="187"/>
      <c r="D36" s="187"/>
      <c r="E36" s="187"/>
      <c r="F36" s="515" t="s">
        <v>69</v>
      </c>
      <c r="G36" s="515"/>
      <c r="H36" s="515"/>
      <c r="I36" s="515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s="11" customFormat="1" ht="13.5" hidden="1">
      <c r="A37" s="7"/>
      <c r="B37" s="7"/>
      <c r="C37" s="187"/>
      <c r="D37" s="187"/>
      <c r="E37" s="187"/>
      <c r="F37" s="7"/>
      <c r="G37" s="7"/>
      <c r="H37" s="54" t="s">
        <v>39</v>
      </c>
      <c r="I37" s="7"/>
      <c r="J37" s="110">
        <v>0</v>
      </c>
      <c r="K37" s="222"/>
      <c r="L37" s="222"/>
      <c r="M37" s="222"/>
      <c r="N37" s="222"/>
      <c r="O37" s="110">
        <v>0</v>
      </c>
      <c r="P37" s="110">
        <v>0</v>
      </c>
      <c r="Q37" s="110">
        <v>0</v>
      </c>
      <c r="R37" s="110">
        <v>0</v>
      </c>
    </row>
    <row r="38" spans="1:18" s="11" customFormat="1" ht="12.75" hidden="1">
      <c r="A38" s="7"/>
      <c r="B38" s="7"/>
      <c r="C38" s="12"/>
      <c r="D38" s="12"/>
      <c r="E38" s="12"/>
      <c r="F38" s="7"/>
      <c r="G38" s="7"/>
      <c r="H38" s="201" t="s">
        <v>14</v>
      </c>
      <c r="I38" s="201" t="s">
        <v>402</v>
      </c>
      <c r="J38" s="110">
        <v>0</v>
      </c>
      <c r="K38" s="181"/>
      <c r="L38" s="181"/>
      <c r="M38" s="181"/>
      <c r="N38" s="181"/>
      <c r="O38" s="110">
        <v>0</v>
      </c>
      <c r="P38" s="110">
        <v>0</v>
      </c>
      <c r="Q38" s="110">
        <v>0</v>
      </c>
      <c r="R38" s="110">
        <v>0</v>
      </c>
    </row>
    <row r="39" spans="1:18" s="11" customFormat="1" ht="12.75" hidden="1">
      <c r="A39" s="7"/>
      <c r="B39" s="7"/>
      <c r="C39" s="12"/>
      <c r="D39" s="12"/>
      <c r="E39" s="12"/>
      <c r="F39" s="7" t="s">
        <v>18</v>
      </c>
      <c r="G39" s="7"/>
      <c r="H39" s="7"/>
      <c r="I39" s="7"/>
      <c r="J39" s="133">
        <f>J38</f>
        <v>0</v>
      </c>
      <c r="K39" s="305"/>
      <c r="L39" s="305"/>
      <c r="M39" s="305"/>
      <c r="N39" s="305"/>
      <c r="O39" s="133">
        <f>O38</f>
        <v>0</v>
      </c>
      <c r="P39" s="133">
        <f>P38</f>
        <v>0</v>
      </c>
      <c r="Q39" s="133">
        <f>Q38</f>
        <v>0</v>
      </c>
      <c r="R39" s="133">
        <f>R38</f>
        <v>0</v>
      </c>
    </row>
    <row r="40" spans="1:18" s="11" customFormat="1" ht="12.75">
      <c r="A40" s="7"/>
      <c r="B40" s="7"/>
      <c r="C40" s="7"/>
      <c r="D40" s="7"/>
      <c r="E40" s="7"/>
      <c r="F40" s="7"/>
      <c r="G40" s="7"/>
      <c r="H40" s="7"/>
      <c r="I40" s="7"/>
      <c r="J40" s="110"/>
      <c r="K40" s="110"/>
      <c r="L40" s="110"/>
      <c r="M40" s="110"/>
      <c r="N40" s="110"/>
      <c r="O40" s="110"/>
      <c r="P40" s="110"/>
      <c r="Q40" s="110"/>
      <c r="R40" s="110"/>
    </row>
    <row r="41" spans="1:18" s="11" customFormat="1" ht="12.75" hidden="1">
      <c r="A41" s="7"/>
      <c r="B41" s="7">
        <v>11</v>
      </c>
      <c r="C41" s="7"/>
      <c r="D41" s="7"/>
      <c r="E41" s="7"/>
      <c r="F41" s="7"/>
      <c r="G41" s="7"/>
      <c r="H41" s="7"/>
      <c r="I41" s="7"/>
      <c r="J41" s="110"/>
      <c r="K41" s="110"/>
      <c r="L41" s="110"/>
      <c r="M41" s="110"/>
      <c r="N41" s="110"/>
      <c r="O41" s="110"/>
      <c r="P41" s="110"/>
      <c r="Q41" s="110"/>
      <c r="R41" s="110"/>
    </row>
    <row r="42" spans="1:18" s="46" customFormat="1" ht="13.5" hidden="1">
      <c r="A42" s="54"/>
      <c r="B42" s="54"/>
      <c r="C42" s="54"/>
      <c r="D42" s="54"/>
      <c r="E42" s="54"/>
      <c r="F42" s="54"/>
      <c r="G42" s="54"/>
      <c r="H42" s="54"/>
      <c r="I42" s="54"/>
      <c r="J42" s="111"/>
      <c r="K42" s="111"/>
      <c r="L42" s="111"/>
      <c r="M42" s="111"/>
      <c r="N42" s="111"/>
      <c r="O42" s="111"/>
      <c r="P42" s="111"/>
      <c r="Q42" s="111"/>
      <c r="R42" s="111"/>
    </row>
    <row r="43" spans="1:18" ht="12.75" hidden="1">
      <c r="A43" s="12"/>
      <c r="B43" s="12"/>
      <c r="C43" s="12"/>
      <c r="D43" s="12"/>
      <c r="E43" s="12"/>
      <c r="F43" s="12"/>
      <c r="G43" s="12"/>
      <c r="H43" s="12"/>
      <c r="I43" s="12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2.75" hidden="1">
      <c r="A44" s="12"/>
      <c r="B44" s="12"/>
      <c r="C44" s="12"/>
      <c r="D44" s="12"/>
      <c r="E44" s="12"/>
      <c r="F44" s="12"/>
      <c r="G44" s="12"/>
      <c r="H44" s="12"/>
      <c r="I44" s="12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2.75" hidden="1">
      <c r="A45" s="12"/>
      <c r="B45" s="12"/>
      <c r="C45" s="12"/>
      <c r="D45" s="12"/>
      <c r="E45" s="12"/>
      <c r="F45" s="12"/>
      <c r="G45" s="12"/>
      <c r="H45" s="12"/>
      <c r="I45" s="19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2.75" hidden="1">
      <c r="A46" s="12"/>
      <c r="B46" s="12"/>
      <c r="C46" s="12"/>
      <c r="D46" s="12"/>
      <c r="E46" s="12"/>
      <c r="F46" s="12"/>
      <c r="G46" s="12"/>
      <c r="H46" s="12"/>
      <c r="I46" s="12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2.75" hidden="1">
      <c r="A47" s="12"/>
      <c r="B47" s="12"/>
      <c r="C47" s="12"/>
      <c r="D47" s="12"/>
      <c r="E47" s="12"/>
      <c r="F47" s="12"/>
      <c r="G47" s="12"/>
      <c r="H47" s="12"/>
      <c r="I47" s="12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2.75" hidden="1">
      <c r="A48" s="12"/>
      <c r="B48" s="12"/>
      <c r="C48" s="12"/>
      <c r="D48" s="12"/>
      <c r="E48" s="12"/>
      <c r="F48" s="12"/>
      <c r="G48" s="12"/>
      <c r="H48" s="12"/>
      <c r="I48" s="12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2.75" hidden="1">
      <c r="A49" s="12"/>
      <c r="B49" s="12"/>
      <c r="C49" s="12"/>
      <c r="D49" s="12"/>
      <c r="E49" s="12"/>
      <c r="F49" s="12"/>
      <c r="G49" s="12"/>
      <c r="H49" s="12"/>
      <c r="I49" s="12"/>
      <c r="J49" s="57"/>
      <c r="K49" s="57"/>
      <c r="L49" s="57"/>
      <c r="M49" s="57"/>
      <c r="N49" s="57"/>
      <c r="O49" s="57"/>
      <c r="P49" s="57"/>
      <c r="Q49" s="57"/>
      <c r="R49" s="57"/>
    </row>
    <row r="50" spans="1:18" s="46" customFormat="1" ht="13.5" hidden="1">
      <c r="A50" s="54"/>
      <c r="B50" s="54"/>
      <c r="C50" s="54"/>
      <c r="D50" s="54"/>
      <c r="E50" s="54"/>
      <c r="F50" s="54"/>
      <c r="G50" s="54"/>
      <c r="H50" s="54"/>
      <c r="I50" s="54"/>
      <c r="J50" s="111"/>
      <c r="K50" s="111"/>
      <c r="L50" s="111"/>
      <c r="M50" s="111"/>
      <c r="N50" s="111"/>
      <c r="O50" s="111"/>
      <c r="P50" s="111"/>
      <c r="Q50" s="111"/>
      <c r="R50" s="111"/>
    </row>
    <row r="51" spans="1:18" ht="12.75" hidden="1">
      <c r="A51" s="12"/>
      <c r="B51" s="12"/>
      <c r="C51" s="12"/>
      <c r="D51" s="12"/>
      <c r="E51" s="12"/>
      <c r="F51" s="12"/>
      <c r="G51" s="12"/>
      <c r="H51" s="12"/>
      <c r="I51" s="12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2.75" hidden="1">
      <c r="A52" s="12"/>
      <c r="B52" s="12"/>
      <c r="C52" s="12"/>
      <c r="D52" s="12"/>
      <c r="E52" s="12"/>
      <c r="F52" s="12"/>
      <c r="G52" s="12"/>
      <c r="H52" s="12"/>
      <c r="I52" s="12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2.75" hidden="1">
      <c r="A53" s="12"/>
      <c r="B53" s="12"/>
      <c r="C53" s="12"/>
      <c r="D53" s="12"/>
      <c r="E53" s="12"/>
      <c r="F53" s="12"/>
      <c r="G53" s="12"/>
      <c r="H53" s="12"/>
      <c r="I53" s="12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2.75" hidden="1">
      <c r="A54" s="12"/>
      <c r="B54" s="12"/>
      <c r="C54" s="12"/>
      <c r="D54" s="12"/>
      <c r="E54" s="12"/>
      <c r="F54" s="12"/>
      <c r="G54" s="12"/>
      <c r="H54" s="12"/>
      <c r="I54" s="12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2.75" hidden="1">
      <c r="A55" s="12"/>
      <c r="B55" s="12"/>
      <c r="C55" s="12"/>
      <c r="D55" s="12"/>
      <c r="E55" s="12"/>
      <c r="F55" s="12"/>
      <c r="G55" s="12"/>
      <c r="H55" s="12"/>
      <c r="I55" s="12"/>
      <c r="J55" s="57"/>
      <c r="K55" s="57"/>
      <c r="L55" s="57"/>
      <c r="M55" s="57"/>
      <c r="N55" s="57"/>
      <c r="O55" s="57"/>
      <c r="P55" s="57"/>
      <c r="Q55" s="57"/>
      <c r="R55" s="57"/>
    </row>
    <row r="56" spans="1:18" ht="12.75" hidden="1">
      <c r="A56" s="12"/>
      <c r="B56" s="12"/>
      <c r="C56" s="12"/>
      <c r="D56" s="12"/>
      <c r="E56" s="12"/>
      <c r="F56" s="12"/>
      <c r="G56" s="12"/>
      <c r="H56" s="12"/>
      <c r="I56" s="19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3.5" hidden="1">
      <c r="A57" s="12"/>
      <c r="B57" s="12"/>
      <c r="C57" s="12"/>
      <c r="D57" s="12"/>
      <c r="E57" s="12"/>
      <c r="F57" s="12"/>
      <c r="G57" s="12"/>
      <c r="H57" s="54"/>
      <c r="I57" s="12"/>
      <c r="J57" s="111"/>
      <c r="K57" s="111"/>
      <c r="L57" s="111"/>
      <c r="M57" s="111"/>
      <c r="N57" s="111"/>
      <c r="O57" s="111"/>
      <c r="P57" s="111"/>
      <c r="Q57" s="111"/>
      <c r="R57" s="111"/>
    </row>
    <row r="58" spans="1:18" ht="13.5" hidden="1">
      <c r="A58" s="12"/>
      <c r="B58" s="12"/>
      <c r="C58" s="12"/>
      <c r="D58" s="12"/>
      <c r="E58" s="12"/>
      <c r="F58" s="12"/>
      <c r="G58" s="12"/>
      <c r="H58" s="54"/>
      <c r="I58" s="12"/>
      <c r="J58" s="111"/>
      <c r="K58" s="111"/>
      <c r="L58" s="111"/>
      <c r="M58" s="111"/>
      <c r="N58" s="111"/>
      <c r="O58" s="111"/>
      <c r="P58" s="111"/>
      <c r="Q58" s="111"/>
      <c r="R58" s="111"/>
    </row>
    <row r="59" spans="1:18" ht="13.5" hidden="1">
      <c r="A59" s="12"/>
      <c r="B59" s="12"/>
      <c r="C59" s="12"/>
      <c r="D59" s="12"/>
      <c r="E59" s="12"/>
      <c r="F59" s="12"/>
      <c r="G59" s="12"/>
      <c r="H59" s="54"/>
      <c r="I59" s="12"/>
      <c r="J59" s="111"/>
      <c r="K59" s="111"/>
      <c r="L59" s="111"/>
      <c r="M59" s="111"/>
      <c r="N59" s="111"/>
      <c r="O59" s="111"/>
      <c r="P59" s="111"/>
      <c r="Q59" s="111"/>
      <c r="R59" s="111"/>
    </row>
    <row r="60" spans="1:18" s="46" customFormat="1" ht="13.5" hidden="1">
      <c r="A60" s="54"/>
      <c r="B60" s="54"/>
      <c r="C60" s="54"/>
      <c r="D60" s="54"/>
      <c r="E60" s="54"/>
      <c r="F60" s="54"/>
      <c r="G60" s="54"/>
      <c r="H60" s="54"/>
      <c r="I60" s="54"/>
      <c r="J60" s="111"/>
      <c r="K60" s="111"/>
      <c r="L60" s="111"/>
      <c r="M60" s="111"/>
      <c r="N60" s="111"/>
      <c r="O60" s="111"/>
      <c r="P60" s="111"/>
      <c r="Q60" s="111"/>
      <c r="R60" s="111"/>
    </row>
    <row r="61" spans="1:18" ht="12.75" hidden="1">
      <c r="A61" s="12"/>
      <c r="B61" s="12"/>
      <c r="C61" s="12"/>
      <c r="D61" s="12"/>
      <c r="E61" s="12"/>
      <c r="F61" s="12"/>
      <c r="G61" s="12"/>
      <c r="H61" s="12"/>
      <c r="I61" s="12"/>
      <c r="J61" s="57"/>
      <c r="K61" s="57"/>
      <c r="L61" s="57"/>
      <c r="M61" s="57"/>
      <c r="N61" s="57"/>
      <c r="O61" s="57"/>
      <c r="P61" s="57"/>
      <c r="Q61" s="57"/>
      <c r="R61" s="57"/>
    </row>
    <row r="62" spans="1:18" s="46" customFormat="1" ht="12.75" customHeight="1" hidden="1">
      <c r="A62" s="54"/>
      <c r="B62" s="54"/>
      <c r="C62" s="54"/>
      <c r="D62" s="54"/>
      <c r="E62" s="54"/>
      <c r="F62" s="54"/>
      <c r="G62" s="54"/>
      <c r="H62" s="54"/>
      <c r="I62" s="54"/>
      <c r="J62" s="111"/>
      <c r="K62" s="111"/>
      <c r="L62" s="111"/>
      <c r="M62" s="111"/>
      <c r="N62" s="111"/>
      <c r="O62" s="111"/>
      <c r="P62" s="111"/>
      <c r="Q62" s="111"/>
      <c r="R62" s="111"/>
    </row>
    <row r="63" spans="1:18" ht="12.75" hidden="1">
      <c r="A63" s="12"/>
      <c r="B63" s="12"/>
      <c r="C63" s="12"/>
      <c r="D63" s="12"/>
      <c r="E63" s="12"/>
      <c r="F63" s="12"/>
      <c r="G63" s="12"/>
      <c r="H63" s="12"/>
      <c r="I63" s="12"/>
      <c r="J63" s="57"/>
      <c r="K63" s="57"/>
      <c r="L63" s="57"/>
      <c r="M63" s="57"/>
      <c r="N63" s="57"/>
      <c r="O63" s="57"/>
      <c r="P63" s="57"/>
      <c r="Q63" s="57"/>
      <c r="R63" s="57"/>
    </row>
    <row r="64" spans="1:18" s="46" customFormat="1" ht="13.5" hidden="1">
      <c r="A64" s="54"/>
      <c r="B64" s="54"/>
      <c r="C64" s="54"/>
      <c r="D64" s="54"/>
      <c r="E64" s="54"/>
      <c r="F64" s="54"/>
      <c r="G64" s="54"/>
      <c r="H64" s="54"/>
      <c r="I64" s="54"/>
      <c r="J64" s="111"/>
      <c r="K64" s="111"/>
      <c r="L64" s="111"/>
      <c r="M64" s="111"/>
      <c r="N64" s="111"/>
      <c r="O64" s="111"/>
      <c r="P64" s="111"/>
      <c r="Q64" s="111"/>
      <c r="R64" s="111"/>
    </row>
    <row r="65" spans="1:18" ht="12.75" hidden="1">
      <c r="A65" s="12"/>
      <c r="B65" s="12"/>
      <c r="C65" s="12"/>
      <c r="D65" s="12"/>
      <c r="E65" s="12"/>
      <c r="F65" s="12"/>
      <c r="G65" s="12"/>
      <c r="H65" s="12"/>
      <c r="I65" s="14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2.75" hidden="1">
      <c r="A66" s="12"/>
      <c r="B66" s="12"/>
      <c r="C66" s="12"/>
      <c r="D66" s="12"/>
      <c r="E66" s="12"/>
      <c r="F66" s="12"/>
      <c r="G66" s="12"/>
      <c r="H66" s="12"/>
      <c r="I66" s="12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2.75" hidden="1">
      <c r="A67" s="12"/>
      <c r="B67" s="12"/>
      <c r="C67" s="12"/>
      <c r="D67" s="12"/>
      <c r="E67" s="12"/>
      <c r="F67" s="12"/>
      <c r="G67" s="12"/>
      <c r="H67" s="12"/>
      <c r="I67" s="12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12.75" hidden="1">
      <c r="A68" s="12"/>
      <c r="B68" s="12"/>
      <c r="C68" s="12"/>
      <c r="D68" s="12"/>
      <c r="E68" s="12"/>
      <c r="F68" s="12"/>
      <c r="G68" s="12"/>
      <c r="H68" s="12"/>
      <c r="I68" s="19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12.75" hidden="1">
      <c r="A69" s="12"/>
      <c r="B69" s="12"/>
      <c r="C69" s="12"/>
      <c r="D69" s="12"/>
      <c r="E69" s="12"/>
      <c r="F69" s="12"/>
      <c r="G69" s="12"/>
      <c r="H69" s="12"/>
      <c r="I69" s="12"/>
      <c r="J69" s="57"/>
      <c r="K69" s="57"/>
      <c r="L69" s="57"/>
      <c r="M69" s="57"/>
      <c r="N69" s="57"/>
      <c r="O69" s="57"/>
      <c r="P69" s="57"/>
      <c r="Q69" s="57"/>
      <c r="R69" s="57"/>
    </row>
    <row r="70" spans="1:18" ht="12.75" hidden="1">
      <c r="A70" s="12"/>
      <c r="B70" s="12"/>
      <c r="C70" s="12"/>
      <c r="D70" s="12"/>
      <c r="E70" s="12"/>
      <c r="F70" s="12"/>
      <c r="G70" s="12"/>
      <c r="H70" s="12"/>
      <c r="I70" s="12"/>
      <c r="J70" s="57"/>
      <c r="K70" s="57"/>
      <c r="L70" s="57"/>
      <c r="M70" s="57"/>
      <c r="N70" s="57"/>
      <c r="O70" s="57"/>
      <c r="P70" s="57"/>
      <c r="Q70" s="57"/>
      <c r="R70" s="57"/>
    </row>
    <row r="71" spans="1:18" ht="12.75" hidden="1">
      <c r="A71" s="12"/>
      <c r="B71" s="12"/>
      <c r="C71" s="12"/>
      <c r="D71" s="12"/>
      <c r="E71" s="12"/>
      <c r="F71" s="12"/>
      <c r="G71" s="12"/>
      <c r="H71" s="12"/>
      <c r="I71" s="12"/>
      <c r="J71" s="57"/>
      <c r="K71" s="57"/>
      <c r="L71" s="57"/>
      <c r="M71" s="57"/>
      <c r="N71" s="57"/>
      <c r="O71" s="57"/>
      <c r="P71" s="57"/>
      <c r="Q71" s="57"/>
      <c r="R71" s="57"/>
    </row>
    <row r="72" spans="1:18" ht="13.5" hidden="1">
      <c r="A72" s="12"/>
      <c r="B72" s="12"/>
      <c r="C72" s="12"/>
      <c r="D72" s="12"/>
      <c r="E72" s="12"/>
      <c r="F72" s="12"/>
      <c r="G72" s="12"/>
      <c r="H72" s="221"/>
      <c r="I72" s="12"/>
      <c r="J72" s="222"/>
      <c r="K72" s="222"/>
      <c r="L72" s="222"/>
      <c r="M72" s="222"/>
      <c r="N72" s="222"/>
      <c r="O72" s="222"/>
      <c r="P72" s="222"/>
      <c r="Q72" s="222"/>
      <c r="R72" s="222"/>
    </row>
    <row r="73" spans="1:18" ht="12.75" hidden="1">
      <c r="A73" s="12"/>
      <c r="B73" s="12"/>
      <c r="C73" s="12"/>
      <c r="D73" s="12"/>
      <c r="E73" s="12"/>
      <c r="F73" s="12"/>
      <c r="G73" s="12"/>
      <c r="H73" s="12"/>
      <c r="I73" s="19"/>
      <c r="J73" s="57"/>
      <c r="K73" s="57"/>
      <c r="L73" s="57"/>
      <c r="M73" s="57"/>
      <c r="N73" s="57"/>
      <c r="O73" s="57"/>
      <c r="P73" s="57"/>
      <c r="Q73" s="57"/>
      <c r="R73" s="57"/>
    </row>
    <row r="74" spans="1:18" ht="12.75" hidden="1">
      <c r="A74" s="12"/>
      <c r="B74" s="12"/>
      <c r="C74" s="12"/>
      <c r="D74" s="12"/>
      <c r="E74" s="12"/>
      <c r="F74" s="12"/>
      <c r="G74" s="12"/>
      <c r="H74" s="12"/>
      <c r="I74" s="19"/>
      <c r="J74" s="57"/>
      <c r="K74" s="57"/>
      <c r="L74" s="57"/>
      <c r="M74" s="57"/>
      <c r="N74" s="57"/>
      <c r="O74" s="57"/>
      <c r="P74" s="57"/>
      <c r="Q74" s="57"/>
      <c r="R74" s="57"/>
    </row>
    <row r="75" spans="1:18" s="11" customFormat="1" ht="12.75" hidden="1">
      <c r="A75" s="7"/>
      <c r="B75" s="7"/>
      <c r="C75" s="7"/>
      <c r="D75" s="7"/>
      <c r="E75" s="7"/>
      <c r="F75" s="7"/>
      <c r="G75" s="7"/>
      <c r="H75" s="7"/>
      <c r="I75" s="7"/>
      <c r="J75" s="110"/>
      <c r="K75" s="110"/>
      <c r="L75" s="110"/>
      <c r="M75" s="110"/>
      <c r="N75" s="110"/>
      <c r="O75" s="110"/>
      <c r="P75" s="110"/>
      <c r="Q75" s="110"/>
      <c r="R75" s="110"/>
    </row>
    <row r="76" spans="1:18" s="11" customFormat="1" ht="12.75" hidden="1">
      <c r="A76" s="7"/>
      <c r="B76" s="7"/>
      <c r="C76" s="7"/>
      <c r="D76" s="7"/>
      <c r="E76" s="7"/>
      <c r="F76" s="7"/>
      <c r="G76" s="7"/>
      <c r="H76" s="7"/>
      <c r="I76" s="7"/>
      <c r="J76" s="110"/>
      <c r="K76" s="110"/>
      <c r="L76" s="110"/>
      <c r="M76" s="110"/>
      <c r="N76" s="110"/>
      <c r="O76" s="110"/>
      <c r="P76" s="110"/>
      <c r="Q76" s="110"/>
      <c r="R76" s="110"/>
    </row>
    <row r="77" spans="1:18" s="11" customFormat="1" ht="12.75" hidden="1">
      <c r="A77" s="7"/>
      <c r="B77" s="7">
        <v>2</v>
      </c>
      <c r="C77" s="7"/>
      <c r="D77" s="7"/>
      <c r="E77" s="7"/>
      <c r="F77" s="7"/>
      <c r="G77" s="7"/>
      <c r="H77" s="7"/>
      <c r="I77" s="7"/>
      <c r="J77" s="110"/>
      <c r="K77" s="110"/>
      <c r="L77" s="110"/>
      <c r="M77" s="110"/>
      <c r="N77" s="110"/>
      <c r="O77" s="110"/>
      <c r="P77" s="110"/>
      <c r="Q77" s="110"/>
      <c r="R77" s="110"/>
    </row>
    <row r="78" spans="1:18" s="11" customFormat="1" ht="13.5" hidden="1">
      <c r="A78" s="7"/>
      <c r="B78" s="7"/>
      <c r="C78" s="7"/>
      <c r="D78" s="7"/>
      <c r="E78" s="7"/>
      <c r="F78" s="7"/>
      <c r="G78" s="7"/>
      <c r="H78" s="54"/>
      <c r="I78" s="7"/>
      <c r="J78" s="110">
        <f>J79</f>
        <v>0</v>
      </c>
      <c r="K78" s="110"/>
      <c r="L78" s="110"/>
      <c r="M78" s="110"/>
      <c r="N78" s="110"/>
      <c r="O78" s="110">
        <f>O79</f>
        <v>0</v>
      </c>
      <c r="P78" s="110">
        <f>P79</f>
        <v>0</v>
      </c>
      <c r="Q78" s="110">
        <f>Q79</f>
        <v>0</v>
      </c>
      <c r="R78" s="110">
        <f>R79</f>
        <v>0</v>
      </c>
    </row>
    <row r="79" spans="1:18" s="11" customFormat="1" ht="12.75" hidden="1">
      <c r="A79" s="7"/>
      <c r="B79" s="7"/>
      <c r="C79" s="7"/>
      <c r="D79" s="7"/>
      <c r="E79" s="7"/>
      <c r="F79" s="7"/>
      <c r="G79" s="7"/>
      <c r="H79" s="201"/>
      <c r="I79" s="20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s="11" customFormat="1" ht="13.5" hidden="1">
      <c r="A80" s="7"/>
      <c r="B80" s="7"/>
      <c r="C80" s="7"/>
      <c r="D80" s="7"/>
      <c r="E80" s="7"/>
      <c r="F80" s="7"/>
      <c r="G80" s="7"/>
      <c r="H80" s="221"/>
      <c r="I80" s="201"/>
      <c r="J80" s="222"/>
      <c r="K80" s="222"/>
      <c r="L80" s="222"/>
      <c r="M80" s="222"/>
      <c r="N80" s="222"/>
      <c r="O80" s="222"/>
      <c r="P80" s="222"/>
      <c r="Q80" s="222"/>
      <c r="R80" s="222"/>
    </row>
    <row r="81" spans="1:18" s="11" customFormat="1" ht="12.75" hidden="1">
      <c r="A81" s="7"/>
      <c r="B81" s="7"/>
      <c r="C81" s="7"/>
      <c r="D81" s="7"/>
      <c r="E81" s="7"/>
      <c r="F81" s="7"/>
      <c r="G81" s="7"/>
      <c r="H81" s="201"/>
      <c r="I81" s="20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s="11" customFormat="1" ht="12.75" hidden="1">
      <c r="A82" s="7"/>
      <c r="B82" s="7"/>
      <c r="C82" s="7"/>
      <c r="D82" s="7"/>
      <c r="E82" s="7"/>
      <c r="F82" s="7"/>
      <c r="G82" s="7"/>
      <c r="H82" s="7"/>
      <c r="I82" s="7"/>
      <c r="J82" s="110">
        <f>J79+J80</f>
        <v>0</v>
      </c>
      <c r="K82" s="110"/>
      <c r="L82" s="110"/>
      <c r="M82" s="110"/>
      <c r="N82" s="110"/>
      <c r="O82" s="110">
        <f>O79+O80</f>
        <v>0</v>
      </c>
      <c r="P82" s="110">
        <f>P79+P80</f>
        <v>0</v>
      </c>
      <c r="Q82" s="110">
        <f>Q79+Q80</f>
        <v>0</v>
      </c>
      <c r="R82" s="110">
        <f>R79+R80</f>
        <v>0</v>
      </c>
    </row>
    <row r="83" spans="1:18" s="11" customFormat="1" ht="12.75" hidden="1">
      <c r="A83" s="7"/>
      <c r="B83" s="7"/>
      <c r="C83" s="7"/>
      <c r="D83" s="7"/>
      <c r="E83" s="7"/>
      <c r="F83" s="7"/>
      <c r="G83" s="7"/>
      <c r="H83" s="7"/>
      <c r="I83" s="7"/>
      <c r="J83" s="110"/>
      <c r="K83" s="110"/>
      <c r="L83" s="110"/>
      <c r="M83" s="110"/>
      <c r="N83" s="110"/>
      <c r="O83" s="110"/>
      <c r="P83" s="110"/>
      <c r="Q83" s="110"/>
      <c r="R83" s="110"/>
    </row>
    <row r="84" spans="1:18" s="11" customFormat="1" ht="12.75" hidden="1">
      <c r="A84" s="7"/>
      <c r="B84" s="7">
        <v>13</v>
      </c>
      <c r="C84" s="7"/>
      <c r="D84" s="7"/>
      <c r="E84" s="7"/>
      <c r="F84" s="515"/>
      <c r="G84" s="515"/>
      <c r="H84" s="515"/>
      <c r="I84" s="515"/>
      <c r="J84" s="110"/>
      <c r="K84" s="110"/>
      <c r="L84" s="110"/>
      <c r="M84" s="110"/>
      <c r="N84" s="110"/>
      <c r="O84" s="110"/>
      <c r="P84" s="110"/>
      <c r="Q84" s="110"/>
      <c r="R84" s="110"/>
    </row>
    <row r="85" spans="1:18" s="11" customFormat="1" ht="13.5" hidden="1">
      <c r="A85" s="7"/>
      <c r="B85" s="7"/>
      <c r="C85" s="7"/>
      <c r="D85" s="7"/>
      <c r="E85" s="7"/>
      <c r="F85" s="7"/>
      <c r="G85" s="7"/>
      <c r="H85" s="54"/>
      <c r="I85" s="7"/>
      <c r="J85" s="110"/>
      <c r="K85" s="110"/>
      <c r="L85" s="110"/>
      <c r="M85" s="110"/>
      <c r="N85" s="110"/>
      <c r="O85" s="110"/>
      <c r="P85" s="110"/>
      <c r="Q85" s="110"/>
      <c r="R85" s="110"/>
    </row>
    <row r="86" spans="1:18" s="11" customFormat="1" ht="12.75" hidden="1">
      <c r="A86" s="7"/>
      <c r="B86" s="7"/>
      <c r="C86" s="7"/>
      <c r="D86" s="7"/>
      <c r="E86" s="7"/>
      <c r="F86" s="7"/>
      <c r="G86" s="7"/>
      <c r="H86" s="201"/>
      <c r="I86" s="201"/>
      <c r="J86" s="110"/>
      <c r="K86" s="110"/>
      <c r="L86" s="110"/>
      <c r="M86" s="110"/>
      <c r="N86" s="110"/>
      <c r="O86" s="110"/>
      <c r="P86" s="110"/>
      <c r="Q86" s="110"/>
      <c r="R86" s="110"/>
    </row>
    <row r="87" spans="1:18" s="11" customFormat="1" ht="12.75" hidden="1">
      <c r="A87" s="7"/>
      <c r="B87" s="7"/>
      <c r="C87" s="7"/>
      <c r="D87" s="7"/>
      <c r="E87" s="7"/>
      <c r="F87" s="7"/>
      <c r="G87" s="7"/>
      <c r="H87" s="7"/>
      <c r="I87" s="7"/>
      <c r="J87" s="110"/>
      <c r="K87" s="110"/>
      <c r="L87" s="110"/>
      <c r="M87" s="110"/>
      <c r="N87" s="110"/>
      <c r="O87" s="110"/>
      <c r="P87" s="110"/>
      <c r="Q87" s="110"/>
      <c r="R87" s="110"/>
    </row>
    <row r="88" spans="1:18" s="11" customFormat="1" ht="12.75" hidden="1">
      <c r="A88" s="7"/>
      <c r="B88" s="7"/>
      <c r="C88" s="7"/>
      <c r="D88" s="7"/>
      <c r="E88" s="7"/>
      <c r="F88" s="7"/>
      <c r="G88" s="7"/>
      <c r="H88" s="7"/>
      <c r="I88" s="7"/>
      <c r="J88" s="110"/>
      <c r="K88" s="110"/>
      <c r="L88" s="110"/>
      <c r="M88" s="110"/>
      <c r="N88" s="110"/>
      <c r="O88" s="110"/>
      <c r="P88" s="110"/>
      <c r="Q88" s="110"/>
      <c r="R88" s="110"/>
    </row>
    <row r="89" spans="1:18" s="11" customFormat="1" ht="24" customHeight="1">
      <c r="A89" s="7"/>
      <c r="B89" s="7">
        <v>3</v>
      </c>
      <c r="C89" s="7"/>
      <c r="D89" s="7"/>
      <c r="E89" s="7"/>
      <c r="F89" s="515" t="s">
        <v>345</v>
      </c>
      <c r="G89" s="515"/>
      <c r="H89" s="515"/>
      <c r="I89" s="515"/>
      <c r="J89" s="110"/>
      <c r="K89" s="110"/>
      <c r="L89" s="110"/>
      <c r="M89" s="110"/>
      <c r="N89" s="110"/>
      <c r="O89" s="110"/>
      <c r="P89" s="110"/>
      <c r="Q89" s="110"/>
      <c r="R89" s="110"/>
    </row>
    <row r="90" spans="1:18" s="11" customFormat="1" ht="15.75" customHeight="1">
      <c r="A90" s="7"/>
      <c r="B90" s="7"/>
      <c r="C90" s="7"/>
      <c r="D90" s="7"/>
      <c r="E90" s="7"/>
      <c r="F90" s="358"/>
      <c r="G90" s="358"/>
      <c r="H90" s="54" t="s">
        <v>38</v>
      </c>
      <c r="I90" s="358"/>
      <c r="J90" s="222">
        <f>J91+J92+J93+J94</f>
        <v>5000</v>
      </c>
      <c r="K90" s="222"/>
      <c r="L90" s="222"/>
      <c r="M90" s="222"/>
      <c r="N90" s="222"/>
      <c r="O90" s="222">
        <f>O91+O92+O93+O94</f>
        <v>8841</v>
      </c>
      <c r="P90" s="222">
        <f>P91+P92+P93+P94+P95</f>
        <v>10841</v>
      </c>
      <c r="Q90" s="222">
        <f>Q91+Q92+Q93+Q94+Q95</f>
        <v>10841</v>
      </c>
      <c r="R90" s="222">
        <f>R91+R92+R93+R94+R95+R96</f>
        <v>15850</v>
      </c>
    </row>
    <row r="91" spans="1:18" s="11" customFormat="1" ht="12" customHeight="1">
      <c r="A91" s="7"/>
      <c r="B91" s="7"/>
      <c r="C91" s="7"/>
      <c r="D91" s="7"/>
      <c r="E91" s="7"/>
      <c r="F91" s="358"/>
      <c r="G91" s="358"/>
      <c r="H91" s="349" t="s">
        <v>14</v>
      </c>
      <c r="I91" s="201" t="s">
        <v>240</v>
      </c>
      <c r="J91" s="181">
        <v>2000</v>
      </c>
      <c r="K91" s="181"/>
      <c r="L91" s="181"/>
      <c r="M91" s="181"/>
      <c r="N91" s="181"/>
      <c r="O91" s="181">
        <v>4817</v>
      </c>
      <c r="P91" s="181">
        <v>4817</v>
      </c>
      <c r="Q91" s="181">
        <v>4817</v>
      </c>
      <c r="R91" s="181">
        <v>4817</v>
      </c>
    </row>
    <row r="92" spans="1:18" s="11" customFormat="1" ht="13.5">
      <c r="A92" s="7"/>
      <c r="B92" s="7"/>
      <c r="C92" s="7"/>
      <c r="D92" s="7"/>
      <c r="E92" s="7"/>
      <c r="F92" s="7"/>
      <c r="G92" s="7"/>
      <c r="H92" s="54"/>
      <c r="I92" s="201" t="s">
        <v>239</v>
      </c>
      <c r="J92" s="181">
        <v>1000</v>
      </c>
      <c r="K92" s="181"/>
      <c r="L92" s="181"/>
      <c r="M92" s="181"/>
      <c r="N92" s="181"/>
      <c r="O92" s="181">
        <v>2024</v>
      </c>
      <c r="P92" s="181">
        <v>2024</v>
      </c>
      <c r="Q92" s="181">
        <v>2024</v>
      </c>
      <c r="R92" s="181">
        <v>2024</v>
      </c>
    </row>
    <row r="93" spans="1:18" s="11" customFormat="1" ht="13.5">
      <c r="A93" s="7"/>
      <c r="B93" s="7"/>
      <c r="C93" s="7"/>
      <c r="D93" s="7"/>
      <c r="E93" s="7"/>
      <c r="F93" s="7"/>
      <c r="G93" s="7"/>
      <c r="H93" s="54"/>
      <c r="I93" s="201" t="s">
        <v>460</v>
      </c>
      <c r="J93" s="181">
        <v>1000</v>
      </c>
      <c r="K93" s="181"/>
      <c r="L93" s="181"/>
      <c r="M93" s="181"/>
      <c r="N93" s="181"/>
      <c r="O93" s="181">
        <v>1000</v>
      </c>
      <c r="P93" s="181">
        <v>1000</v>
      </c>
      <c r="Q93" s="181">
        <v>1000</v>
      </c>
      <c r="R93" s="181">
        <v>1000</v>
      </c>
    </row>
    <row r="94" spans="1:18" s="11" customFormat="1" ht="13.5">
      <c r="A94" s="7"/>
      <c r="B94" s="7"/>
      <c r="C94" s="7"/>
      <c r="D94" s="7"/>
      <c r="E94" s="7"/>
      <c r="F94" s="7"/>
      <c r="G94" s="7"/>
      <c r="H94" s="54"/>
      <c r="I94" s="201" t="s">
        <v>461</v>
      </c>
      <c r="J94" s="181">
        <v>1000</v>
      </c>
      <c r="K94" s="181"/>
      <c r="L94" s="181"/>
      <c r="M94" s="181"/>
      <c r="N94" s="181"/>
      <c r="O94" s="181">
        <v>1000</v>
      </c>
      <c r="P94" s="181">
        <v>1000</v>
      </c>
      <c r="Q94" s="181">
        <v>1000</v>
      </c>
      <c r="R94" s="181">
        <v>1000</v>
      </c>
    </row>
    <row r="95" spans="1:18" s="11" customFormat="1" ht="13.5">
      <c r="A95" s="7"/>
      <c r="B95" s="7"/>
      <c r="C95" s="7"/>
      <c r="D95" s="7"/>
      <c r="E95" s="7"/>
      <c r="F95" s="7"/>
      <c r="G95" s="7"/>
      <c r="H95" s="54"/>
      <c r="I95" s="201" t="s">
        <v>499</v>
      </c>
      <c r="J95" s="181">
        <v>0</v>
      </c>
      <c r="K95" s="181"/>
      <c r="L95" s="181"/>
      <c r="M95" s="181"/>
      <c r="N95" s="181"/>
      <c r="O95" s="181">
        <v>0</v>
      </c>
      <c r="P95" s="181">
        <v>2000</v>
      </c>
      <c r="Q95" s="181">
        <v>2000</v>
      </c>
      <c r="R95" s="181">
        <v>2000</v>
      </c>
    </row>
    <row r="96" spans="1:18" s="11" customFormat="1" ht="13.5">
      <c r="A96" s="7"/>
      <c r="B96" s="7"/>
      <c r="C96" s="7"/>
      <c r="D96" s="7"/>
      <c r="E96" s="7"/>
      <c r="F96" s="7"/>
      <c r="G96" s="7"/>
      <c r="H96" s="54"/>
      <c r="I96" s="201" t="s">
        <v>574</v>
      </c>
      <c r="J96" s="181">
        <v>0</v>
      </c>
      <c r="K96" s="181"/>
      <c r="L96" s="181"/>
      <c r="M96" s="181"/>
      <c r="N96" s="181"/>
      <c r="O96" s="181">
        <v>0</v>
      </c>
      <c r="P96" s="181">
        <v>0</v>
      </c>
      <c r="Q96" s="181">
        <v>0</v>
      </c>
      <c r="R96" s="181">
        <v>5009</v>
      </c>
    </row>
    <row r="97" spans="1:18" s="11" customFormat="1" ht="13.5">
      <c r="A97" s="7"/>
      <c r="B97" s="7"/>
      <c r="C97" s="7"/>
      <c r="D97" s="7"/>
      <c r="E97" s="7"/>
      <c r="F97" s="7"/>
      <c r="G97" s="7"/>
      <c r="H97" s="241" t="s">
        <v>39</v>
      </c>
      <c r="I97" s="201"/>
      <c r="J97" s="222">
        <f>SUM(J98:J102)</f>
        <v>4968</v>
      </c>
      <c r="K97" s="222"/>
      <c r="L97" s="222"/>
      <c r="M97" s="222"/>
      <c r="N97" s="222"/>
      <c r="O97" s="222">
        <f>SUM(O98:O107)</f>
        <v>12968</v>
      </c>
      <c r="P97" s="222">
        <f>SUM(P98:P107)</f>
        <v>14968</v>
      </c>
      <c r="Q97" s="222">
        <f>SUM(Q98:Q107)</f>
        <v>23960</v>
      </c>
      <c r="R97" s="222">
        <f>SUM(R98:R107)</f>
        <v>23960</v>
      </c>
    </row>
    <row r="98" spans="1:18" s="11" customFormat="1" ht="13.5" hidden="1">
      <c r="A98" s="7"/>
      <c r="B98" s="7"/>
      <c r="C98" s="7"/>
      <c r="D98" s="7"/>
      <c r="E98" s="7"/>
      <c r="F98" s="7"/>
      <c r="G98" s="7"/>
      <c r="H98" s="54" t="s">
        <v>14</v>
      </c>
      <c r="I98" s="201" t="s">
        <v>315</v>
      </c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s="11" customFormat="1" ht="13.5" hidden="1">
      <c r="A99" s="7"/>
      <c r="B99" s="7"/>
      <c r="C99" s="7"/>
      <c r="D99" s="7"/>
      <c r="E99" s="7"/>
      <c r="F99" s="7"/>
      <c r="G99" s="7"/>
      <c r="H99" s="54"/>
      <c r="I99" s="201" t="s">
        <v>314</v>
      </c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s="11" customFormat="1" ht="13.5">
      <c r="A100" s="7"/>
      <c r="B100" s="7"/>
      <c r="C100" s="7"/>
      <c r="D100" s="7"/>
      <c r="E100" s="7"/>
      <c r="F100" s="7"/>
      <c r="G100" s="7"/>
      <c r="H100" s="54"/>
      <c r="I100" s="201" t="s">
        <v>462</v>
      </c>
      <c r="J100" s="181">
        <v>2500</v>
      </c>
      <c r="K100" s="181"/>
      <c r="L100" s="181"/>
      <c r="M100" s="181"/>
      <c r="N100" s="181"/>
      <c r="O100" s="181">
        <v>2500</v>
      </c>
      <c r="P100" s="181">
        <v>2500</v>
      </c>
      <c r="Q100" s="181">
        <v>2500</v>
      </c>
      <c r="R100" s="181">
        <v>2500</v>
      </c>
    </row>
    <row r="101" spans="1:18" s="11" customFormat="1" ht="13.5">
      <c r="A101" s="7"/>
      <c r="B101" s="7"/>
      <c r="C101" s="7"/>
      <c r="D101" s="7"/>
      <c r="E101" s="7"/>
      <c r="F101" s="7"/>
      <c r="G101" s="7"/>
      <c r="H101" s="54"/>
      <c r="I101" s="201" t="s">
        <v>334</v>
      </c>
      <c r="J101" s="181">
        <v>1000</v>
      </c>
      <c r="K101" s="181"/>
      <c r="L101" s="181"/>
      <c r="M101" s="181"/>
      <c r="N101" s="181"/>
      <c r="O101" s="181">
        <v>1000</v>
      </c>
      <c r="P101" s="181">
        <v>1000</v>
      </c>
      <c r="Q101" s="181">
        <v>492</v>
      </c>
      <c r="R101" s="181">
        <v>492</v>
      </c>
    </row>
    <row r="102" spans="1:18" s="11" customFormat="1" ht="13.5">
      <c r="A102" s="7"/>
      <c r="B102" s="7"/>
      <c r="C102" s="7"/>
      <c r="D102" s="7"/>
      <c r="E102" s="7"/>
      <c r="F102" s="7"/>
      <c r="G102" s="7"/>
      <c r="H102" s="54"/>
      <c r="I102" s="201" t="s">
        <v>463</v>
      </c>
      <c r="J102" s="181">
        <v>1468</v>
      </c>
      <c r="K102" s="181"/>
      <c r="L102" s="181"/>
      <c r="M102" s="181"/>
      <c r="N102" s="181"/>
      <c r="O102" s="181">
        <v>1468</v>
      </c>
      <c r="P102" s="181">
        <v>1468</v>
      </c>
      <c r="Q102" s="181">
        <v>1468</v>
      </c>
      <c r="R102" s="181">
        <v>1468</v>
      </c>
    </row>
    <row r="103" spans="1:18" s="11" customFormat="1" ht="13.5" hidden="1">
      <c r="A103" s="7"/>
      <c r="B103" s="7"/>
      <c r="C103" s="7"/>
      <c r="D103" s="7"/>
      <c r="E103" s="7"/>
      <c r="F103" s="7"/>
      <c r="G103" s="7"/>
      <c r="H103" s="54"/>
      <c r="I103" s="201" t="s">
        <v>379</v>
      </c>
      <c r="J103" s="181">
        <v>0</v>
      </c>
      <c r="K103" s="181"/>
      <c r="L103" s="181"/>
      <c r="M103" s="181"/>
      <c r="N103" s="181"/>
      <c r="O103" s="181">
        <v>0</v>
      </c>
      <c r="P103" s="181">
        <v>0</v>
      </c>
      <c r="Q103" s="181">
        <v>0</v>
      </c>
      <c r="R103" s="181">
        <v>0</v>
      </c>
    </row>
    <row r="104" spans="1:18" s="11" customFormat="1" ht="13.5">
      <c r="A104" s="7"/>
      <c r="B104" s="7"/>
      <c r="C104" s="7"/>
      <c r="D104" s="7"/>
      <c r="E104" s="7"/>
      <c r="F104" s="7"/>
      <c r="G104" s="7"/>
      <c r="H104" s="54"/>
      <c r="I104" s="201" t="s">
        <v>380</v>
      </c>
      <c r="J104" s="181">
        <v>0</v>
      </c>
      <c r="K104" s="181"/>
      <c r="L104" s="181"/>
      <c r="M104" s="181"/>
      <c r="N104" s="181"/>
      <c r="O104" s="181">
        <v>8000</v>
      </c>
      <c r="P104" s="181">
        <v>8000</v>
      </c>
      <c r="Q104" s="181">
        <v>8000</v>
      </c>
      <c r="R104" s="181">
        <v>8000</v>
      </c>
    </row>
    <row r="105" spans="1:18" s="11" customFormat="1" ht="30" customHeight="1">
      <c r="A105" s="7"/>
      <c r="B105" s="7"/>
      <c r="C105" s="7"/>
      <c r="D105" s="7"/>
      <c r="E105" s="7"/>
      <c r="F105" s="7"/>
      <c r="G105" s="7"/>
      <c r="H105" s="54"/>
      <c r="I105" s="296" t="s">
        <v>500</v>
      </c>
      <c r="J105" s="181">
        <v>0</v>
      </c>
      <c r="K105" s="181"/>
      <c r="L105" s="181"/>
      <c r="M105" s="181"/>
      <c r="N105" s="181"/>
      <c r="O105" s="181">
        <v>0</v>
      </c>
      <c r="P105" s="181">
        <v>2000</v>
      </c>
      <c r="Q105" s="181">
        <v>10000</v>
      </c>
      <c r="R105" s="181">
        <v>10000</v>
      </c>
    </row>
    <row r="106" spans="1:18" s="11" customFormat="1" ht="13.5">
      <c r="A106" s="7"/>
      <c r="B106" s="7"/>
      <c r="C106" s="7"/>
      <c r="D106" s="7"/>
      <c r="E106" s="7"/>
      <c r="F106" s="7"/>
      <c r="G106" s="7"/>
      <c r="H106" s="54"/>
      <c r="I106" s="296" t="s">
        <v>560</v>
      </c>
      <c r="J106" s="181">
        <v>0</v>
      </c>
      <c r="K106" s="181"/>
      <c r="L106" s="181"/>
      <c r="M106" s="181"/>
      <c r="N106" s="181"/>
      <c r="O106" s="181">
        <v>0</v>
      </c>
      <c r="P106" s="181">
        <v>0</v>
      </c>
      <c r="Q106" s="181">
        <v>1500</v>
      </c>
      <c r="R106" s="181">
        <v>1500</v>
      </c>
    </row>
    <row r="107" spans="1:18" s="11" customFormat="1" ht="13.5" hidden="1">
      <c r="A107" s="7"/>
      <c r="B107" s="7"/>
      <c r="C107" s="7"/>
      <c r="D107" s="7"/>
      <c r="E107" s="7"/>
      <c r="F107" s="7"/>
      <c r="G107" s="7"/>
      <c r="H107" s="54"/>
      <c r="I107" s="201"/>
      <c r="J107" s="181">
        <v>0</v>
      </c>
      <c r="K107" s="181"/>
      <c r="L107" s="181"/>
      <c r="M107" s="181"/>
      <c r="N107" s="181"/>
      <c r="O107" s="181">
        <v>0</v>
      </c>
      <c r="P107" s="181">
        <v>0</v>
      </c>
      <c r="Q107" s="181">
        <v>0</v>
      </c>
      <c r="R107" s="181">
        <v>0</v>
      </c>
    </row>
    <row r="108" spans="1:18" s="11" customFormat="1" ht="13.5">
      <c r="A108" s="7"/>
      <c r="B108" s="7"/>
      <c r="C108" s="7"/>
      <c r="D108" s="7"/>
      <c r="E108" s="7"/>
      <c r="F108" s="7"/>
      <c r="G108" s="7"/>
      <c r="H108" s="241" t="s">
        <v>381</v>
      </c>
      <c r="I108" s="201"/>
      <c r="J108" s="181"/>
      <c r="K108" s="222"/>
      <c r="L108" s="222"/>
      <c r="M108" s="222"/>
      <c r="N108" s="222"/>
      <c r="O108" s="181"/>
      <c r="P108" s="181"/>
      <c r="Q108" s="181"/>
      <c r="R108" s="181"/>
    </row>
    <row r="109" spans="1:18" s="11" customFormat="1" ht="13.5">
      <c r="A109" s="7"/>
      <c r="B109" s="7"/>
      <c r="C109" s="7"/>
      <c r="D109" s="7"/>
      <c r="E109" s="7"/>
      <c r="F109" s="7"/>
      <c r="G109" s="7"/>
      <c r="H109" s="54"/>
      <c r="I109" s="201" t="s">
        <v>382</v>
      </c>
      <c r="J109" s="181">
        <v>0</v>
      </c>
      <c r="K109" s="181"/>
      <c r="L109" s="181"/>
      <c r="M109" s="181"/>
      <c r="N109" s="181"/>
      <c r="O109" s="181">
        <v>0</v>
      </c>
      <c r="P109" s="181">
        <v>0</v>
      </c>
      <c r="Q109" s="181">
        <v>0</v>
      </c>
      <c r="R109" s="181">
        <v>0</v>
      </c>
    </row>
    <row r="110" spans="1:18" s="11" customFormat="1" ht="13.5">
      <c r="A110" s="7"/>
      <c r="B110" s="7"/>
      <c r="C110" s="7"/>
      <c r="D110" s="7"/>
      <c r="E110" s="7"/>
      <c r="F110" s="7"/>
      <c r="G110" s="7"/>
      <c r="H110" s="54"/>
      <c r="I110" s="201" t="s">
        <v>383</v>
      </c>
      <c r="J110" s="181">
        <v>0</v>
      </c>
      <c r="K110" s="181"/>
      <c r="L110" s="181"/>
      <c r="M110" s="181"/>
      <c r="N110" s="181"/>
      <c r="O110" s="181">
        <v>0</v>
      </c>
      <c r="P110" s="181">
        <v>0</v>
      </c>
      <c r="Q110" s="181">
        <v>0</v>
      </c>
      <c r="R110" s="181">
        <v>0</v>
      </c>
    </row>
    <row r="111" spans="1:18" s="11" customFormat="1" ht="12.75">
      <c r="A111" s="7"/>
      <c r="B111" s="7"/>
      <c r="C111" s="7"/>
      <c r="D111" s="7"/>
      <c r="E111" s="7"/>
      <c r="F111" s="7" t="s">
        <v>18</v>
      </c>
      <c r="G111" s="7"/>
      <c r="H111" s="201"/>
      <c r="I111" s="7"/>
      <c r="J111" s="188">
        <f>J90+J97</f>
        <v>9968</v>
      </c>
      <c r="K111" s="188"/>
      <c r="L111" s="188"/>
      <c r="M111" s="188"/>
      <c r="N111" s="188"/>
      <c r="O111" s="188">
        <f>O90+O97</f>
        <v>21809</v>
      </c>
      <c r="P111" s="188">
        <f>P90+P97</f>
        <v>25809</v>
      </c>
      <c r="Q111" s="188">
        <f>Q90+Q97</f>
        <v>34801</v>
      </c>
      <c r="R111" s="188">
        <f>R90+R97</f>
        <v>39810</v>
      </c>
    </row>
    <row r="112" spans="1:18" s="11" customFormat="1" ht="12.75" hidden="1">
      <c r="A112" s="7"/>
      <c r="B112" s="7"/>
      <c r="C112" s="7"/>
      <c r="D112" s="7"/>
      <c r="E112" s="7"/>
      <c r="F112" s="7"/>
      <c r="G112" s="7"/>
      <c r="H112" s="201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s="11" customFormat="1" ht="12.75" hidden="1">
      <c r="A113" s="7"/>
      <c r="B113" s="7"/>
      <c r="C113" s="7"/>
      <c r="D113" s="7"/>
      <c r="E113" s="7"/>
      <c r="F113" s="7"/>
      <c r="G113" s="7"/>
      <c r="H113" s="7"/>
      <c r="I113" s="7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1:18" s="11" customFormat="1" ht="12.75" hidden="1">
      <c r="A114" s="7"/>
      <c r="B114" s="7"/>
      <c r="C114" s="7"/>
      <c r="D114" s="7"/>
      <c r="E114" s="7"/>
      <c r="F114" s="7"/>
      <c r="G114" s="7"/>
      <c r="H114" s="7"/>
      <c r="I114" s="7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1:18" s="11" customFormat="1" ht="12.75" hidden="1">
      <c r="A115" s="7"/>
      <c r="B115" s="7"/>
      <c r="C115" s="7"/>
      <c r="D115" s="7"/>
      <c r="E115" s="7"/>
      <c r="F115" s="7"/>
      <c r="G115" s="7"/>
      <c r="H115" s="7"/>
      <c r="I115" s="7"/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1:18" s="11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1:18" s="11" customFormat="1" ht="30" customHeight="1" hidden="1">
      <c r="A117" s="7"/>
      <c r="B117" s="187">
        <v>6</v>
      </c>
      <c r="C117" s="12"/>
      <c r="D117" s="12"/>
      <c r="E117" s="12"/>
      <c r="F117" s="515" t="s">
        <v>237</v>
      </c>
      <c r="G117" s="515"/>
      <c r="H117" s="515"/>
      <c r="I117" s="515"/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1:18" s="11" customFormat="1" ht="30" customHeight="1" hidden="1">
      <c r="A118" s="7"/>
      <c r="B118" s="187"/>
      <c r="C118" s="12"/>
      <c r="D118" s="12"/>
      <c r="E118" s="12"/>
      <c r="F118" s="358"/>
      <c r="G118" s="358"/>
      <c r="H118" s="54" t="s">
        <v>39</v>
      </c>
      <c r="I118" s="358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1:18" s="11" customFormat="1" ht="30" customHeight="1" hidden="1">
      <c r="A119" s="7"/>
      <c r="B119" s="187"/>
      <c r="C119" s="12"/>
      <c r="D119" s="12"/>
      <c r="E119" s="12"/>
      <c r="F119" s="358"/>
      <c r="G119" s="358"/>
      <c r="H119" s="358" t="s">
        <v>14</v>
      </c>
      <c r="I119" s="358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1:18" s="11" customFormat="1" ht="13.5" hidden="1">
      <c r="A120" s="7"/>
      <c r="B120" s="7"/>
      <c r="C120" s="7"/>
      <c r="D120" s="7"/>
      <c r="E120" s="7"/>
      <c r="F120" s="7"/>
      <c r="G120" s="7"/>
      <c r="H120" s="241" t="s">
        <v>39</v>
      </c>
      <c r="I120" s="7"/>
      <c r="J120" s="110">
        <f>J121+J122</f>
        <v>0</v>
      </c>
      <c r="K120" s="222"/>
      <c r="L120" s="222"/>
      <c r="M120" s="222"/>
      <c r="N120" s="222"/>
      <c r="O120" s="110">
        <f>O121+O122</f>
        <v>0</v>
      </c>
      <c r="P120" s="110">
        <f>P121+P122</f>
        <v>0</v>
      </c>
      <c r="Q120" s="110">
        <f>Q121+Q122</f>
        <v>0</v>
      </c>
      <c r="R120" s="110">
        <f>R121+R122</f>
        <v>0</v>
      </c>
    </row>
    <row r="121" spans="1:18" s="11" customFormat="1" ht="12.75" hidden="1">
      <c r="A121" s="7"/>
      <c r="B121" s="7"/>
      <c r="C121" s="7"/>
      <c r="D121" s="7"/>
      <c r="E121" s="7"/>
      <c r="F121" s="7"/>
      <c r="G121" s="7"/>
      <c r="H121" s="201" t="s">
        <v>14</v>
      </c>
      <c r="I121" s="201" t="s">
        <v>384</v>
      </c>
      <c r="J121" s="181">
        <v>0</v>
      </c>
      <c r="K121" s="181"/>
      <c r="L121" s="181"/>
      <c r="M121" s="181"/>
      <c r="N121" s="181"/>
      <c r="O121" s="181">
        <v>0</v>
      </c>
      <c r="P121" s="181">
        <v>0</v>
      </c>
      <c r="Q121" s="181">
        <v>0</v>
      </c>
      <c r="R121" s="181">
        <v>0</v>
      </c>
    </row>
    <row r="122" spans="1:18" s="11" customFormat="1" ht="12.75" hidden="1">
      <c r="A122" s="7"/>
      <c r="B122" s="7"/>
      <c r="C122" s="7"/>
      <c r="D122" s="7"/>
      <c r="E122" s="7"/>
      <c r="F122" s="7"/>
      <c r="G122" s="7"/>
      <c r="H122" s="7"/>
      <c r="I122" s="201" t="s">
        <v>429</v>
      </c>
      <c r="J122" s="181">
        <v>0</v>
      </c>
      <c r="K122" s="181"/>
      <c r="L122" s="181"/>
      <c r="M122" s="181"/>
      <c r="N122" s="181"/>
      <c r="O122" s="181">
        <v>0</v>
      </c>
      <c r="P122" s="181">
        <v>0</v>
      </c>
      <c r="Q122" s="181">
        <v>0</v>
      </c>
      <c r="R122" s="181">
        <v>0</v>
      </c>
    </row>
    <row r="123" spans="1:18" s="11" customFormat="1" ht="12.75" hidden="1">
      <c r="A123" s="7"/>
      <c r="B123" s="7"/>
      <c r="C123" s="7"/>
      <c r="D123" s="7"/>
      <c r="E123" s="7"/>
      <c r="F123" s="7" t="s">
        <v>18</v>
      </c>
      <c r="G123" s="7"/>
      <c r="H123" s="7"/>
      <c r="I123" s="201"/>
      <c r="J123" s="110">
        <f>J120</f>
        <v>0</v>
      </c>
      <c r="K123" s="110"/>
      <c r="L123" s="110"/>
      <c r="M123" s="110"/>
      <c r="N123" s="110"/>
      <c r="O123" s="110">
        <f>O120</f>
        <v>0</v>
      </c>
      <c r="P123" s="110">
        <f>P120</f>
        <v>0</v>
      </c>
      <c r="Q123" s="110">
        <f>Q120</f>
        <v>0</v>
      </c>
      <c r="R123" s="110">
        <f>R120</f>
        <v>0</v>
      </c>
    </row>
    <row r="124" spans="1:18" s="11" customFormat="1" ht="12.75">
      <c r="A124" s="7"/>
      <c r="B124" s="7"/>
      <c r="C124" s="7"/>
      <c r="D124" s="7"/>
      <c r="E124" s="7"/>
      <c r="F124" s="7"/>
      <c r="G124" s="7"/>
      <c r="H124" s="7"/>
      <c r="I124" s="201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1:18" s="11" customFormat="1" ht="12.75">
      <c r="A125" s="7"/>
      <c r="B125" s="187">
        <v>4</v>
      </c>
      <c r="C125" s="12"/>
      <c r="D125" s="12"/>
      <c r="E125" s="12"/>
      <c r="F125" s="515" t="s">
        <v>267</v>
      </c>
      <c r="G125" s="515"/>
      <c r="H125" s="515"/>
      <c r="I125" s="515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1:18" s="11" customFormat="1" ht="13.5">
      <c r="A126" s="7"/>
      <c r="B126" s="187"/>
      <c r="C126" s="12"/>
      <c r="D126" s="12"/>
      <c r="E126" s="12"/>
      <c r="F126" s="358"/>
      <c r="G126" s="358"/>
      <c r="H126" s="241" t="s">
        <v>38</v>
      </c>
      <c r="I126" s="384"/>
      <c r="J126" s="222">
        <v>0</v>
      </c>
      <c r="K126" s="222"/>
      <c r="L126" s="222"/>
      <c r="M126" s="222"/>
      <c r="N126" s="222"/>
      <c r="O126" s="222">
        <v>0</v>
      </c>
      <c r="P126" s="222">
        <f>P127</f>
        <v>8900</v>
      </c>
      <c r="Q126" s="222">
        <f>Q127</f>
        <v>8900</v>
      </c>
      <c r="R126" s="222">
        <f>R127</f>
        <v>8900</v>
      </c>
    </row>
    <row r="127" spans="1:18" s="11" customFormat="1" ht="12.75">
      <c r="A127" s="7"/>
      <c r="B127" s="187"/>
      <c r="C127" s="12"/>
      <c r="D127" s="12"/>
      <c r="E127" s="12"/>
      <c r="F127" s="358"/>
      <c r="G127" s="358"/>
      <c r="H127" s="349"/>
      <c r="I127" s="349" t="s">
        <v>501</v>
      </c>
      <c r="J127" s="110">
        <v>0</v>
      </c>
      <c r="K127" s="181"/>
      <c r="L127" s="181"/>
      <c r="M127" s="181"/>
      <c r="N127" s="181"/>
      <c r="O127" s="110">
        <v>0</v>
      </c>
      <c r="P127" s="181">
        <v>8900</v>
      </c>
      <c r="Q127" s="181">
        <v>8900</v>
      </c>
      <c r="R127" s="181">
        <v>8900</v>
      </c>
    </row>
    <row r="128" spans="1:18" s="11" customFormat="1" ht="13.5">
      <c r="A128" s="7"/>
      <c r="B128" s="187"/>
      <c r="C128" s="12"/>
      <c r="D128" s="12"/>
      <c r="E128" s="12"/>
      <c r="F128" s="358"/>
      <c r="G128" s="358"/>
      <c r="H128" s="221" t="s">
        <v>385</v>
      </c>
      <c r="I128" s="349"/>
      <c r="J128" s="110">
        <f>J129</f>
        <v>226</v>
      </c>
      <c r="K128" s="181"/>
      <c r="L128" s="181"/>
      <c r="M128" s="181"/>
      <c r="N128" s="188"/>
      <c r="O128" s="110">
        <f>O129</f>
        <v>626</v>
      </c>
      <c r="P128" s="110">
        <f>P129</f>
        <v>626</v>
      </c>
      <c r="Q128" s="110">
        <f>Q129</f>
        <v>626</v>
      </c>
      <c r="R128" s="110">
        <f>R129</f>
        <v>626</v>
      </c>
    </row>
    <row r="129" spans="1:18" s="11" customFormat="1" ht="12.75">
      <c r="A129" s="7"/>
      <c r="B129" s="187"/>
      <c r="C129" s="12"/>
      <c r="D129" s="12"/>
      <c r="E129" s="12"/>
      <c r="F129" s="358"/>
      <c r="G129" s="358"/>
      <c r="H129" s="349"/>
      <c r="I129" s="349" t="s">
        <v>415</v>
      </c>
      <c r="J129" s="181">
        <v>226</v>
      </c>
      <c r="K129" s="110"/>
      <c r="L129" s="110"/>
      <c r="M129" s="110"/>
      <c r="N129" s="181"/>
      <c r="O129" s="181">
        <v>626</v>
      </c>
      <c r="P129" s="181">
        <v>626</v>
      </c>
      <c r="Q129" s="181">
        <v>626</v>
      </c>
      <c r="R129" s="181">
        <v>626</v>
      </c>
    </row>
    <row r="130" spans="1:18" s="11" customFormat="1" ht="12.75">
      <c r="A130" s="7"/>
      <c r="B130" s="7"/>
      <c r="C130" s="7"/>
      <c r="D130" s="7"/>
      <c r="E130" s="7"/>
      <c r="F130" s="7" t="s">
        <v>18</v>
      </c>
      <c r="G130" s="7"/>
      <c r="H130" s="241"/>
      <c r="I130" s="7"/>
      <c r="J130" s="110">
        <f>J128</f>
        <v>226</v>
      </c>
      <c r="K130" s="110"/>
      <c r="L130" s="110"/>
      <c r="M130" s="110"/>
      <c r="N130" s="110"/>
      <c r="O130" s="110">
        <f>O128</f>
        <v>626</v>
      </c>
      <c r="P130" s="110">
        <f>P128+P126</f>
        <v>9526</v>
      </c>
      <c r="Q130" s="110">
        <f>Q128+Q126</f>
        <v>9526</v>
      </c>
      <c r="R130" s="110">
        <f>R128+R126</f>
        <v>9526</v>
      </c>
    </row>
    <row r="131" spans="1:18" s="11" customFormat="1" ht="12.75">
      <c r="A131" s="7"/>
      <c r="B131" s="7"/>
      <c r="C131" s="7"/>
      <c r="D131" s="7"/>
      <c r="E131" s="7"/>
      <c r="F131" s="7"/>
      <c r="G131" s="7"/>
      <c r="H131" s="241"/>
      <c r="I131" s="7"/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1:18" s="11" customFormat="1" ht="12.75" hidden="1">
      <c r="A132" s="7"/>
      <c r="B132" s="187">
        <v>6</v>
      </c>
      <c r="C132" s="12"/>
      <c r="D132" s="12"/>
      <c r="E132" s="12"/>
      <c r="F132" s="515" t="s">
        <v>128</v>
      </c>
      <c r="G132" s="515"/>
      <c r="H132" s="515"/>
      <c r="I132" s="515"/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1:18" s="11" customFormat="1" ht="12.75" hidden="1">
      <c r="A133" s="7"/>
      <c r="B133" s="187"/>
      <c r="C133" s="12"/>
      <c r="D133" s="12"/>
      <c r="E133" s="12"/>
      <c r="F133" s="358"/>
      <c r="G133" s="358"/>
      <c r="H133" s="202" t="s">
        <v>38</v>
      </c>
      <c r="I133" s="358"/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1:18" s="11" customFormat="1" ht="12.75" hidden="1">
      <c r="A134" s="7"/>
      <c r="B134" s="187"/>
      <c r="C134" s="12"/>
      <c r="D134" s="12"/>
      <c r="E134" s="12"/>
      <c r="F134" s="358"/>
      <c r="G134" s="358"/>
      <c r="H134" s="349" t="s">
        <v>14</v>
      </c>
      <c r="I134" s="349" t="s">
        <v>298</v>
      </c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1:18" s="11" customFormat="1" ht="13.5" hidden="1">
      <c r="A135" s="7"/>
      <c r="B135" s="187"/>
      <c r="C135" s="12"/>
      <c r="D135" s="12"/>
      <c r="E135" s="12"/>
      <c r="F135" s="358"/>
      <c r="G135" s="358"/>
      <c r="H135" s="241" t="s">
        <v>39</v>
      </c>
      <c r="I135" s="384"/>
      <c r="J135" s="222">
        <v>0</v>
      </c>
      <c r="K135" s="222"/>
      <c r="L135" s="222"/>
      <c r="M135" s="222"/>
      <c r="N135" s="222"/>
      <c r="O135" s="222">
        <v>0</v>
      </c>
      <c r="P135" s="222">
        <v>0</v>
      </c>
      <c r="Q135" s="222">
        <v>0</v>
      </c>
      <c r="R135" s="222">
        <v>0</v>
      </c>
    </row>
    <row r="136" spans="1:18" s="11" customFormat="1" ht="25.5" hidden="1">
      <c r="A136" s="7"/>
      <c r="B136" s="187"/>
      <c r="C136" s="12"/>
      <c r="D136" s="12"/>
      <c r="E136" s="12"/>
      <c r="F136" s="358"/>
      <c r="G136" s="358"/>
      <c r="H136" s="349" t="s">
        <v>14</v>
      </c>
      <c r="I136" s="349" t="s">
        <v>270</v>
      </c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1:18" s="11" customFormat="1" ht="12.75" hidden="1">
      <c r="A137" s="114"/>
      <c r="B137" s="7"/>
      <c r="C137" s="7"/>
      <c r="D137" s="7"/>
      <c r="E137" s="7"/>
      <c r="F137" s="7" t="s">
        <v>18</v>
      </c>
      <c r="G137" s="7"/>
      <c r="H137" s="241"/>
      <c r="I137" s="7"/>
      <c r="J137" s="110">
        <v>0</v>
      </c>
      <c r="K137" s="110"/>
      <c r="L137" s="110"/>
      <c r="M137" s="110"/>
      <c r="N137" s="110"/>
      <c r="O137" s="110">
        <v>0</v>
      </c>
      <c r="P137" s="110">
        <v>0</v>
      </c>
      <c r="Q137" s="110">
        <v>0</v>
      </c>
      <c r="R137" s="110">
        <v>0</v>
      </c>
    </row>
    <row r="138" spans="1:18" s="11" customFormat="1" ht="12.75">
      <c r="A138" s="114"/>
      <c r="B138" s="7"/>
      <c r="C138" s="7"/>
      <c r="D138" s="7"/>
      <c r="E138" s="7"/>
      <c r="F138" s="7"/>
      <c r="G138" s="7"/>
      <c r="H138" s="241"/>
      <c r="I138" s="7"/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1:18" s="11" customFormat="1" ht="35.25" customHeight="1">
      <c r="A139" s="114"/>
      <c r="B139" s="187">
        <v>5</v>
      </c>
      <c r="C139" s="12"/>
      <c r="D139" s="12"/>
      <c r="E139" s="12"/>
      <c r="F139" s="515" t="s">
        <v>237</v>
      </c>
      <c r="G139" s="515"/>
      <c r="H139" s="515"/>
      <c r="I139" s="515"/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1:18" s="11" customFormat="1" ht="13.5">
      <c r="A140" s="114"/>
      <c r="B140" s="187"/>
      <c r="C140" s="12"/>
      <c r="D140" s="12"/>
      <c r="E140" s="12"/>
      <c r="F140" s="358"/>
      <c r="G140" s="358"/>
      <c r="H140" s="221" t="s">
        <v>385</v>
      </c>
      <c r="I140" s="384"/>
      <c r="J140" s="110"/>
      <c r="K140" s="110"/>
      <c r="L140" s="110"/>
      <c r="M140" s="110"/>
      <c r="N140" s="110"/>
      <c r="O140" s="110">
        <f>O141</f>
        <v>1700</v>
      </c>
      <c r="P140" s="110">
        <f>P141+P142+P143+P144</f>
        <v>169700</v>
      </c>
      <c r="Q140" s="110">
        <f>Q141+Q142+Q143+Q144</f>
        <v>169700</v>
      </c>
      <c r="R140" s="110">
        <f>R141+R142+R143+R144</f>
        <v>169700</v>
      </c>
    </row>
    <row r="141" spans="1:18" s="11" customFormat="1" ht="12.75">
      <c r="A141" s="114"/>
      <c r="B141" s="187"/>
      <c r="C141" s="12"/>
      <c r="D141" s="12"/>
      <c r="E141" s="12"/>
      <c r="F141" s="358"/>
      <c r="G141" s="358"/>
      <c r="H141" s="349" t="s">
        <v>14</v>
      </c>
      <c r="I141" s="424" t="s">
        <v>479</v>
      </c>
      <c r="J141" s="110">
        <v>0</v>
      </c>
      <c r="K141" s="110"/>
      <c r="L141" s="110"/>
      <c r="M141" s="110"/>
      <c r="N141" s="110"/>
      <c r="O141" s="181">
        <v>1700</v>
      </c>
      <c r="P141" s="181">
        <v>1700</v>
      </c>
      <c r="Q141" s="181">
        <v>1700</v>
      </c>
      <c r="R141" s="181">
        <v>1700</v>
      </c>
    </row>
    <row r="142" spans="1:18" s="11" customFormat="1" ht="12.75">
      <c r="A142" s="114"/>
      <c r="B142" s="187"/>
      <c r="C142" s="12"/>
      <c r="D142" s="12"/>
      <c r="E142" s="12"/>
      <c r="F142" s="358"/>
      <c r="G142" s="358"/>
      <c r="H142" s="349"/>
      <c r="I142" s="12" t="s">
        <v>491</v>
      </c>
      <c r="J142" s="110">
        <v>0</v>
      </c>
      <c r="K142" s="110"/>
      <c r="L142" s="110"/>
      <c r="M142" s="110"/>
      <c r="N142" s="110"/>
      <c r="O142" s="181">
        <v>0</v>
      </c>
      <c r="P142" s="181">
        <v>50000</v>
      </c>
      <c r="Q142" s="181">
        <v>50000</v>
      </c>
      <c r="R142" s="181">
        <v>50000</v>
      </c>
    </row>
    <row r="143" spans="1:18" s="11" customFormat="1" ht="12.75">
      <c r="A143" s="114"/>
      <c r="B143" s="187"/>
      <c r="C143" s="12"/>
      <c r="D143" s="12"/>
      <c r="E143" s="12"/>
      <c r="F143" s="358"/>
      <c r="G143" s="358"/>
      <c r="H143" s="349"/>
      <c r="I143" s="12" t="s">
        <v>492</v>
      </c>
      <c r="J143" s="110">
        <v>0</v>
      </c>
      <c r="K143" s="110"/>
      <c r="L143" s="110"/>
      <c r="M143" s="110"/>
      <c r="N143" s="110"/>
      <c r="O143" s="181">
        <v>0</v>
      </c>
      <c r="P143" s="181">
        <v>70000</v>
      </c>
      <c r="Q143" s="181">
        <v>70000</v>
      </c>
      <c r="R143" s="181">
        <v>70000</v>
      </c>
    </row>
    <row r="144" spans="1:18" s="11" customFormat="1" ht="12.75">
      <c r="A144" s="114"/>
      <c r="B144" s="187"/>
      <c r="C144" s="12"/>
      <c r="D144" s="12"/>
      <c r="E144" s="12"/>
      <c r="F144" s="358"/>
      <c r="G144" s="358"/>
      <c r="H144" s="349"/>
      <c r="I144" s="12" t="s">
        <v>490</v>
      </c>
      <c r="J144" s="110">
        <v>0</v>
      </c>
      <c r="K144" s="110"/>
      <c r="L144" s="110"/>
      <c r="M144" s="110"/>
      <c r="N144" s="110"/>
      <c r="O144" s="181">
        <v>0</v>
      </c>
      <c r="P144" s="181">
        <v>48000</v>
      </c>
      <c r="Q144" s="181">
        <v>48000</v>
      </c>
      <c r="R144" s="181">
        <v>48000</v>
      </c>
    </row>
    <row r="145" spans="1:18" s="11" customFormat="1" ht="12.75">
      <c r="A145" s="114"/>
      <c r="B145" s="7"/>
      <c r="C145" s="7"/>
      <c r="D145" s="7"/>
      <c r="E145" s="7"/>
      <c r="F145" s="7" t="s">
        <v>18</v>
      </c>
      <c r="G145" s="7"/>
      <c r="H145" s="241"/>
      <c r="I145" s="7"/>
      <c r="J145" s="110">
        <v>0</v>
      </c>
      <c r="K145" s="110"/>
      <c r="L145" s="110"/>
      <c r="M145" s="110"/>
      <c r="N145" s="110"/>
      <c r="O145" s="110">
        <f>O141</f>
        <v>1700</v>
      </c>
      <c r="P145" s="110">
        <f>P140</f>
        <v>169700</v>
      </c>
      <c r="Q145" s="110">
        <f>Q140</f>
        <v>169700</v>
      </c>
      <c r="R145" s="110">
        <f>R140</f>
        <v>169700</v>
      </c>
    </row>
    <row r="146" spans="1:18" s="11" customFormat="1" ht="12.75">
      <c r="A146" s="114"/>
      <c r="B146" s="7"/>
      <c r="C146" s="7"/>
      <c r="D146" s="7"/>
      <c r="E146" s="7"/>
      <c r="F146" s="7"/>
      <c r="G146" s="7"/>
      <c r="H146" s="241"/>
      <c r="I146" s="7"/>
      <c r="J146" s="110"/>
      <c r="K146" s="110"/>
      <c r="L146" s="110"/>
      <c r="M146" s="110"/>
      <c r="N146" s="110"/>
      <c r="O146" s="110"/>
      <c r="P146" s="110"/>
      <c r="Q146" s="110"/>
      <c r="R146" s="110"/>
    </row>
    <row r="147" spans="1:18" s="11" customFormat="1" ht="12.75">
      <c r="A147" s="114"/>
      <c r="B147" s="187">
        <v>6</v>
      </c>
      <c r="C147" s="12"/>
      <c r="D147" s="12"/>
      <c r="E147" s="12"/>
      <c r="F147" s="531" t="s">
        <v>373</v>
      </c>
      <c r="G147" s="531"/>
      <c r="H147" s="531"/>
      <c r="I147" s="531"/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1:18" s="11" customFormat="1" ht="13.5">
      <c r="A148" s="114"/>
      <c r="B148" s="187"/>
      <c r="C148" s="12"/>
      <c r="D148" s="12"/>
      <c r="E148" s="12"/>
      <c r="F148" s="358"/>
      <c r="G148" s="358"/>
      <c r="H148" s="221" t="s">
        <v>385</v>
      </c>
      <c r="I148" s="384"/>
      <c r="J148" s="222"/>
      <c r="K148" s="222"/>
      <c r="L148" s="222"/>
      <c r="M148" s="222"/>
      <c r="N148" s="222"/>
      <c r="O148" s="222">
        <f>O149</f>
        <v>5399</v>
      </c>
      <c r="P148" s="222">
        <f>P149</f>
        <v>5399</v>
      </c>
      <c r="Q148" s="222">
        <f>Q149</f>
        <v>5399</v>
      </c>
      <c r="R148" s="222">
        <f>R149</f>
        <v>5399</v>
      </c>
    </row>
    <row r="149" spans="1:18" s="11" customFormat="1" ht="12.75">
      <c r="A149" s="114"/>
      <c r="B149" s="187"/>
      <c r="C149" s="12"/>
      <c r="D149" s="12"/>
      <c r="E149" s="12"/>
      <c r="F149" s="358"/>
      <c r="G149" s="358"/>
      <c r="H149" s="349" t="s">
        <v>14</v>
      </c>
      <c r="I149" s="424" t="s">
        <v>386</v>
      </c>
      <c r="J149" s="110">
        <v>0</v>
      </c>
      <c r="K149" s="181"/>
      <c r="L149" s="181"/>
      <c r="M149" s="181"/>
      <c r="N149" s="181"/>
      <c r="O149" s="181">
        <v>5399</v>
      </c>
      <c r="P149" s="181">
        <v>5399</v>
      </c>
      <c r="Q149" s="181">
        <v>5399</v>
      </c>
      <c r="R149" s="181">
        <v>5399</v>
      </c>
    </row>
    <row r="150" spans="1:18" s="11" customFormat="1" ht="12.75">
      <c r="A150" s="114"/>
      <c r="B150" s="7"/>
      <c r="C150" s="7"/>
      <c r="D150" s="7"/>
      <c r="E150" s="7"/>
      <c r="F150" s="7" t="s">
        <v>18</v>
      </c>
      <c r="G150" s="7"/>
      <c r="H150" s="241"/>
      <c r="I150" s="7"/>
      <c r="J150" s="110">
        <v>0</v>
      </c>
      <c r="K150" s="110"/>
      <c r="L150" s="110"/>
      <c r="M150" s="110"/>
      <c r="N150" s="110"/>
      <c r="O150" s="110">
        <f>O149</f>
        <v>5399</v>
      </c>
      <c r="P150" s="110">
        <f>P149</f>
        <v>5399</v>
      </c>
      <c r="Q150" s="110">
        <f>Q149</f>
        <v>5399</v>
      </c>
      <c r="R150" s="110">
        <f>R149</f>
        <v>5399</v>
      </c>
    </row>
    <row r="151" spans="1:18" s="11" customFormat="1" ht="12.75" hidden="1">
      <c r="A151" s="114"/>
      <c r="B151" s="7"/>
      <c r="C151" s="7"/>
      <c r="D151" s="7"/>
      <c r="E151" s="7"/>
      <c r="F151" s="7"/>
      <c r="G151" s="7"/>
      <c r="H151" s="241"/>
      <c r="I151" s="7"/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1:18" s="11" customFormat="1" ht="12.75" hidden="1">
      <c r="A152" s="114"/>
      <c r="B152" s="187">
        <v>8</v>
      </c>
      <c r="C152" s="12"/>
      <c r="D152" s="12"/>
      <c r="E152" s="12"/>
      <c r="F152" s="515" t="s">
        <v>69</v>
      </c>
      <c r="G152" s="515"/>
      <c r="H152" s="515"/>
      <c r="I152" s="515"/>
      <c r="J152" s="110"/>
      <c r="K152" s="110"/>
      <c r="L152" s="110"/>
      <c r="M152" s="110"/>
      <c r="N152" s="110"/>
      <c r="O152" s="110"/>
      <c r="P152" s="110"/>
      <c r="Q152" s="110"/>
      <c r="R152" s="110"/>
    </row>
    <row r="153" spans="1:18" s="11" customFormat="1" ht="13.5" hidden="1">
      <c r="A153" s="114"/>
      <c r="B153" s="187"/>
      <c r="C153" s="12"/>
      <c r="D153" s="12"/>
      <c r="E153" s="12"/>
      <c r="F153" s="358"/>
      <c r="G153" s="358"/>
      <c r="H153" s="241" t="s">
        <v>39</v>
      </c>
      <c r="I153" s="384"/>
      <c r="J153" s="222">
        <v>0</v>
      </c>
      <c r="K153" s="222"/>
      <c r="L153" s="222"/>
      <c r="M153" s="222"/>
      <c r="N153" s="222"/>
      <c r="O153" s="222">
        <v>0</v>
      </c>
      <c r="P153" s="222">
        <v>0</v>
      </c>
      <c r="Q153" s="222">
        <v>0</v>
      </c>
      <c r="R153" s="222">
        <v>0</v>
      </c>
    </row>
    <row r="154" spans="1:18" s="11" customFormat="1" ht="12.75" hidden="1">
      <c r="A154" s="114"/>
      <c r="B154" s="187"/>
      <c r="C154" s="12"/>
      <c r="D154" s="12"/>
      <c r="E154" s="12"/>
      <c r="F154" s="358"/>
      <c r="G154" s="358"/>
      <c r="H154" s="349" t="s">
        <v>14</v>
      </c>
      <c r="I154" s="349" t="s">
        <v>271</v>
      </c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1:18" s="11" customFormat="1" ht="12.75" hidden="1">
      <c r="A155" s="114"/>
      <c r="B155" s="187"/>
      <c r="C155" s="12"/>
      <c r="D155" s="12"/>
      <c r="E155" s="12"/>
      <c r="F155" s="358"/>
      <c r="G155" s="358"/>
      <c r="H155" s="349"/>
      <c r="I155" s="349" t="s">
        <v>316</v>
      </c>
      <c r="J155" s="110"/>
      <c r="K155" s="110"/>
      <c r="L155" s="110"/>
      <c r="M155" s="110"/>
      <c r="N155" s="110"/>
      <c r="O155" s="110"/>
      <c r="P155" s="110"/>
      <c r="Q155" s="110"/>
      <c r="R155" s="110"/>
    </row>
    <row r="156" spans="1:18" s="11" customFormat="1" ht="12.75" hidden="1">
      <c r="A156" s="114"/>
      <c r="B156" s="7"/>
      <c r="C156" s="7"/>
      <c r="D156" s="7"/>
      <c r="E156" s="7"/>
      <c r="F156" s="7" t="s">
        <v>18</v>
      </c>
      <c r="G156" s="7"/>
      <c r="H156" s="241"/>
      <c r="I156" s="7"/>
      <c r="J156" s="110">
        <v>0</v>
      </c>
      <c r="K156" s="110"/>
      <c r="L156" s="110"/>
      <c r="M156" s="110"/>
      <c r="N156" s="110"/>
      <c r="O156" s="110">
        <v>0</v>
      </c>
      <c r="P156" s="110">
        <v>0</v>
      </c>
      <c r="Q156" s="110">
        <v>0</v>
      </c>
      <c r="R156" s="110">
        <v>0</v>
      </c>
    </row>
    <row r="157" spans="1:18" s="11" customFormat="1" ht="12.75" hidden="1">
      <c r="A157" s="114"/>
      <c r="B157" s="7"/>
      <c r="C157" s="7"/>
      <c r="D157" s="7"/>
      <c r="E157" s="7"/>
      <c r="F157" s="7"/>
      <c r="G157" s="7"/>
      <c r="H157" s="241"/>
      <c r="I157" s="7"/>
      <c r="J157" s="110"/>
      <c r="K157" s="110"/>
      <c r="L157" s="110"/>
      <c r="M157" s="110"/>
      <c r="N157" s="110"/>
      <c r="O157" s="110"/>
      <c r="P157" s="110"/>
      <c r="Q157" s="110"/>
      <c r="R157" s="110"/>
    </row>
    <row r="158" spans="1:18" s="11" customFormat="1" ht="12.75" hidden="1">
      <c r="A158" s="114"/>
      <c r="B158" s="187">
        <v>9</v>
      </c>
      <c r="C158" s="12"/>
      <c r="D158" s="12"/>
      <c r="E158" s="12"/>
      <c r="F158" s="531" t="s">
        <v>122</v>
      </c>
      <c r="G158" s="531"/>
      <c r="H158" s="531"/>
      <c r="I158" s="531"/>
      <c r="J158" s="110"/>
      <c r="K158" s="110"/>
      <c r="L158" s="110"/>
      <c r="M158" s="110"/>
      <c r="N158" s="110"/>
      <c r="O158" s="110"/>
      <c r="P158" s="110"/>
      <c r="Q158" s="110"/>
      <c r="R158" s="110"/>
    </row>
    <row r="159" spans="1:18" s="11" customFormat="1" ht="13.5" hidden="1">
      <c r="A159" s="114"/>
      <c r="B159" s="187"/>
      <c r="C159" s="12"/>
      <c r="D159" s="12"/>
      <c r="E159" s="12"/>
      <c r="F159" s="358"/>
      <c r="G159" s="358"/>
      <c r="H159" s="224" t="s">
        <v>268</v>
      </c>
      <c r="I159" s="384"/>
      <c r="J159" s="110">
        <v>0</v>
      </c>
      <c r="K159" s="110"/>
      <c r="L159" s="110"/>
      <c r="M159" s="110"/>
      <c r="N159" s="110"/>
      <c r="O159" s="110">
        <v>0</v>
      </c>
      <c r="P159" s="110">
        <v>0</v>
      </c>
      <c r="Q159" s="110">
        <v>0</v>
      </c>
      <c r="R159" s="110">
        <v>0</v>
      </c>
    </row>
    <row r="160" spans="1:18" s="11" customFormat="1" ht="12.75" hidden="1">
      <c r="A160" s="114"/>
      <c r="B160" s="187"/>
      <c r="C160" s="12"/>
      <c r="D160" s="12"/>
      <c r="E160" s="12"/>
      <c r="F160" s="358"/>
      <c r="G160" s="358"/>
      <c r="H160" s="349" t="s">
        <v>14</v>
      </c>
      <c r="I160" s="12" t="s">
        <v>297</v>
      </c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1:18" s="11" customFormat="1" ht="12.75" hidden="1">
      <c r="A161" s="114"/>
      <c r="B161" s="7"/>
      <c r="C161" s="7"/>
      <c r="D161" s="7"/>
      <c r="E161" s="7"/>
      <c r="F161" s="7" t="s">
        <v>18</v>
      </c>
      <c r="G161" s="7"/>
      <c r="H161" s="241"/>
      <c r="I161" s="7"/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1:18" s="11" customFormat="1" ht="12.75">
      <c r="A162" s="114"/>
      <c r="B162" s="7"/>
      <c r="C162" s="7"/>
      <c r="D162" s="7"/>
      <c r="E162" s="7"/>
      <c r="F162" s="7"/>
      <c r="G162" s="7"/>
      <c r="H162" s="241"/>
      <c r="I162" s="7"/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1:18" s="11" customFormat="1" ht="12.75">
      <c r="A163" s="114"/>
      <c r="B163" s="7">
        <v>7</v>
      </c>
      <c r="C163" s="7"/>
      <c r="D163" s="7"/>
      <c r="E163" s="7"/>
      <c r="F163" s="515" t="s">
        <v>132</v>
      </c>
      <c r="G163" s="515"/>
      <c r="H163" s="515"/>
      <c r="I163" s="515"/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1:18" s="11" customFormat="1" ht="12.75">
      <c r="A164" s="114"/>
      <c r="B164" s="7"/>
      <c r="C164" s="7"/>
      <c r="D164" s="7"/>
      <c r="E164" s="7"/>
      <c r="F164" s="358"/>
      <c r="G164" s="358"/>
      <c r="H164" s="241" t="s">
        <v>38</v>
      </c>
      <c r="I164" s="358"/>
      <c r="J164" s="110">
        <f>J165</f>
        <v>11221</v>
      </c>
      <c r="K164" s="110"/>
      <c r="L164" s="110"/>
      <c r="M164" s="110"/>
      <c r="N164" s="110"/>
      <c r="O164" s="110">
        <f>O165</f>
        <v>11221</v>
      </c>
      <c r="P164" s="110">
        <f>P165</f>
        <v>11221</v>
      </c>
      <c r="Q164" s="110">
        <f>Q165</f>
        <v>11221</v>
      </c>
      <c r="R164" s="110">
        <f>R165</f>
        <v>11221</v>
      </c>
    </row>
    <row r="165" spans="1:18" s="11" customFormat="1" ht="13.5" customHeight="1">
      <c r="A165" s="114"/>
      <c r="B165" s="7"/>
      <c r="C165" s="7"/>
      <c r="D165" s="7"/>
      <c r="E165" s="7"/>
      <c r="F165" s="358"/>
      <c r="G165" s="358"/>
      <c r="H165" s="349" t="s">
        <v>16</v>
      </c>
      <c r="I165" s="201" t="s">
        <v>416</v>
      </c>
      <c r="J165" s="181">
        <v>11221</v>
      </c>
      <c r="K165" s="110"/>
      <c r="L165" s="110"/>
      <c r="M165" s="110"/>
      <c r="N165" s="181"/>
      <c r="O165" s="181">
        <v>11221</v>
      </c>
      <c r="P165" s="181">
        <v>11221</v>
      </c>
      <c r="Q165" s="181">
        <v>11221</v>
      </c>
      <c r="R165" s="181">
        <v>11221</v>
      </c>
    </row>
    <row r="166" spans="1:18" s="11" customFormat="1" ht="13.5">
      <c r="A166" s="114"/>
      <c r="B166" s="7"/>
      <c r="C166" s="7"/>
      <c r="D166" s="7"/>
      <c r="E166" s="7"/>
      <c r="F166" s="7"/>
      <c r="G166" s="7"/>
      <c r="H166" s="221" t="s">
        <v>385</v>
      </c>
      <c r="I166" s="7"/>
      <c r="J166" s="222">
        <f>J167+J168+J169</f>
        <v>12188</v>
      </c>
      <c r="K166" s="222"/>
      <c r="L166" s="222"/>
      <c r="M166" s="222"/>
      <c r="N166" s="222"/>
      <c r="O166" s="222">
        <f>O167+O168+O169</f>
        <v>12188</v>
      </c>
      <c r="P166" s="222">
        <f>P167+P168+P169</f>
        <v>12188</v>
      </c>
      <c r="Q166" s="222">
        <f>Q167+Q168+Q169</f>
        <v>12188</v>
      </c>
      <c r="R166" s="222">
        <f>R167+R168+R169</f>
        <v>12188</v>
      </c>
    </row>
    <row r="167" spans="1:18" s="11" customFormat="1" ht="12.75">
      <c r="A167" s="114"/>
      <c r="B167" s="7"/>
      <c r="C167" s="7"/>
      <c r="D167" s="7"/>
      <c r="E167" s="7"/>
      <c r="F167" s="7"/>
      <c r="G167" s="7"/>
      <c r="H167" s="220" t="s">
        <v>16</v>
      </c>
      <c r="I167" s="201" t="s">
        <v>467</v>
      </c>
      <c r="J167" s="181">
        <v>5311</v>
      </c>
      <c r="K167" s="181"/>
      <c r="L167" s="181"/>
      <c r="M167" s="181"/>
      <c r="N167" s="181"/>
      <c r="O167" s="181">
        <v>5311</v>
      </c>
      <c r="P167" s="181">
        <v>5311</v>
      </c>
      <c r="Q167" s="181">
        <v>5311</v>
      </c>
      <c r="R167" s="181">
        <v>5311</v>
      </c>
    </row>
    <row r="168" spans="1:18" s="11" customFormat="1" ht="28.5" customHeight="1">
      <c r="A168" s="114"/>
      <c r="B168" s="7"/>
      <c r="C168" s="7"/>
      <c r="D168" s="7"/>
      <c r="E168" s="7"/>
      <c r="F168" s="7"/>
      <c r="G168" s="7"/>
      <c r="H168" s="220"/>
      <c r="I168" s="296" t="s">
        <v>466</v>
      </c>
      <c r="J168" s="181">
        <v>6109</v>
      </c>
      <c r="K168" s="181"/>
      <c r="L168" s="181"/>
      <c r="M168" s="181"/>
      <c r="N168" s="181"/>
      <c r="O168" s="181">
        <v>6109</v>
      </c>
      <c r="P168" s="181">
        <v>6109</v>
      </c>
      <c r="Q168" s="181">
        <v>6109</v>
      </c>
      <c r="R168" s="181">
        <v>6109</v>
      </c>
    </row>
    <row r="169" spans="1:18" s="11" customFormat="1" ht="12.75">
      <c r="A169" s="114"/>
      <c r="B169" s="7"/>
      <c r="C169" s="7"/>
      <c r="D169" s="7"/>
      <c r="E169" s="7"/>
      <c r="F169" s="7"/>
      <c r="G169" s="7"/>
      <c r="H169" s="220"/>
      <c r="I169" s="201" t="s">
        <v>416</v>
      </c>
      <c r="J169" s="181">
        <v>768</v>
      </c>
      <c r="K169" s="181"/>
      <c r="L169" s="181"/>
      <c r="M169" s="181"/>
      <c r="N169" s="181"/>
      <c r="O169" s="181">
        <v>768</v>
      </c>
      <c r="P169" s="181">
        <v>768</v>
      </c>
      <c r="Q169" s="181">
        <v>768</v>
      </c>
      <c r="R169" s="181">
        <v>768</v>
      </c>
    </row>
    <row r="170" spans="1:18" s="11" customFormat="1" ht="12.75" hidden="1">
      <c r="A170" s="114"/>
      <c r="B170" s="7"/>
      <c r="C170" s="7"/>
      <c r="D170" s="7"/>
      <c r="E170" s="7"/>
      <c r="F170" s="7"/>
      <c r="G170" s="7"/>
      <c r="H170" s="220"/>
      <c r="I170" s="201"/>
      <c r="J170" s="181"/>
      <c r="K170" s="181"/>
      <c r="L170" s="181"/>
      <c r="M170" s="181"/>
      <c r="N170" s="181"/>
      <c r="O170" s="181"/>
      <c r="P170" s="181"/>
      <c r="Q170" s="181"/>
      <c r="R170" s="181"/>
    </row>
    <row r="171" spans="1:18" s="11" customFormat="1" ht="12.75">
      <c r="A171" s="114"/>
      <c r="B171" s="7"/>
      <c r="C171" s="7"/>
      <c r="D171" s="7"/>
      <c r="E171" s="7"/>
      <c r="F171" s="7" t="s">
        <v>18</v>
      </c>
      <c r="G171" s="7"/>
      <c r="H171" s="241"/>
      <c r="I171" s="7"/>
      <c r="J171" s="110">
        <f>J166+J164</f>
        <v>23409</v>
      </c>
      <c r="K171" s="110"/>
      <c r="L171" s="110"/>
      <c r="M171" s="110"/>
      <c r="N171" s="110"/>
      <c r="O171" s="110">
        <f>O166+O164</f>
        <v>23409</v>
      </c>
      <c r="P171" s="110">
        <f>P166+P164</f>
        <v>23409</v>
      </c>
      <c r="Q171" s="110">
        <f>Q166+Q164</f>
        <v>23409</v>
      </c>
      <c r="R171" s="110">
        <f>R166+R164</f>
        <v>23409</v>
      </c>
    </row>
    <row r="172" spans="1:18" s="11" customFormat="1" ht="12.75">
      <c r="A172" s="114"/>
      <c r="B172" s="7"/>
      <c r="C172" s="7"/>
      <c r="D172" s="7"/>
      <c r="E172" s="7"/>
      <c r="F172" s="7"/>
      <c r="G172" s="7"/>
      <c r="H172" s="241"/>
      <c r="I172" s="7"/>
      <c r="J172" s="110"/>
      <c r="K172" s="110"/>
      <c r="L172" s="110"/>
      <c r="M172" s="110"/>
      <c r="N172" s="110"/>
      <c r="O172" s="110"/>
      <c r="P172" s="110"/>
      <c r="Q172" s="110"/>
      <c r="R172" s="110"/>
    </row>
    <row r="173" spans="1:18" s="11" customFormat="1" ht="12.75">
      <c r="A173" s="114"/>
      <c r="B173" s="7">
        <v>8</v>
      </c>
      <c r="C173" s="7"/>
      <c r="D173" s="7"/>
      <c r="E173" s="7"/>
      <c r="F173" s="7" t="s">
        <v>141</v>
      </c>
      <c r="G173" s="12"/>
      <c r="H173" s="12"/>
      <c r="I173" s="12"/>
      <c r="J173" s="110"/>
      <c r="K173" s="110"/>
      <c r="L173" s="110"/>
      <c r="M173" s="110"/>
      <c r="N173" s="110"/>
      <c r="O173" s="110"/>
      <c r="P173" s="110"/>
      <c r="Q173" s="110"/>
      <c r="R173" s="110"/>
    </row>
    <row r="174" spans="1:18" s="11" customFormat="1" ht="13.5">
      <c r="A174" s="114"/>
      <c r="B174" s="7"/>
      <c r="C174" s="7"/>
      <c r="D174" s="7"/>
      <c r="E174" s="7"/>
      <c r="F174" s="7"/>
      <c r="G174" s="12"/>
      <c r="H174" s="581" t="s">
        <v>376</v>
      </c>
      <c r="I174" s="582"/>
      <c r="J174" s="110"/>
      <c r="K174" s="110"/>
      <c r="L174" s="110"/>
      <c r="M174" s="110"/>
      <c r="N174" s="110"/>
      <c r="O174" s="110"/>
      <c r="P174" s="110">
        <f>P175</f>
        <v>485</v>
      </c>
      <c r="Q174" s="110">
        <f>Q175</f>
        <v>485</v>
      </c>
      <c r="R174" s="110">
        <f>R175</f>
        <v>485</v>
      </c>
    </row>
    <row r="175" spans="1:18" s="11" customFormat="1" ht="25.5">
      <c r="A175" s="114"/>
      <c r="B175" s="7"/>
      <c r="C175" s="7"/>
      <c r="D175" s="7"/>
      <c r="E175" s="7"/>
      <c r="F175" s="7"/>
      <c r="G175" s="12"/>
      <c r="H175" s="201" t="s">
        <v>14</v>
      </c>
      <c r="I175" s="296" t="s">
        <v>489</v>
      </c>
      <c r="J175" s="110">
        <v>0</v>
      </c>
      <c r="K175" s="110"/>
      <c r="L175" s="110"/>
      <c r="M175" s="110"/>
      <c r="N175" s="110"/>
      <c r="O175" s="110">
        <v>0</v>
      </c>
      <c r="P175" s="181">
        <v>485</v>
      </c>
      <c r="Q175" s="181">
        <v>485</v>
      </c>
      <c r="R175" s="181">
        <v>485</v>
      </c>
    </row>
    <row r="176" spans="1:18" s="11" customFormat="1" ht="12.75">
      <c r="A176" s="114"/>
      <c r="B176" s="7"/>
      <c r="C176" s="7"/>
      <c r="D176" s="7"/>
      <c r="E176" s="7"/>
      <c r="F176" s="7" t="s">
        <v>18</v>
      </c>
      <c r="G176" s="7"/>
      <c r="H176" s="7"/>
      <c r="I176" s="201"/>
      <c r="J176" s="110"/>
      <c r="K176" s="110"/>
      <c r="L176" s="110"/>
      <c r="M176" s="110"/>
      <c r="N176" s="110"/>
      <c r="O176" s="110"/>
      <c r="P176" s="110">
        <f>P174</f>
        <v>485</v>
      </c>
      <c r="Q176" s="110">
        <f>Q174</f>
        <v>485</v>
      </c>
      <c r="R176" s="110">
        <f>R174</f>
        <v>485</v>
      </c>
    </row>
    <row r="177" spans="1:18" s="11" customFormat="1" ht="12.75">
      <c r="A177" s="114"/>
      <c r="B177" s="7"/>
      <c r="C177" s="7"/>
      <c r="D177" s="7"/>
      <c r="E177" s="7"/>
      <c r="F177" s="7"/>
      <c r="G177" s="7"/>
      <c r="H177" s="241"/>
      <c r="I177" s="7"/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1:18" s="11" customFormat="1" ht="12.75">
      <c r="A178" s="114"/>
      <c r="B178" s="7">
        <v>9</v>
      </c>
      <c r="C178" s="7"/>
      <c r="D178" s="7"/>
      <c r="E178" s="7"/>
      <c r="F178" s="515" t="s">
        <v>79</v>
      </c>
      <c r="G178" s="515"/>
      <c r="H178" s="515"/>
      <c r="I178" s="515"/>
      <c r="J178" s="110"/>
      <c r="K178" s="110"/>
      <c r="L178" s="110"/>
      <c r="M178" s="110"/>
      <c r="N178" s="110"/>
      <c r="O178" s="110"/>
      <c r="P178" s="110"/>
      <c r="Q178" s="110"/>
      <c r="R178" s="110"/>
    </row>
    <row r="179" spans="1:18" s="11" customFormat="1" ht="12.75">
      <c r="A179" s="114"/>
      <c r="B179" s="7"/>
      <c r="C179" s="7"/>
      <c r="D179" s="7"/>
      <c r="E179" s="7"/>
      <c r="F179" s="7"/>
      <c r="G179" s="7"/>
      <c r="H179" s="241" t="s">
        <v>39</v>
      </c>
      <c r="I179" s="7"/>
      <c r="J179" s="110">
        <v>0</v>
      </c>
      <c r="K179" s="110"/>
      <c r="L179" s="110"/>
      <c r="M179" s="110"/>
      <c r="N179" s="110"/>
      <c r="O179" s="110">
        <v>0</v>
      </c>
      <c r="P179" s="110">
        <v>0</v>
      </c>
      <c r="Q179" s="110">
        <f>Q180</f>
        <v>508</v>
      </c>
      <c r="R179" s="110">
        <f>R180</f>
        <v>508</v>
      </c>
    </row>
    <row r="180" spans="1:18" s="11" customFormat="1" ht="25.5">
      <c r="A180" s="114"/>
      <c r="B180" s="7"/>
      <c r="C180" s="7"/>
      <c r="D180" s="7"/>
      <c r="E180" s="7"/>
      <c r="F180" s="7"/>
      <c r="G180" s="7"/>
      <c r="H180" s="220" t="s">
        <v>14</v>
      </c>
      <c r="I180" s="296" t="s">
        <v>561</v>
      </c>
      <c r="J180" s="110">
        <v>0</v>
      </c>
      <c r="K180" s="110"/>
      <c r="L180" s="110"/>
      <c r="M180" s="110"/>
      <c r="N180" s="181"/>
      <c r="O180" s="110">
        <v>0</v>
      </c>
      <c r="P180" s="110">
        <v>0</v>
      </c>
      <c r="Q180" s="181">
        <v>508</v>
      </c>
      <c r="R180" s="181">
        <v>508</v>
      </c>
    </row>
    <row r="181" spans="1:18" s="11" customFormat="1" ht="12.75">
      <c r="A181" s="114"/>
      <c r="B181" s="7"/>
      <c r="C181" s="7"/>
      <c r="D181" s="7"/>
      <c r="E181" s="7"/>
      <c r="F181" s="7" t="s">
        <v>18</v>
      </c>
      <c r="G181" s="7"/>
      <c r="H181" s="241"/>
      <c r="I181" s="7"/>
      <c r="J181" s="110">
        <f>J179</f>
        <v>0</v>
      </c>
      <c r="K181" s="110"/>
      <c r="L181" s="110"/>
      <c r="M181" s="110"/>
      <c r="N181" s="110"/>
      <c r="O181" s="110">
        <f>O179</f>
        <v>0</v>
      </c>
      <c r="P181" s="110">
        <f>P179</f>
        <v>0</v>
      </c>
      <c r="Q181" s="110">
        <f>Q179</f>
        <v>508</v>
      </c>
      <c r="R181" s="110">
        <f>R179</f>
        <v>508</v>
      </c>
    </row>
    <row r="182" spans="1:18" s="11" customFormat="1" ht="12.75">
      <c r="A182" s="114"/>
      <c r="B182" s="7"/>
      <c r="C182" s="7"/>
      <c r="D182" s="7"/>
      <c r="E182" s="7"/>
      <c r="F182" s="7"/>
      <c r="G182" s="7"/>
      <c r="H182" s="241"/>
      <c r="I182" s="7"/>
      <c r="J182" s="110"/>
      <c r="K182" s="110"/>
      <c r="L182" s="110"/>
      <c r="M182" s="110"/>
      <c r="N182" s="110"/>
      <c r="O182" s="110"/>
      <c r="P182" s="110"/>
      <c r="Q182" s="110"/>
      <c r="R182" s="110"/>
    </row>
    <row r="183" spans="1:18" s="11" customFormat="1" ht="14.25">
      <c r="A183" s="541" t="s">
        <v>185</v>
      </c>
      <c r="B183" s="542"/>
      <c r="C183" s="542"/>
      <c r="D183" s="542"/>
      <c r="E183" s="542"/>
      <c r="F183" s="542"/>
      <c r="G183" s="542"/>
      <c r="H183" s="542"/>
      <c r="I183" s="7"/>
      <c r="J183" s="110"/>
      <c r="K183" s="110"/>
      <c r="L183" s="110"/>
      <c r="M183" s="110"/>
      <c r="N183" s="110"/>
      <c r="O183" s="110"/>
      <c r="P183" s="110"/>
      <c r="Q183" s="110"/>
      <c r="R183" s="110"/>
    </row>
    <row r="184" spans="1:18" s="11" customFormat="1" ht="12.75">
      <c r="A184" s="114"/>
      <c r="B184" s="7"/>
      <c r="C184" s="7"/>
      <c r="D184" s="7"/>
      <c r="E184" s="7"/>
      <c r="F184" s="7"/>
      <c r="G184" s="7"/>
      <c r="H184" s="580" t="s">
        <v>236</v>
      </c>
      <c r="I184" s="524"/>
      <c r="J184" s="181">
        <f>J185+J186</f>
        <v>2736</v>
      </c>
      <c r="K184" s="181"/>
      <c r="L184" s="181"/>
      <c r="M184" s="181"/>
      <c r="N184" s="181"/>
      <c r="O184" s="181">
        <f>O185+O186</f>
        <v>2739</v>
      </c>
      <c r="P184" s="181">
        <f>P185+P186</f>
        <v>2739</v>
      </c>
      <c r="Q184" s="181">
        <f>Q185+Q186</f>
        <v>2739</v>
      </c>
      <c r="R184" s="181">
        <f>R185+R186</f>
        <v>2739</v>
      </c>
    </row>
    <row r="185" spans="1:18" s="11" customFormat="1" ht="25.5">
      <c r="A185" s="114"/>
      <c r="B185" s="7"/>
      <c r="C185" s="7"/>
      <c r="D185" s="7"/>
      <c r="E185" s="7"/>
      <c r="F185" s="7"/>
      <c r="G185" s="7"/>
      <c r="H185" s="385" t="s">
        <v>14</v>
      </c>
      <c r="I185" s="296" t="s">
        <v>241</v>
      </c>
      <c r="J185" s="181">
        <v>340</v>
      </c>
      <c r="K185" s="206"/>
      <c r="L185" s="206"/>
      <c r="M185" s="206"/>
      <c r="N185" s="206"/>
      <c r="O185" s="181">
        <v>343</v>
      </c>
      <c r="P185" s="181">
        <v>343</v>
      </c>
      <c r="Q185" s="181">
        <v>343</v>
      </c>
      <c r="R185" s="181">
        <v>343</v>
      </c>
    </row>
    <row r="186" spans="1:18" s="11" customFormat="1" ht="12.75">
      <c r="A186" s="114"/>
      <c r="B186" s="7"/>
      <c r="C186" s="7"/>
      <c r="D186" s="7"/>
      <c r="E186" s="7"/>
      <c r="F186" s="7"/>
      <c r="G186" s="7"/>
      <c r="H186" s="432"/>
      <c r="I186" s="386" t="s">
        <v>336</v>
      </c>
      <c r="J186" s="181">
        <v>2396</v>
      </c>
      <c r="K186" s="181"/>
      <c r="L186" s="181"/>
      <c r="M186" s="181"/>
      <c r="N186" s="181"/>
      <c r="O186" s="181">
        <v>2396</v>
      </c>
      <c r="P186" s="181">
        <v>2396</v>
      </c>
      <c r="Q186" s="181">
        <v>2396</v>
      </c>
      <c r="R186" s="181">
        <v>2396</v>
      </c>
    </row>
    <row r="187" spans="1:18" s="11" customFormat="1" ht="12.75">
      <c r="A187" s="114"/>
      <c r="B187" s="7"/>
      <c r="C187" s="7"/>
      <c r="D187" s="7"/>
      <c r="E187" s="7"/>
      <c r="F187" s="7" t="s">
        <v>18</v>
      </c>
      <c r="G187" s="7"/>
      <c r="H187" s="241"/>
      <c r="I187" s="7"/>
      <c r="J187" s="110">
        <f>J184</f>
        <v>2736</v>
      </c>
      <c r="K187" s="110"/>
      <c r="L187" s="110"/>
      <c r="M187" s="110"/>
      <c r="N187" s="110"/>
      <c r="O187" s="110">
        <f>O184</f>
        <v>2739</v>
      </c>
      <c r="P187" s="110">
        <f>P184</f>
        <v>2739</v>
      </c>
      <c r="Q187" s="110">
        <f>Q184</f>
        <v>2739</v>
      </c>
      <c r="R187" s="110">
        <f>R184</f>
        <v>2739</v>
      </c>
    </row>
    <row r="188" spans="1:18" s="11" customFormat="1" ht="12.75">
      <c r="A188" s="114"/>
      <c r="B188" s="7"/>
      <c r="C188" s="7"/>
      <c r="D188" s="7"/>
      <c r="E188" s="7"/>
      <c r="F188" s="7"/>
      <c r="G188" s="7"/>
      <c r="H188" s="241"/>
      <c r="I188" s="7"/>
      <c r="J188" s="110"/>
      <c r="K188" s="110"/>
      <c r="L188" s="110"/>
      <c r="M188" s="110"/>
      <c r="N188" s="110"/>
      <c r="O188" s="110"/>
      <c r="P188" s="110"/>
      <c r="Q188" s="110"/>
      <c r="R188" s="110"/>
    </row>
    <row r="189" spans="1:18" s="11" customFormat="1" ht="12.75">
      <c r="A189" s="114">
        <v>2</v>
      </c>
      <c r="B189" s="118"/>
      <c r="C189" s="118"/>
      <c r="D189" s="118"/>
      <c r="E189" s="578" t="s">
        <v>113</v>
      </c>
      <c r="F189" s="579"/>
      <c r="G189" s="579"/>
      <c r="H189" s="579"/>
      <c r="I189" s="579"/>
      <c r="J189" s="115"/>
      <c r="K189" s="115"/>
      <c r="L189" s="115"/>
      <c r="M189" s="115"/>
      <c r="N189" s="115"/>
      <c r="O189" s="115"/>
      <c r="P189" s="115"/>
      <c r="Q189" s="115"/>
      <c r="R189" s="115"/>
    </row>
    <row r="190" spans="1:18" s="11" customFormat="1" ht="12.75">
      <c r="A190" s="7" t="s">
        <v>186</v>
      </c>
      <c r="B190" s="7" t="s">
        <v>355</v>
      </c>
      <c r="C190" s="7"/>
      <c r="D190" s="7"/>
      <c r="E190" s="7"/>
      <c r="F190" s="7"/>
      <c r="G190" s="7"/>
      <c r="H190" s="7"/>
      <c r="I190" s="304"/>
      <c r="J190" s="115"/>
      <c r="K190" s="115"/>
      <c r="L190" s="115"/>
      <c r="M190" s="115"/>
      <c r="N190" s="115"/>
      <c r="O190" s="115"/>
      <c r="P190" s="115"/>
      <c r="Q190" s="115"/>
      <c r="R190" s="115"/>
    </row>
    <row r="191" spans="1:18" s="11" customFormat="1" ht="12.75">
      <c r="A191" s="7"/>
      <c r="B191" s="7">
        <v>1</v>
      </c>
      <c r="C191" s="7"/>
      <c r="D191" s="7"/>
      <c r="E191" s="7"/>
      <c r="F191" s="7" t="s">
        <v>19</v>
      </c>
      <c r="G191" s="7"/>
      <c r="H191" s="7"/>
      <c r="I191" s="7"/>
      <c r="J191" s="110"/>
      <c r="K191" s="110"/>
      <c r="L191" s="110"/>
      <c r="M191" s="110"/>
      <c r="N191" s="110"/>
      <c r="O191" s="110"/>
      <c r="P191" s="110"/>
      <c r="Q191" s="110"/>
      <c r="R191" s="110"/>
    </row>
    <row r="192" spans="1:18" s="11" customFormat="1" ht="13.5">
      <c r="A192" s="7"/>
      <c r="B192" s="7"/>
      <c r="C192" s="7"/>
      <c r="D192" s="7"/>
      <c r="E192" s="7"/>
      <c r="F192" s="7"/>
      <c r="G192" s="7"/>
      <c r="H192" s="54" t="s">
        <v>38</v>
      </c>
      <c r="I192" s="7"/>
      <c r="J192" s="110">
        <f>J193</f>
        <v>1000</v>
      </c>
      <c r="K192" s="222"/>
      <c r="L192" s="222"/>
      <c r="M192" s="222"/>
      <c r="N192" s="222"/>
      <c r="O192" s="110">
        <f>O193</f>
        <v>1000</v>
      </c>
      <c r="P192" s="110">
        <f>P193</f>
        <v>1000</v>
      </c>
      <c r="Q192" s="110">
        <f>Q193</f>
        <v>1000</v>
      </c>
      <c r="R192" s="110">
        <f>R193</f>
        <v>1000</v>
      </c>
    </row>
    <row r="193" spans="1:18" s="11" customFormat="1" ht="12.75">
      <c r="A193" s="7"/>
      <c r="B193" s="7"/>
      <c r="C193" s="7"/>
      <c r="D193" s="7"/>
      <c r="E193" s="7"/>
      <c r="F193" s="7"/>
      <c r="G193" s="7"/>
      <c r="H193" s="201" t="s">
        <v>14</v>
      </c>
      <c r="I193" s="201" t="s">
        <v>335</v>
      </c>
      <c r="J193" s="181">
        <v>1000</v>
      </c>
      <c r="K193" s="181"/>
      <c r="L193" s="181"/>
      <c r="M193" s="181"/>
      <c r="N193" s="181"/>
      <c r="O193" s="181">
        <v>1000</v>
      </c>
      <c r="P193" s="181">
        <v>1000</v>
      </c>
      <c r="Q193" s="181">
        <v>1000</v>
      </c>
      <c r="R193" s="181">
        <v>1000</v>
      </c>
    </row>
    <row r="194" spans="1:18" s="11" customFormat="1" ht="13.5">
      <c r="A194" s="7"/>
      <c r="B194" s="7"/>
      <c r="C194" s="7"/>
      <c r="D194" s="7"/>
      <c r="E194" s="7"/>
      <c r="F194" s="7"/>
      <c r="G194" s="7"/>
      <c r="H194" s="54" t="s">
        <v>39</v>
      </c>
      <c r="I194" s="7"/>
      <c r="J194" s="110">
        <f>J195</f>
        <v>0</v>
      </c>
      <c r="K194" s="222"/>
      <c r="L194" s="222"/>
      <c r="M194" s="222"/>
      <c r="N194" s="222"/>
      <c r="O194" s="110">
        <f>O195</f>
        <v>5000</v>
      </c>
      <c r="P194" s="110">
        <f>P195</f>
        <v>5000</v>
      </c>
      <c r="Q194" s="110">
        <f>Q195</f>
        <v>5000</v>
      </c>
      <c r="R194" s="110">
        <f>R195</f>
        <v>5000</v>
      </c>
    </row>
    <row r="195" spans="1:18" s="11" customFormat="1" ht="12.75">
      <c r="A195" s="7"/>
      <c r="B195" s="7"/>
      <c r="C195" s="7"/>
      <c r="D195" s="7"/>
      <c r="E195" s="7"/>
      <c r="F195" s="7"/>
      <c r="G195" s="7"/>
      <c r="H195" s="12" t="s">
        <v>84</v>
      </c>
      <c r="I195" s="12" t="s">
        <v>387</v>
      </c>
      <c r="J195" s="57">
        <v>0</v>
      </c>
      <c r="K195" s="57"/>
      <c r="L195" s="57"/>
      <c r="M195" s="57"/>
      <c r="N195" s="57"/>
      <c r="O195" s="57">
        <v>5000</v>
      </c>
      <c r="P195" s="57">
        <v>5000</v>
      </c>
      <c r="Q195" s="57">
        <v>5000</v>
      </c>
      <c r="R195" s="57">
        <v>5000</v>
      </c>
    </row>
    <row r="196" spans="1:18" s="11" customFormat="1" ht="13.5" hidden="1">
      <c r="A196" s="7"/>
      <c r="B196" s="7"/>
      <c r="C196" s="7"/>
      <c r="D196" s="7"/>
      <c r="E196" s="7"/>
      <c r="F196" s="7"/>
      <c r="G196" s="7"/>
      <c r="H196" s="54"/>
      <c r="I196" s="12" t="s">
        <v>378</v>
      </c>
      <c r="J196" s="111">
        <v>0</v>
      </c>
      <c r="K196" s="181"/>
      <c r="L196" s="181"/>
      <c r="M196" s="181"/>
      <c r="N196" s="181"/>
      <c r="O196" s="111">
        <v>0</v>
      </c>
      <c r="P196" s="111">
        <v>0</v>
      </c>
      <c r="Q196" s="111">
        <v>0</v>
      </c>
      <c r="R196" s="111">
        <v>0</v>
      </c>
    </row>
    <row r="197" spans="1:18" s="11" customFormat="1" ht="12.75" hidden="1">
      <c r="A197" s="7"/>
      <c r="B197" s="7"/>
      <c r="C197" s="7"/>
      <c r="D197" s="7"/>
      <c r="E197" s="7"/>
      <c r="F197" s="7"/>
      <c r="G197" s="7"/>
      <c r="H197" s="12"/>
      <c r="I197" s="12"/>
      <c r="J197" s="57"/>
      <c r="K197" s="57"/>
      <c r="L197" s="57"/>
      <c r="M197" s="57"/>
      <c r="N197" s="57"/>
      <c r="O197" s="57"/>
      <c r="P197" s="57"/>
      <c r="Q197" s="57"/>
      <c r="R197" s="57"/>
    </row>
    <row r="198" spans="1:18" s="11" customFormat="1" ht="12.75" hidden="1">
      <c r="A198" s="7"/>
      <c r="B198" s="7"/>
      <c r="C198" s="7"/>
      <c r="D198" s="7"/>
      <c r="E198" s="7"/>
      <c r="F198" s="7"/>
      <c r="G198" s="7"/>
      <c r="H198" s="12"/>
      <c r="I198" s="12"/>
      <c r="J198" s="57"/>
      <c r="K198" s="57"/>
      <c r="L198" s="57"/>
      <c r="M198" s="57"/>
      <c r="N198" s="57"/>
      <c r="O198" s="57"/>
      <c r="P198" s="57"/>
      <c r="Q198" s="57"/>
      <c r="R198" s="57"/>
    </row>
    <row r="199" spans="1:18" s="46" customFormat="1" ht="13.5" hidden="1">
      <c r="A199" s="54"/>
      <c r="B199" s="54"/>
      <c r="C199" s="54"/>
      <c r="D199" s="54"/>
      <c r="E199" s="54"/>
      <c r="F199" s="54"/>
      <c r="G199" s="54"/>
      <c r="H199" s="54"/>
      <c r="I199" s="54"/>
      <c r="J199" s="111"/>
      <c r="K199" s="111"/>
      <c r="L199" s="111"/>
      <c r="M199" s="111"/>
      <c r="N199" s="111"/>
      <c r="O199" s="111"/>
      <c r="P199" s="111"/>
      <c r="Q199" s="111"/>
      <c r="R199" s="111"/>
    </row>
    <row r="200" spans="1:18" ht="12.75" hidden="1">
      <c r="A200" s="12"/>
      <c r="B200" s="12"/>
      <c r="C200" s="12"/>
      <c r="D200" s="12"/>
      <c r="E200" s="12"/>
      <c r="F200" s="12"/>
      <c r="G200" s="12"/>
      <c r="H200" s="12"/>
      <c r="I200" s="38"/>
      <c r="J200" s="57"/>
      <c r="K200" s="57"/>
      <c r="L200" s="57"/>
      <c r="M200" s="57"/>
      <c r="N200" s="57"/>
      <c r="O200" s="57"/>
      <c r="P200" s="57"/>
      <c r="Q200" s="57"/>
      <c r="R200" s="57"/>
    </row>
    <row r="201" spans="1:18" ht="12.75" hidden="1">
      <c r="A201" s="12"/>
      <c r="B201" s="12"/>
      <c r="C201" s="12"/>
      <c r="D201" s="12"/>
      <c r="E201" s="12"/>
      <c r="F201" s="12"/>
      <c r="G201" s="12"/>
      <c r="H201" s="12"/>
      <c r="I201" s="38"/>
      <c r="J201" s="57"/>
      <c r="K201" s="57"/>
      <c r="L201" s="57"/>
      <c r="M201" s="57"/>
      <c r="N201" s="57"/>
      <c r="O201" s="57"/>
      <c r="P201" s="57"/>
      <c r="Q201" s="57"/>
      <c r="R201" s="57"/>
    </row>
    <row r="202" spans="1:18" ht="12.75" hidden="1">
      <c r="A202" s="12"/>
      <c r="B202" s="12"/>
      <c r="C202" s="12"/>
      <c r="D202" s="12"/>
      <c r="E202" s="12"/>
      <c r="F202" s="12"/>
      <c r="G202" s="12"/>
      <c r="H202" s="12"/>
      <c r="I202" s="38"/>
      <c r="J202" s="42"/>
      <c r="K202" s="42"/>
      <c r="L202" s="42"/>
      <c r="M202" s="42"/>
      <c r="N202" s="42"/>
      <c r="O202" s="42"/>
      <c r="P202" s="42"/>
      <c r="Q202" s="42"/>
      <c r="R202" s="42"/>
    </row>
    <row r="203" spans="1:18" ht="12.75" hidden="1">
      <c r="A203" s="12"/>
      <c r="B203" s="12"/>
      <c r="C203" s="12"/>
      <c r="D203" s="12"/>
      <c r="E203" s="12"/>
      <c r="F203" s="12"/>
      <c r="G203" s="12"/>
      <c r="H203" s="12"/>
      <c r="I203" s="38"/>
      <c r="J203" s="42"/>
      <c r="K203" s="42"/>
      <c r="L203" s="42"/>
      <c r="M203" s="42"/>
      <c r="N203" s="42"/>
      <c r="O203" s="42"/>
      <c r="P203" s="42"/>
      <c r="Q203" s="42"/>
      <c r="R203" s="42"/>
    </row>
    <row r="204" spans="1:18" ht="12.75" hidden="1">
      <c r="A204" s="12"/>
      <c r="B204" s="12"/>
      <c r="C204" s="12"/>
      <c r="D204" s="12"/>
      <c r="E204" s="12"/>
      <c r="F204" s="12"/>
      <c r="G204" s="12"/>
      <c r="H204" s="12"/>
      <c r="I204" s="12"/>
      <c r="J204" s="42"/>
      <c r="K204" s="42"/>
      <c r="L204" s="42"/>
      <c r="M204" s="42"/>
      <c r="N204" s="42"/>
      <c r="O204" s="42"/>
      <c r="P204" s="42"/>
      <c r="Q204" s="42"/>
      <c r="R204" s="42"/>
    </row>
    <row r="205" spans="1:18" ht="12.75" hidden="1">
      <c r="A205" s="12"/>
      <c r="B205" s="12"/>
      <c r="C205" s="12"/>
      <c r="D205" s="12"/>
      <c r="E205" s="12"/>
      <c r="F205" s="12"/>
      <c r="G205" s="12"/>
      <c r="H205" s="12"/>
      <c r="I205" s="12"/>
      <c r="J205" s="42"/>
      <c r="K205" s="42"/>
      <c r="L205" s="42"/>
      <c r="M205" s="42"/>
      <c r="N205" s="42"/>
      <c r="O205" s="42"/>
      <c r="P205" s="42"/>
      <c r="Q205" s="42"/>
      <c r="R205" s="42"/>
    </row>
    <row r="206" spans="1:18" ht="12.75" hidden="1">
      <c r="A206" s="12"/>
      <c r="B206" s="12"/>
      <c r="C206" s="12"/>
      <c r="D206" s="12"/>
      <c r="E206" s="12"/>
      <c r="F206" s="12"/>
      <c r="G206" s="12"/>
      <c r="H206" s="12"/>
      <c r="I206" s="38"/>
      <c r="J206" s="42"/>
      <c r="K206" s="42"/>
      <c r="L206" s="42"/>
      <c r="M206" s="42"/>
      <c r="N206" s="42"/>
      <c r="O206" s="42"/>
      <c r="P206" s="42"/>
      <c r="Q206" s="42"/>
      <c r="R206" s="42"/>
    </row>
    <row r="207" spans="1:18" ht="12.75" hidden="1">
      <c r="A207" s="12"/>
      <c r="B207" s="12"/>
      <c r="C207" s="12"/>
      <c r="D207" s="12"/>
      <c r="E207" s="12"/>
      <c r="F207" s="12"/>
      <c r="G207" s="12"/>
      <c r="H207" s="12"/>
      <c r="I207" s="38"/>
      <c r="J207" s="42"/>
      <c r="K207" s="42"/>
      <c r="L207" s="42"/>
      <c r="M207" s="42"/>
      <c r="N207" s="42"/>
      <c r="O207" s="42"/>
      <c r="P207" s="42"/>
      <c r="Q207" s="42"/>
      <c r="R207" s="42"/>
    </row>
    <row r="208" spans="1:18" ht="12.75" hidden="1">
      <c r="A208" s="12"/>
      <c r="B208" s="12"/>
      <c r="C208" s="12"/>
      <c r="D208" s="12"/>
      <c r="E208" s="12"/>
      <c r="F208" s="12"/>
      <c r="G208" s="12"/>
      <c r="H208" s="12"/>
      <c r="I208" s="38"/>
      <c r="J208" s="42"/>
      <c r="K208" s="42"/>
      <c r="L208" s="42"/>
      <c r="M208" s="42"/>
      <c r="N208" s="42"/>
      <c r="O208" s="42"/>
      <c r="P208" s="42"/>
      <c r="Q208" s="42"/>
      <c r="R208" s="42"/>
    </row>
    <row r="209" spans="1:18" s="11" customFormat="1" ht="12.75">
      <c r="A209" s="7"/>
      <c r="B209" s="7"/>
      <c r="C209" s="7"/>
      <c r="D209" s="7"/>
      <c r="E209" s="7"/>
      <c r="F209" s="7" t="s">
        <v>18</v>
      </c>
      <c r="G209" s="7"/>
      <c r="H209" s="7"/>
      <c r="I209" s="7"/>
      <c r="J209" s="110">
        <f>J192+J194</f>
        <v>1000</v>
      </c>
      <c r="K209" s="110"/>
      <c r="L209" s="110"/>
      <c r="M209" s="110"/>
      <c r="N209" s="110"/>
      <c r="O209" s="110">
        <f>O192+O194</f>
        <v>6000</v>
      </c>
      <c r="P209" s="110">
        <f>P192+P194</f>
        <v>6000</v>
      </c>
      <c r="Q209" s="110">
        <f>Q192+Q194</f>
        <v>6000</v>
      </c>
      <c r="R209" s="110">
        <f>R192+R194</f>
        <v>6000</v>
      </c>
    </row>
    <row r="210" spans="1:18" s="11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110"/>
      <c r="K210" s="110"/>
      <c r="L210" s="110"/>
      <c r="M210" s="110"/>
      <c r="N210" s="110"/>
      <c r="O210" s="110"/>
      <c r="P210" s="110"/>
      <c r="Q210" s="110"/>
      <c r="R210" s="110"/>
    </row>
    <row r="211" spans="1:18" s="11" customFormat="1" ht="14.25">
      <c r="A211" s="7">
        <v>3</v>
      </c>
      <c r="B211" s="7"/>
      <c r="C211" s="7"/>
      <c r="D211" s="7"/>
      <c r="E211" s="8" t="s">
        <v>136</v>
      </c>
      <c r="F211" s="7"/>
      <c r="G211" s="7"/>
      <c r="H211" s="7"/>
      <c r="I211" s="7"/>
      <c r="J211" s="110"/>
      <c r="K211" s="110"/>
      <c r="L211" s="110"/>
      <c r="M211" s="110"/>
      <c r="N211" s="110"/>
      <c r="O211" s="110"/>
      <c r="P211" s="110"/>
      <c r="Q211" s="110"/>
      <c r="R211" s="110"/>
    </row>
    <row r="212" spans="1:18" s="11" customFormat="1" ht="12.75">
      <c r="A212" s="7" t="s">
        <v>186</v>
      </c>
      <c r="B212" s="7" t="s">
        <v>187</v>
      </c>
      <c r="C212" s="7"/>
      <c r="D212" s="7"/>
      <c r="E212" s="7"/>
      <c r="F212" s="7"/>
      <c r="G212" s="7"/>
      <c r="H212" s="7"/>
      <c r="I212" s="7"/>
      <c r="J212" s="110"/>
      <c r="K212" s="110"/>
      <c r="L212" s="110"/>
      <c r="M212" s="110"/>
      <c r="N212" s="110"/>
      <c r="O212" s="110"/>
      <c r="P212" s="110"/>
      <c r="Q212" s="110"/>
      <c r="R212" s="110"/>
    </row>
    <row r="213" spans="1:18" s="11" customFormat="1" ht="14.25">
      <c r="A213" s="7"/>
      <c r="B213" s="7">
        <v>1</v>
      </c>
      <c r="C213" s="7"/>
      <c r="D213" s="7"/>
      <c r="E213" s="8"/>
      <c r="F213" s="7" t="s">
        <v>174</v>
      </c>
      <c r="G213" s="7"/>
      <c r="H213" s="7"/>
      <c r="I213" s="7"/>
      <c r="J213" s="110"/>
      <c r="K213" s="110"/>
      <c r="L213" s="110"/>
      <c r="M213" s="110"/>
      <c r="N213" s="110"/>
      <c r="O213" s="110"/>
      <c r="P213" s="110"/>
      <c r="Q213" s="110"/>
      <c r="R213" s="110"/>
    </row>
    <row r="214" spans="1:18" s="11" customFormat="1" ht="15">
      <c r="A214" s="7"/>
      <c r="B214" s="7"/>
      <c r="C214" s="7"/>
      <c r="D214" s="7"/>
      <c r="E214" s="8"/>
      <c r="F214" s="7"/>
      <c r="G214" s="7"/>
      <c r="H214" s="54" t="s">
        <v>38</v>
      </c>
      <c r="I214" s="7"/>
      <c r="J214" s="110">
        <f>J215</f>
        <v>150</v>
      </c>
      <c r="K214" s="110"/>
      <c r="L214" s="110"/>
      <c r="M214" s="110"/>
      <c r="N214" s="110"/>
      <c r="O214" s="110">
        <f>O215</f>
        <v>150</v>
      </c>
      <c r="P214" s="110">
        <f>P215</f>
        <v>150</v>
      </c>
      <c r="Q214" s="110">
        <f>Q215</f>
        <v>150</v>
      </c>
      <c r="R214" s="110">
        <f>R215</f>
        <v>150</v>
      </c>
    </row>
    <row r="215" spans="1:18" s="11" customFormat="1" ht="14.25">
      <c r="A215" s="7"/>
      <c r="B215" s="7"/>
      <c r="C215" s="7"/>
      <c r="D215" s="7"/>
      <c r="E215" s="8"/>
      <c r="F215" s="7"/>
      <c r="G215" s="7"/>
      <c r="H215" s="7" t="s">
        <v>14</v>
      </c>
      <c r="I215" s="201" t="s">
        <v>464</v>
      </c>
      <c r="J215" s="181">
        <v>150</v>
      </c>
      <c r="K215" s="110"/>
      <c r="L215" s="110"/>
      <c r="M215" s="110"/>
      <c r="N215" s="110"/>
      <c r="O215" s="181">
        <v>150</v>
      </c>
      <c r="P215" s="181">
        <v>150</v>
      </c>
      <c r="Q215" s="181">
        <v>150</v>
      </c>
      <c r="R215" s="181">
        <v>150</v>
      </c>
    </row>
    <row r="216" spans="1:18" s="11" customFormat="1" ht="15">
      <c r="A216" s="7"/>
      <c r="B216" s="7"/>
      <c r="C216" s="7"/>
      <c r="D216" s="7"/>
      <c r="E216" s="8"/>
      <c r="F216" s="7"/>
      <c r="G216" s="7"/>
      <c r="H216" s="54" t="s">
        <v>39</v>
      </c>
      <c r="I216" s="7"/>
      <c r="J216" s="188">
        <f>J217+J218</f>
        <v>370</v>
      </c>
      <c r="K216" s="110"/>
      <c r="L216" s="110"/>
      <c r="M216" s="110"/>
      <c r="N216" s="110"/>
      <c r="O216" s="188">
        <f>O217+O218</f>
        <v>370</v>
      </c>
      <c r="P216" s="188">
        <f>P217+P218</f>
        <v>370</v>
      </c>
      <c r="Q216" s="188">
        <f>Q217+Q218</f>
        <v>370</v>
      </c>
      <c r="R216" s="188">
        <f>R217+R218</f>
        <v>370</v>
      </c>
    </row>
    <row r="217" spans="1:18" s="11" customFormat="1" ht="14.25">
      <c r="A217" s="7"/>
      <c r="B217" s="7"/>
      <c r="C217" s="7"/>
      <c r="D217" s="7"/>
      <c r="E217" s="8"/>
      <c r="F217" s="7"/>
      <c r="G217" s="7"/>
      <c r="H217" s="201" t="s">
        <v>14</v>
      </c>
      <c r="I217" s="12" t="s">
        <v>378</v>
      </c>
      <c r="J217" s="181">
        <v>220</v>
      </c>
      <c r="K217" s="110"/>
      <c r="L217" s="110"/>
      <c r="M217" s="110"/>
      <c r="N217" s="181"/>
      <c r="O217" s="181">
        <v>220</v>
      </c>
      <c r="P217" s="181">
        <v>220</v>
      </c>
      <c r="Q217" s="181">
        <v>220</v>
      </c>
      <c r="R217" s="181">
        <v>220</v>
      </c>
    </row>
    <row r="218" spans="1:18" s="11" customFormat="1" ht="14.25">
      <c r="A218" s="7"/>
      <c r="B218" s="7"/>
      <c r="C218" s="7"/>
      <c r="D218" s="7"/>
      <c r="E218" s="8"/>
      <c r="F218" s="7"/>
      <c r="G218" s="7"/>
      <c r="H218" s="201"/>
      <c r="I218" s="12" t="s">
        <v>465</v>
      </c>
      <c r="J218" s="181">
        <v>150</v>
      </c>
      <c r="K218" s="110"/>
      <c r="L218" s="110"/>
      <c r="M218" s="110"/>
      <c r="N218" s="181"/>
      <c r="O218" s="181">
        <v>150</v>
      </c>
      <c r="P218" s="181">
        <v>150</v>
      </c>
      <c r="Q218" s="181">
        <v>150</v>
      </c>
      <c r="R218" s="181">
        <v>150</v>
      </c>
    </row>
    <row r="219" spans="1:18" s="11" customFormat="1" ht="14.25">
      <c r="A219" s="7"/>
      <c r="B219" s="7"/>
      <c r="C219" s="7"/>
      <c r="D219" s="7"/>
      <c r="E219" s="8"/>
      <c r="F219" s="7" t="s">
        <v>18</v>
      </c>
      <c r="G219" s="7"/>
      <c r="H219" s="7"/>
      <c r="I219" s="7"/>
      <c r="J219" s="110">
        <f>J214+J216</f>
        <v>520</v>
      </c>
      <c r="K219" s="110"/>
      <c r="L219" s="110"/>
      <c r="M219" s="110"/>
      <c r="N219" s="110"/>
      <c r="O219" s="110">
        <f>O214+O216</f>
        <v>520</v>
      </c>
      <c r="P219" s="110">
        <f>P214+P216</f>
        <v>520</v>
      </c>
      <c r="Q219" s="110">
        <f>Q214+Q216</f>
        <v>520</v>
      </c>
      <c r="R219" s="110">
        <f>R214+R216</f>
        <v>520</v>
      </c>
    </row>
    <row r="220" spans="1:18" s="11" customFormat="1" ht="14.25">
      <c r="A220" s="7"/>
      <c r="B220" s="7"/>
      <c r="C220" s="7"/>
      <c r="D220" s="7"/>
      <c r="E220" s="8"/>
      <c r="F220" s="7"/>
      <c r="G220" s="7"/>
      <c r="H220" s="7"/>
      <c r="I220" s="7"/>
      <c r="J220" s="110"/>
      <c r="K220" s="110"/>
      <c r="L220" s="110"/>
      <c r="M220" s="110"/>
      <c r="N220" s="110"/>
      <c r="O220" s="110"/>
      <c r="P220" s="110"/>
      <c r="Q220" s="110"/>
      <c r="R220" s="110"/>
    </row>
    <row r="221" spans="1:18" s="11" customFormat="1" ht="14.25">
      <c r="A221" s="7"/>
      <c r="B221" s="7">
        <v>2</v>
      </c>
      <c r="C221" s="7"/>
      <c r="D221" s="7"/>
      <c r="E221" s="8"/>
      <c r="F221" s="7" t="s">
        <v>469</v>
      </c>
      <c r="G221" s="7"/>
      <c r="H221" s="7"/>
      <c r="I221" s="7"/>
      <c r="J221" s="110"/>
      <c r="K221" s="110"/>
      <c r="L221" s="110"/>
      <c r="M221" s="110"/>
      <c r="N221" s="110"/>
      <c r="O221" s="110"/>
      <c r="P221" s="110"/>
      <c r="Q221" s="110"/>
      <c r="R221" s="110"/>
    </row>
    <row r="222" spans="1:18" s="11" customFormat="1" ht="15">
      <c r="A222" s="7"/>
      <c r="B222" s="7"/>
      <c r="C222" s="7"/>
      <c r="D222" s="7"/>
      <c r="E222" s="8"/>
      <c r="F222" s="7"/>
      <c r="G222" s="7"/>
      <c r="H222" s="54" t="s">
        <v>39</v>
      </c>
      <c r="I222" s="7"/>
      <c r="J222" s="110">
        <f>J223</f>
        <v>250</v>
      </c>
      <c r="K222" s="110"/>
      <c r="L222" s="110"/>
      <c r="M222" s="110"/>
      <c r="N222" s="110"/>
      <c r="O222" s="110">
        <f>O223</f>
        <v>250</v>
      </c>
      <c r="P222" s="110">
        <f>P223</f>
        <v>250</v>
      </c>
      <c r="Q222" s="110">
        <f>Q223</f>
        <v>250</v>
      </c>
      <c r="R222" s="110">
        <f>R223</f>
        <v>250</v>
      </c>
    </row>
    <row r="223" spans="1:18" s="11" customFormat="1" ht="14.25">
      <c r="A223" s="7"/>
      <c r="B223" s="7"/>
      <c r="C223" s="7"/>
      <c r="D223" s="7"/>
      <c r="E223" s="8"/>
      <c r="F223" s="7"/>
      <c r="G223" s="7"/>
      <c r="H223" s="201" t="s">
        <v>14</v>
      </c>
      <c r="I223" s="12" t="s">
        <v>378</v>
      </c>
      <c r="J223" s="181">
        <v>250</v>
      </c>
      <c r="K223" s="110"/>
      <c r="L223" s="110"/>
      <c r="M223" s="110"/>
      <c r="N223" s="110"/>
      <c r="O223" s="181">
        <v>250</v>
      </c>
      <c r="P223" s="181">
        <v>250</v>
      </c>
      <c r="Q223" s="181">
        <v>250</v>
      </c>
      <c r="R223" s="181">
        <v>250</v>
      </c>
    </row>
    <row r="224" spans="1:18" s="11" customFormat="1" ht="14.25">
      <c r="A224" s="7"/>
      <c r="B224" s="7"/>
      <c r="C224" s="7"/>
      <c r="D224" s="7"/>
      <c r="E224" s="8"/>
      <c r="F224" s="7" t="s">
        <v>18</v>
      </c>
      <c r="G224" s="7"/>
      <c r="H224" s="7"/>
      <c r="I224" s="7"/>
      <c r="J224" s="110">
        <f>J222</f>
        <v>250</v>
      </c>
      <c r="K224" s="110"/>
      <c r="L224" s="110"/>
      <c r="M224" s="110"/>
      <c r="N224" s="110"/>
      <c r="O224" s="110">
        <f>O222</f>
        <v>250</v>
      </c>
      <c r="P224" s="110">
        <f>P222</f>
        <v>250</v>
      </c>
      <c r="Q224" s="110">
        <f>Q222</f>
        <v>250</v>
      </c>
      <c r="R224" s="110">
        <f>R222</f>
        <v>250</v>
      </c>
    </row>
    <row r="225" spans="1:18" s="11" customFormat="1" ht="14.25" hidden="1">
      <c r="A225" s="7"/>
      <c r="B225" s="7"/>
      <c r="C225" s="7"/>
      <c r="D225" s="7"/>
      <c r="E225" s="8"/>
      <c r="F225" s="7"/>
      <c r="G225" s="7"/>
      <c r="H225" s="7"/>
      <c r="I225" s="7"/>
      <c r="J225" s="110"/>
      <c r="K225" s="110"/>
      <c r="L225" s="110"/>
      <c r="M225" s="110"/>
      <c r="N225" s="110"/>
      <c r="O225" s="110"/>
      <c r="P225" s="110"/>
      <c r="Q225" s="110"/>
      <c r="R225" s="110"/>
    </row>
    <row r="226" spans="1:18" s="11" customFormat="1" ht="14.25" hidden="1">
      <c r="A226" s="7"/>
      <c r="B226" s="7"/>
      <c r="C226" s="7"/>
      <c r="D226" s="7"/>
      <c r="E226" s="8"/>
      <c r="F226" s="7"/>
      <c r="G226" s="7"/>
      <c r="H226" s="7"/>
      <c r="I226" s="7"/>
      <c r="J226" s="110"/>
      <c r="K226" s="110"/>
      <c r="L226" s="110"/>
      <c r="M226" s="110"/>
      <c r="N226" s="110"/>
      <c r="O226" s="110"/>
      <c r="P226" s="110"/>
      <c r="Q226" s="110"/>
      <c r="R226" s="110"/>
    </row>
    <row r="227" spans="1:18" s="11" customFormat="1" ht="14.25" hidden="1">
      <c r="A227" s="7"/>
      <c r="B227" s="7"/>
      <c r="C227" s="7"/>
      <c r="D227" s="7"/>
      <c r="E227" s="8"/>
      <c r="F227" s="7"/>
      <c r="G227" s="7"/>
      <c r="H227" s="7"/>
      <c r="I227" s="7"/>
      <c r="J227" s="110"/>
      <c r="K227" s="110"/>
      <c r="L227" s="110"/>
      <c r="M227" s="110"/>
      <c r="N227" s="110"/>
      <c r="O227" s="110"/>
      <c r="P227" s="110"/>
      <c r="Q227" s="110"/>
      <c r="R227" s="110"/>
    </row>
    <row r="228" spans="1:18" s="11" customFormat="1" ht="12.75" hidden="1">
      <c r="A228" s="7" t="s">
        <v>188</v>
      </c>
      <c r="B228" s="7" t="s">
        <v>389</v>
      </c>
      <c r="C228" s="7"/>
      <c r="D228" s="7"/>
      <c r="E228" s="7"/>
      <c r="F228" s="7"/>
      <c r="G228" s="7"/>
      <c r="H228" s="7"/>
      <c r="I228" s="7"/>
      <c r="J228" s="110"/>
      <c r="K228" s="110"/>
      <c r="L228" s="110"/>
      <c r="M228" s="110"/>
      <c r="N228" s="110"/>
      <c r="O228" s="110"/>
      <c r="P228" s="110"/>
      <c r="Q228" s="110"/>
      <c r="R228" s="110"/>
    </row>
    <row r="229" spans="1:18" s="11" customFormat="1" ht="12.75" hidden="1">
      <c r="A229" s="7"/>
      <c r="B229" s="7">
        <v>1</v>
      </c>
      <c r="C229" s="7"/>
      <c r="D229" s="7"/>
      <c r="E229" s="7"/>
      <c r="F229" s="7" t="s">
        <v>346</v>
      </c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</row>
    <row r="230" spans="1:18" s="11" customFormat="1" ht="13.5" hidden="1">
      <c r="A230" s="7"/>
      <c r="B230" s="7"/>
      <c r="C230" s="7"/>
      <c r="D230" s="7"/>
      <c r="E230" s="7"/>
      <c r="F230" s="120"/>
      <c r="G230" s="120"/>
      <c r="H230" s="54" t="s">
        <v>39</v>
      </c>
      <c r="I230" s="120"/>
      <c r="J230" s="130">
        <f>J231</f>
        <v>0</v>
      </c>
      <c r="K230" s="130"/>
      <c r="L230" s="130"/>
      <c r="M230" s="130"/>
      <c r="N230" s="130"/>
      <c r="O230" s="130">
        <f>O231</f>
        <v>0</v>
      </c>
      <c r="P230" s="130">
        <f>P231</f>
        <v>0</v>
      </c>
      <c r="Q230" s="130">
        <f>Q231</f>
        <v>0</v>
      </c>
      <c r="R230" s="130">
        <f>R231</f>
        <v>0</v>
      </c>
    </row>
    <row r="231" spans="1:18" s="11" customFormat="1" ht="12.75" hidden="1">
      <c r="A231" s="7"/>
      <c r="B231" s="7"/>
      <c r="C231" s="7"/>
      <c r="D231" s="7"/>
      <c r="E231" s="7"/>
      <c r="F231" s="7"/>
      <c r="G231" s="7"/>
      <c r="H231" s="12" t="s">
        <v>14</v>
      </c>
      <c r="I231" s="12" t="s">
        <v>388</v>
      </c>
      <c r="J231" s="57">
        <v>0</v>
      </c>
      <c r="K231" s="57"/>
      <c r="L231" s="57"/>
      <c r="M231" s="57"/>
      <c r="N231" s="57"/>
      <c r="O231" s="57">
        <v>0</v>
      </c>
      <c r="P231" s="57">
        <v>0</v>
      </c>
      <c r="Q231" s="57">
        <v>0</v>
      </c>
      <c r="R231" s="57">
        <v>0</v>
      </c>
    </row>
    <row r="232" spans="1:18" s="11" customFormat="1" ht="12.75" hidden="1">
      <c r="A232" s="7"/>
      <c r="B232" s="7"/>
      <c r="C232" s="7"/>
      <c r="D232" s="7"/>
      <c r="E232" s="7"/>
      <c r="F232" s="7"/>
      <c r="G232" s="7"/>
      <c r="H232" s="12"/>
      <c r="I232" s="12" t="s">
        <v>417</v>
      </c>
      <c r="J232" s="57">
        <v>0</v>
      </c>
      <c r="K232" s="57"/>
      <c r="L232" s="57"/>
      <c r="M232" s="57"/>
      <c r="N232" s="57"/>
      <c r="O232" s="57">
        <v>0</v>
      </c>
      <c r="P232" s="57">
        <v>0</v>
      </c>
      <c r="Q232" s="57">
        <v>0</v>
      </c>
      <c r="R232" s="57">
        <v>0</v>
      </c>
    </row>
    <row r="233" spans="1:18" s="11" customFormat="1" ht="13.5" hidden="1">
      <c r="A233" s="7"/>
      <c r="B233" s="54"/>
      <c r="C233" s="54"/>
      <c r="D233" s="54"/>
      <c r="E233" s="54"/>
      <c r="F233" s="7" t="s">
        <v>18</v>
      </c>
      <c r="G233" s="54"/>
      <c r="H233" s="7"/>
      <c r="I233" s="54"/>
      <c r="J233" s="110">
        <f>J230</f>
        <v>0</v>
      </c>
      <c r="K233" s="110"/>
      <c r="L233" s="110"/>
      <c r="M233" s="110"/>
      <c r="N233" s="110"/>
      <c r="O233" s="110">
        <f>O230</f>
        <v>0</v>
      </c>
      <c r="P233" s="110">
        <f>P230</f>
        <v>0</v>
      </c>
      <c r="Q233" s="110">
        <f>Q230</f>
        <v>0</v>
      </c>
      <c r="R233" s="110">
        <f>R230</f>
        <v>0</v>
      </c>
    </row>
    <row r="234" spans="1:18" s="11" customFormat="1" ht="12.75" hidden="1">
      <c r="A234" s="7"/>
      <c r="B234" s="12"/>
      <c r="C234" s="12"/>
      <c r="D234" s="12"/>
      <c r="E234" s="12"/>
      <c r="F234" s="12"/>
      <c r="G234" s="12"/>
      <c r="H234" s="12"/>
      <c r="I234" s="12"/>
      <c r="J234" s="57"/>
      <c r="K234" s="57"/>
      <c r="L234" s="57"/>
      <c r="M234" s="57"/>
      <c r="N234" s="57"/>
      <c r="O234" s="57"/>
      <c r="P234" s="57"/>
      <c r="Q234" s="57"/>
      <c r="R234" s="57"/>
    </row>
    <row r="235" spans="1:18" s="11" customFormat="1" ht="14.25" customHeight="1" hidden="1">
      <c r="A235" s="7"/>
      <c r="B235" s="7"/>
      <c r="C235" s="7"/>
      <c r="D235" s="7"/>
      <c r="E235" s="7"/>
      <c r="F235" s="7"/>
      <c r="G235" s="7"/>
      <c r="H235" s="7"/>
      <c r="I235" s="7"/>
      <c r="J235" s="57"/>
      <c r="K235" s="57"/>
      <c r="L235" s="57"/>
      <c r="M235" s="57"/>
      <c r="N235" s="57"/>
      <c r="O235" s="57"/>
      <c r="P235" s="57"/>
      <c r="Q235" s="57"/>
      <c r="R235" s="57"/>
    </row>
    <row r="236" spans="1:18" s="11" customFormat="1" ht="14.25" customHeight="1" hidden="1">
      <c r="A236" s="7"/>
      <c r="B236" s="7"/>
      <c r="C236" s="7"/>
      <c r="D236" s="7"/>
      <c r="E236" s="7"/>
      <c r="F236" s="7"/>
      <c r="G236" s="7"/>
      <c r="H236" s="54"/>
      <c r="I236" s="7"/>
      <c r="J236" s="111"/>
      <c r="K236" s="111"/>
      <c r="L236" s="111"/>
      <c r="M236" s="111"/>
      <c r="N236" s="111"/>
      <c r="O236" s="111"/>
      <c r="P236" s="111"/>
      <c r="Q236" s="111"/>
      <c r="R236" s="111"/>
    </row>
    <row r="237" spans="1:18" s="11" customFormat="1" ht="14.25" customHeight="1" hidden="1">
      <c r="A237" s="7"/>
      <c r="B237" s="7"/>
      <c r="C237" s="7"/>
      <c r="D237" s="7"/>
      <c r="E237" s="7"/>
      <c r="F237" s="7"/>
      <c r="G237" s="7"/>
      <c r="H237" s="12"/>
      <c r="I237" s="38"/>
      <c r="J237" s="42"/>
      <c r="K237" s="42"/>
      <c r="L237" s="42"/>
      <c r="M237" s="42"/>
      <c r="N237" s="42"/>
      <c r="O237" s="42"/>
      <c r="P237" s="42"/>
      <c r="Q237" s="42"/>
      <c r="R237" s="42"/>
    </row>
    <row r="238" spans="1:18" s="11" customFormat="1" ht="14.25" customHeight="1" hidden="1">
      <c r="A238" s="7"/>
      <c r="B238" s="7"/>
      <c r="C238" s="7"/>
      <c r="D238" s="7"/>
      <c r="E238" s="7"/>
      <c r="F238" s="7"/>
      <c r="G238" s="7"/>
      <c r="H238" s="12"/>
      <c r="I238" s="38"/>
      <c r="J238" s="42"/>
      <c r="K238" s="42"/>
      <c r="L238" s="42"/>
      <c r="M238" s="42"/>
      <c r="N238" s="42"/>
      <c r="O238" s="42"/>
      <c r="P238" s="42"/>
      <c r="Q238" s="42"/>
      <c r="R238" s="42"/>
    </row>
    <row r="239" spans="1:18" s="11" customFormat="1" ht="14.25" customHeight="1" hidden="1">
      <c r="A239" s="7"/>
      <c r="B239" s="7"/>
      <c r="C239" s="7"/>
      <c r="D239" s="7"/>
      <c r="E239" s="7"/>
      <c r="F239" s="7"/>
      <c r="G239" s="7"/>
      <c r="H239" s="7"/>
      <c r="I239" s="12"/>
      <c r="J239" s="110"/>
      <c r="K239" s="110"/>
      <c r="L239" s="110"/>
      <c r="M239" s="110"/>
      <c r="N239" s="110"/>
      <c r="O239" s="110"/>
      <c r="P239" s="110"/>
      <c r="Q239" s="110"/>
      <c r="R239" s="110"/>
    </row>
    <row r="240" spans="1:18" s="11" customFormat="1" ht="14.25" customHeight="1" hidden="1">
      <c r="A240" s="54"/>
      <c r="B240" s="54"/>
      <c r="C240" s="54"/>
      <c r="D240" s="54"/>
      <c r="E240" s="54"/>
      <c r="F240" s="54"/>
      <c r="G240" s="54"/>
      <c r="H240" s="54"/>
      <c r="I240" s="54"/>
      <c r="J240" s="57"/>
      <c r="K240" s="57"/>
      <c r="L240" s="57"/>
      <c r="M240" s="57"/>
      <c r="N240" s="57"/>
      <c r="O240" s="57"/>
      <c r="P240" s="57"/>
      <c r="Q240" s="57"/>
      <c r="R240" s="57"/>
    </row>
    <row r="241" spans="1:18" s="11" customFormat="1" ht="14.25" customHeight="1" hidden="1">
      <c r="A241" s="7"/>
      <c r="B241" s="7"/>
      <c r="C241" s="7"/>
      <c r="D241" s="7"/>
      <c r="E241" s="7"/>
      <c r="F241" s="7"/>
      <c r="G241" s="7"/>
      <c r="H241" s="7"/>
      <c r="I241" s="7"/>
      <c r="J241" s="111"/>
      <c r="K241" s="111"/>
      <c r="L241" s="111"/>
      <c r="M241" s="111"/>
      <c r="N241" s="111"/>
      <c r="O241" s="111"/>
      <c r="P241" s="111"/>
      <c r="Q241" s="111"/>
      <c r="R241" s="111"/>
    </row>
    <row r="242" spans="1:18" s="11" customFormat="1" ht="14.25" customHeight="1" hidden="1">
      <c r="A242" s="7"/>
      <c r="B242" s="7"/>
      <c r="C242" s="7"/>
      <c r="D242" s="7"/>
      <c r="E242" s="7"/>
      <c r="F242" s="7"/>
      <c r="G242" s="7"/>
      <c r="H242" s="7"/>
      <c r="I242" s="7"/>
      <c r="J242" s="111"/>
      <c r="K242" s="111"/>
      <c r="L242" s="111"/>
      <c r="M242" s="111"/>
      <c r="N242" s="111"/>
      <c r="O242" s="111"/>
      <c r="P242" s="111"/>
      <c r="Q242" s="111"/>
      <c r="R242" s="111"/>
    </row>
    <row r="243" spans="1:18" s="11" customFormat="1" ht="14.25" customHeight="1" hidden="1">
      <c r="A243" s="7"/>
      <c r="B243" s="7"/>
      <c r="C243" s="7"/>
      <c r="D243" s="7"/>
      <c r="E243" s="7"/>
      <c r="F243" s="228"/>
      <c r="G243" s="7"/>
      <c r="H243" s="7"/>
      <c r="I243" s="7"/>
      <c r="J243" s="111"/>
      <c r="K243" s="111"/>
      <c r="L243" s="111"/>
      <c r="M243" s="111"/>
      <c r="N243" s="111"/>
      <c r="O243" s="111"/>
      <c r="P243" s="111"/>
      <c r="Q243" s="111"/>
      <c r="R243" s="111"/>
    </row>
    <row r="244" spans="1:18" s="11" customFormat="1" ht="14.25" customHeight="1" hidden="1">
      <c r="A244" s="7"/>
      <c r="B244" s="7"/>
      <c r="C244" s="7"/>
      <c r="D244" s="7"/>
      <c r="E244" s="7"/>
      <c r="F244" s="7"/>
      <c r="G244" s="7"/>
      <c r="H244" s="54"/>
      <c r="I244" s="7"/>
      <c r="J244" s="111"/>
      <c r="K244" s="111"/>
      <c r="L244" s="111"/>
      <c r="M244" s="111"/>
      <c r="N244" s="111"/>
      <c r="O244" s="111"/>
      <c r="P244" s="111"/>
      <c r="Q244" s="111"/>
      <c r="R244" s="111"/>
    </row>
    <row r="245" spans="1:18" s="11" customFormat="1" ht="14.25" customHeight="1" hidden="1">
      <c r="A245" s="7"/>
      <c r="B245" s="7"/>
      <c r="C245" s="7"/>
      <c r="D245" s="7"/>
      <c r="E245" s="7"/>
      <c r="F245" s="7"/>
      <c r="G245" s="7"/>
      <c r="H245" s="12"/>
      <c r="I245" s="56"/>
      <c r="J245" s="57"/>
      <c r="K245" s="57"/>
      <c r="L245" s="57"/>
      <c r="M245" s="57"/>
      <c r="N245" s="57"/>
      <c r="O245" s="57"/>
      <c r="P245" s="57"/>
      <c r="Q245" s="57"/>
      <c r="R245" s="57"/>
    </row>
    <row r="246" spans="1:18" s="11" customFormat="1" ht="14.25" customHeight="1" hidden="1">
      <c r="A246" s="7"/>
      <c r="B246" s="7"/>
      <c r="C246" s="7"/>
      <c r="D246" s="7"/>
      <c r="E246" s="7"/>
      <c r="F246" s="7"/>
      <c r="G246" s="7"/>
      <c r="H246" s="7"/>
      <c r="I246" s="12"/>
      <c r="J246" s="57"/>
      <c r="K246" s="57"/>
      <c r="L246" s="57"/>
      <c r="M246" s="57"/>
      <c r="N246" s="57"/>
      <c r="O246" s="57"/>
      <c r="P246" s="57"/>
      <c r="Q246" s="57"/>
      <c r="R246" s="57"/>
    </row>
    <row r="247" spans="1:18" s="11" customFormat="1" ht="14.25" customHeight="1" hidden="1">
      <c r="A247" s="54"/>
      <c r="B247" s="54"/>
      <c r="C247" s="54"/>
      <c r="D247" s="54"/>
      <c r="E247" s="54"/>
      <c r="F247" s="54"/>
      <c r="G247" s="54"/>
      <c r="H247" s="54"/>
      <c r="I247" s="38"/>
      <c r="J247" s="111"/>
      <c r="K247" s="111"/>
      <c r="L247" s="111"/>
      <c r="M247" s="111"/>
      <c r="N247" s="111"/>
      <c r="O247" s="111"/>
      <c r="P247" s="111"/>
      <c r="Q247" s="111"/>
      <c r="R247" s="111"/>
    </row>
    <row r="248" spans="1:18" s="11" customFormat="1" ht="14.25" customHeight="1" hidden="1">
      <c r="A248" s="54"/>
      <c r="B248" s="54"/>
      <c r="C248" s="54"/>
      <c r="D248" s="54"/>
      <c r="E248" s="54"/>
      <c r="F248" s="54"/>
      <c r="G248" s="54"/>
      <c r="H248" s="12"/>
      <c r="I248" s="38"/>
      <c r="J248" s="57"/>
      <c r="K248" s="57"/>
      <c r="L248" s="57"/>
      <c r="M248" s="57"/>
      <c r="N248" s="57"/>
      <c r="O248" s="57"/>
      <c r="P248" s="57"/>
      <c r="Q248" s="57"/>
      <c r="R248" s="57"/>
    </row>
    <row r="249" spans="1:18" s="11" customFormat="1" ht="14.25" customHeight="1" hidden="1">
      <c r="A249" s="54"/>
      <c r="B249" s="54"/>
      <c r="C249" s="54"/>
      <c r="D249" s="54"/>
      <c r="E249" s="54"/>
      <c r="F249" s="54"/>
      <c r="G249" s="54"/>
      <c r="H249" s="12"/>
      <c r="I249" s="12"/>
      <c r="J249" s="57"/>
      <c r="K249" s="57"/>
      <c r="L249" s="57"/>
      <c r="M249" s="57"/>
      <c r="N249" s="57"/>
      <c r="O249" s="57"/>
      <c r="P249" s="57"/>
      <c r="Q249" s="57"/>
      <c r="R249" s="57"/>
    </row>
    <row r="250" spans="1:18" s="11" customFormat="1" ht="31.5" customHeight="1" hidden="1">
      <c r="A250" s="54"/>
      <c r="B250" s="54"/>
      <c r="C250" s="54"/>
      <c r="D250" s="54"/>
      <c r="E250" s="54"/>
      <c r="F250" s="54"/>
      <c r="G250" s="54"/>
      <c r="H250" s="12"/>
      <c r="I250" s="19"/>
      <c r="J250" s="57"/>
      <c r="K250" s="57"/>
      <c r="L250" s="57"/>
      <c r="M250" s="57"/>
      <c r="N250" s="57"/>
      <c r="O250" s="57"/>
      <c r="P250" s="57"/>
      <c r="Q250" s="57"/>
      <c r="R250" s="57"/>
    </row>
    <row r="251" spans="1:18" s="11" customFormat="1" ht="14.25" customHeight="1" hidden="1">
      <c r="A251" s="54"/>
      <c r="B251" s="54"/>
      <c r="C251" s="54"/>
      <c r="D251" s="54"/>
      <c r="E251" s="54"/>
      <c r="F251" s="54"/>
      <c r="G251" s="54"/>
      <c r="H251" s="12"/>
      <c r="I251" s="12"/>
      <c r="J251" s="57"/>
      <c r="K251" s="57"/>
      <c r="L251" s="57"/>
      <c r="M251" s="57"/>
      <c r="N251" s="57"/>
      <c r="O251" s="57"/>
      <c r="P251" s="57"/>
      <c r="Q251" s="57"/>
      <c r="R251" s="57"/>
    </row>
    <row r="252" spans="1:18" s="11" customFormat="1" ht="14.25" customHeight="1" hidden="1">
      <c r="A252" s="54"/>
      <c r="B252" s="54"/>
      <c r="C252" s="54"/>
      <c r="D252" s="54"/>
      <c r="E252" s="54"/>
      <c r="F252" s="54"/>
      <c r="G252" s="54"/>
      <c r="H252" s="12"/>
      <c r="I252" s="12"/>
      <c r="J252" s="57"/>
      <c r="K252" s="57"/>
      <c r="L252" s="57"/>
      <c r="M252" s="57"/>
      <c r="N252" s="57"/>
      <c r="O252" s="57"/>
      <c r="P252" s="57"/>
      <c r="Q252" s="57"/>
      <c r="R252" s="57"/>
    </row>
    <row r="253" spans="1:18" s="11" customFormat="1" ht="14.25" customHeight="1" hidden="1">
      <c r="A253" s="54"/>
      <c r="B253" s="54"/>
      <c r="C253" s="54"/>
      <c r="D253" s="54"/>
      <c r="E253" s="54"/>
      <c r="F253" s="7"/>
      <c r="G253" s="54"/>
      <c r="H253" s="54"/>
      <c r="I253" s="12"/>
      <c r="J253" s="110"/>
      <c r="K253" s="110"/>
      <c r="L253" s="110"/>
      <c r="M253" s="110"/>
      <c r="N253" s="110"/>
      <c r="O253" s="110"/>
      <c r="P253" s="110"/>
      <c r="Q253" s="110"/>
      <c r="R253" s="110"/>
    </row>
    <row r="254" spans="1:18" s="11" customFormat="1" ht="14.25" customHeight="1" hidden="1">
      <c r="A254" s="54"/>
      <c r="B254" s="54"/>
      <c r="C254" s="54"/>
      <c r="D254" s="54"/>
      <c r="E254" s="54"/>
      <c r="F254" s="7"/>
      <c r="G254" s="54"/>
      <c r="H254" s="54"/>
      <c r="I254" s="12"/>
      <c r="J254" s="110"/>
      <c r="K254" s="110"/>
      <c r="L254" s="110"/>
      <c r="M254" s="110"/>
      <c r="N254" s="110"/>
      <c r="O254" s="110"/>
      <c r="P254" s="110"/>
      <c r="Q254" s="110"/>
      <c r="R254" s="110"/>
    </row>
    <row r="255" spans="1:18" s="11" customFormat="1" ht="14.25" customHeight="1" hidden="1">
      <c r="A255" s="54"/>
      <c r="B255" s="187"/>
      <c r="C255" s="54"/>
      <c r="D255" s="54"/>
      <c r="E255" s="54"/>
      <c r="F255" s="7"/>
      <c r="G255" s="54"/>
      <c r="H255" s="54"/>
      <c r="I255" s="12"/>
      <c r="J255" s="110"/>
      <c r="K255" s="110"/>
      <c r="L255" s="110"/>
      <c r="M255" s="110"/>
      <c r="N255" s="110"/>
      <c r="O255" s="110"/>
      <c r="P255" s="110"/>
      <c r="Q255" s="110"/>
      <c r="R255" s="110"/>
    </row>
    <row r="256" spans="1:18" s="11" customFormat="1" ht="14.25" customHeight="1" hidden="1">
      <c r="A256" s="54"/>
      <c r="B256" s="54"/>
      <c r="C256" s="54"/>
      <c r="D256" s="54"/>
      <c r="E256" s="54"/>
      <c r="F256" s="7"/>
      <c r="G256" s="54"/>
      <c r="H256" s="54"/>
      <c r="I256" s="12"/>
      <c r="J256" s="110"/>
      <c r="K256" s="110"/>
      <c r="L256" s="110"/>
      <c r="M256" s="110"/>
      <c r="N256" s="110"/>
      <c r="O256" s="110"/>
      <c r="P256" s="110"/>
      <c r="Q256" s="110"/>
      <c r="R256" s="110"/>
    </row>
    <row r="257" spans="1:18" s="11" customFormat="1" ht="14.25" customHeight="1" hidden="1">
      <c r="A257" s="54"/>
      <c r="B257" s="54"/>
      <c r="C257" s="54"/>
      <c r="D257" s="54"/>
      <c r="E257" s="54"/>
      <c r="F257" s="7"/>
      <c r="G257" s="54"/>
      <c r="H257" s="12"/>
      <c r="I257" s="38"/>
      <c r="J257" s="181"/>
      <c r="K257" s="181"/>
      <c r="L257" s="181"/>
      <c r="M257" s="181"/>
      <c r="N257" s="181"/>
      <c r="O257" s="181"/>
      <c r="P257" s="181"/>
      <c r="Q257" s="181"/>
      <c r="R257" s="181"/>
    </row>
    <row r="258" spans="1:18" s="11" customFormat="1" ht="14.25" customHeight="1" hidden="1">
      <c r="A258" s="54"/>
      <c r="B258" s="54"/>
      <c r="C258" s="54"/>
      <c r="D258" s="54"/>
      <c r="E258" s="54"/>
      <c r="F258" s="7"/>
      <c r="G258" s="54"/>
      <c r="H258" s="54"/>
      <c r="I258" s="12"/>
      <c r="J258" s="110"/>
      <c r="K258" s="110"/>
      <c r="L258" s="110"/>
      <c r="M258" s="110"/>
      <c r="N258" s="110"/>
      <c r="O258" s="110"/>
      <c r="P258" s="110"/>
      <c r="Q258" s="110"/>
      <c r="R258" s="110"/>
    </row>
    <row r="259" spans="1:18" s="11" customFormat="1" ht="14.25" customHeight="1">
      <c r="A259" s="118"/>
      <c r="B259" s="118"/>
      <c r="C259" s="118"/>
      <c r="D259" s="118"/>
      <c r="E259" s="118"/>
      <c r="F259" s="118"/>
      <c r="G259" s="118"/>
      <c r="H259" s="118"/>
      <c r="I259" s="119"/>
      <c r="J259" s="57"/>
      <c r="K259" s="57"/>
      <c r="L259" s="57"/>
      <c r="M259" s="57"/>
      <c r="N259" s="57"/>
      <c r="O259" s="57"/>
      <c r="P259" s="57"/>
      <c r="Q259" s="57"/>
      <c r="R259" s="57"/>
    </row>
    <row r="260" spans="1:18" s="11" customFormat="1" ht="14.25" customHeight="1">
      <c r="A260" s="7">
        <v>4</v>
      </c>
      <c r="B260" s="7"/>
      <c r="C260" s="7"/>
      <c r="D260" s="7"/>
      <c r="E260" s="7" t="s">
        <v>85</v>
      </c>
      <c r="F260" s="7"/>
      <c r="G260" s="7"/>
      <c r="H260" s="7"/>
      <c r="I260" s="7"/>
      <c r="J260" s="57"/>
      <c r="K260" s="57"/>
      <c r="L260" s="57"/>
      <c r="M260" s="57"/>
      <c r="N260" s="57"/>
      <c r="O260" s="57"/>
      <c r="P260" s="57"/>
      <c r="Q260" s="57"/>
      <c r="R260" s="57"/>
    </row>
    <row r="261" spans="1:18" s="11" customFormat="1" ht="14.25" customHeight="1">
      <c r="A261" s="7" t="s">
        <v>186</v>
      </c>
      <c r="B261" s="7" t="s">
        <v>187</v>
      </c>
      <c r="C261" s="7"/>
      <c r="D261" s="7"/>
      <c r="E261" s="7"/>
      <c r="F261" s="7"/>
      <c r="G261" s="7"/>
      <c r="H261" s="7"/>
      <c r="I261" s="7"/>
      <c r="J261" s="57"/>
      <c r="K261" s="57"/>
      <c r="L261" s="57"/>
      <c r="M261" s="57"/>
      <c r="N261" s="57"/>
      <c r="O261" s="57"/>
      <c r="P261" s="57"/>
      <c r="Q261" s="57"/>
      <c r="R261" s="57"/>
    </row>
    <row r="262" spans="1:18" s="11" customFormat="1" ht="14.25" customHeight="1">
      <c r="A262" s="7"/>
      <c r="B262" s="7">
        <v>1</v>
      </c>
      <c r="C262" s="7"/>
      <c r="D262" s="7"/>
      <c r="E262" s="7"/>
      <c r="F262" s="7" t="s">
        <v>170</v>
      </c>
      <c r="G262" s="7"/>
      <c r="H262" s="7"/>
      <c r="I262" s="7"/>
      <c r="J262" s="57"/>
      <c r="K262" s="57"/>
      <c r="L262" s="57"/>
      <c r="M262" s="57"/>
      <c r="N262" s="57"/>
      <c r="O262" s="57"/>
      <c r="P262" s="57"/>
      <c r="Q262" s="57"/>
      <c r="R262" s="57"/>
    </row>
    <row r="263" spans="1:18" s="11" customFormat="1" ht="14.25" customHeight="1" hidden="1">
      <c r="A263" s="54"/>
      <c r="B263" s="54"/>
      <c r="C263" s="54"/>
      <c r="D263" s="54"/>
      <c r="E263" s="54"/>
      <c r="F263" s="54"/>
      <c r="G263" s="54"/>
      <c r="H263" s="54" t="s">
        <v>38</v>
      </c>
      <c r="I263" s="54"/>
      <c r="J263" s="111"/>
      <c r="K263" s="111"/>
      <c r="L263" s="111"/>
      <c r="M263" s="111"/>
      <c r="N263" s="111"/>
      <c r="O263" s="111"/>
      <c r="P263" s="111"/>
      <c r="Q263" s="111"/>
      <c r="R263" s="111"/>
    </row>
    <row r="264" spans="1:18" s="11" customFormat="1" ht="14.25" customHeight="1" hidden="1">
      <c r="A264" s="12"/>
      <c r="B264" s="12"/>
      <c r="C264" s="12"/>
      <c r="D264" s="12"/>
      <c r="E264" s="12"/>
      <c r="F264" s="12"/>
      <c r="G264" s="12"/>
      <c r="H264" s="12" t="s">
        <v>16</v>
      </c>
      <c r="I264" s="12" t="s">
        <v>109</v>
      </c>
      <c r="J264" s="57"/>
      <c r="K264" s="57"/>
      <c r="L264" s="57"/>
      <c r="M264" s="57"/>
      <c r="N264" s="57"/>
      <c r="O264" s="57"/>
      <c r="P264" s="57"/>
      <c r="Q264" s="57"/>
      <c r="R264" s="57"/>
    </row>
    <row r="265" spans="1:18" s="11" customFormat="1" ht="14.25" customHeight="1" hidden="1">
      <c r="A265" s="12"/>
      <c r="B265" s="12"/>
      <c r="C265" s="12"/>
      <c r="D265" s="12"/>
      <c r="E265" s="12"/>
      <c r="F265" s="12"/>
      <c r="G265" s="12"/>
      <c r="H265" s="12"/>
      <c r="I265" s="12" t="s">
        <v>56</v>
      </c>
      <c r="J265" s="57"/>
      <c r="K265" s="57"/>
      <c r="L265" s="57"/>
      <c r="M265" s="57"/>
      <c r="N265" s="57"/>
      <c r="O265" s="57"/>
      <c r="P265" s="57"/>
      <c r="Q265" s="57"/>
      <c r="R265" s="57"/>
    </row>
    <row r="266" spans="1:18" s="11" customFormat="1" ht="14.25" customHeight="1">
      <c r="A266" s="12"/>
      <c r="B266" s="12"/>
      <c r="C266" s="12"/>
      <c r="D266" s="12"/>
      <c r="E266" s="12"/>
      <c r="F266" s="12"/>
      <c r="G266" s="12"/>
      <c r="H266" s="54" t="s">
        <v>39</v>
      </c>
      <c r="I266" s="12"/>
      <c r="J266" s="111">
        <f>J267+J268+J269+J270</f>
        <v>850</v>
      </c>
      <c r="K266" s="111"/>
      <c r="L266" s="111"/>
      <c r="M266" s="111"/>
      <c r="N266" s="111"/>
      <c r="O266" s="111">
        <f>O267+O268+O269+O270</f>
        <v>850</v>
      </c>
      <c r="P266" s="111">
        <f>P267+P268+P269+P270</f>
        <v>850</v>
      </c>
      <c r="Q266" s="111">
        <f>Q267+Q268+Q269+Q270</f>
        <v>300</v>
      </c>
      <c r="R266" s="111">
        <f>R267+R268+R269+R270</f>
        <v>586</v>
      </c>
    </row>
    <row r="267" spans="1:18" s="11" customFormat="1" ht="14.25" customHeight="1">
      <c r="A267" s="12"/>
      <c r="B267" s="12"/>
      <c r="C267" s="12"/>
      <c r="D267" s="12"/>
      <c r="E267" s="12"/>
      <c r="F267" s="12"/>
      <c r="G267" s="12"/>
      <c r="H267" s="12" t="s">
        <v>16</v>
      </c>
      <c r="I267" s="12" t="s">
        <v>103</v>
      </c>
      <c r="J267" s="57">
        <v>300</v>
      </c>
      <c r="K267" s="57"/>
      <c r="L267" s="57"/>
      <c r="M267" s="57"/>
      <c r="N267" s="57"/>
      <c r="O267" s="57">
        <v>300</v>
      </c>
      <c r="P267" s="57">
        <v>300</v>
      </c>
      <c r="Q267" s="57">
        <v>0</v>
      </c>
      <c r="R267" s="57">
        <v>0</v>
      </c>
    </row>
    <row r="268" spans="1:18" s="11" customFormat="1" ht="14.25" customHeight="1" hidden="1">
      <c r="A268" s="12"/>
      <c r="B268" s="12"/>
      <c r="C268" s="12"/>
      <c r="D268" s="12"/>
      <c r="E268" s="12"/>
      <c r="F268" s="12"/>
      <c r="G268" s="12"/>
      <c r="H268" s="12"/>
      <c r="I268" s="12" t="s">
        <v>181</v>
      </c>
      <c r="J268" s="57"/>
      <c r="K268" s="57"/>
      <c r="L268" s="57"/>
      <c r="M268" s="57"/>
      <c r="N268" s="57"/>
      <c r="O268" s="57"/>
      <c r="P268" s="57"/>
      <c r="Q268" s="57"/>
      <c r="R268" s="57"/>
    </row>
    <row r="269" spans="1:18" s="11" customFormat="1" ht="14.25" customHeight="1">
      <c r="A269" s="12"/>
      <c r="B269" s="12"/>
      <c r="C269" s="12"/>
      <c r="D269" s="12"/>
      <c r="E269" s="12"/>
      <c r="F269" s="12"/>
      <c r="G269" s="12"/>
      <c r="H269" s="12"/>
      <c r="I269" s="12" t="s">
        <v>182</v>
      </c>
      <c r="J269" s="57">
        <v>250</v>
      </c>
      <c r="K269" s="57"/>
      <c r="L269" s="57"/>
      <c r="M269" s="57"/>
      <c r="N269" s="57"/>
      <c r="O269" s="57">
        <v>250</v>
      </c>
      <c r="P269" s="57">
        <v>250</v>
      </c>
      <c r="Q269" s="57">
        <v>0</v>
      </c>
      <c r="R269" s="57">
        <v>0</v>
      </c>
    </row>
    <row r="270" spans="1:18" s="11" customFormat="1" ht="14.25" customHeight="1">
      <c r="A270" s="12"/>
      <c r="B270" s="12"/>
      <c r="C270" s="12"/>
      <c r="D270" s="12"/>
      <c r="E270" s="12"/>
      <c r="F270" s="12"/>
      <c r="G270" s="12"/>
      <c r="H270" s="12"/>
      <c r="I270" s="12" t="s">
        <v>573</v>
      </c>
      <c r="J270" s="57">
        <v>300</v>
      </c>
      <c r="K270" s="57"/>
      <c r="L270" s="57"/>
      <c r="M270" s="57"/>
      <c r="N270" s="57"/>
      <c r="O270" s="57">
        <v>300</v>
      </c>
      <c r="P270" s="57">
        <v>300</v>
      </c>
      <c r="Q270" s="57">
        <v>300</v>
      </c>
      <c r="R270" s="57">
        <v>586</v>
      </c>
    </row>
    <row r="271" spans="1:18" s="11" customFormat="1" ht="14.25" customHeight="1">
      <c r="A271" s="12"/>
      <c r="B271" s="12"/>
      <c r="C271" s="12"/>
      <c r="D271" s="12"/>
      <c r="E271" s="12"/>
      <c r="F271" s="7" t="s">
        <v>18</v>
      </c>
      <c r="G271" s="12"/>
      <c r="H271" s="12"/>
      <c r="I271" s="12"/>
      <c r="J271" s="110">
        <f>J263+J266</f>
        <v>850</v>
      </c>
      <c r="K271" s="110"/>
      <c r="L271" s="110"/>
      <c r="M271" s="110"/>
      <c r="N271" s="110"/>
      <c r="O271" s="110">
        <f>O263+O266</f>
        <v>850</v>
      </c>
      <c r="P271" s="110">
        <f>P263+P266</f>
        <v>850</v>
      </c>
      <c r="Q271" s="110">
        <f>Q263+Q266</f>
        <v>300</v>
      </c>
      <c r="R271" s="110">
        <f>R263+R266</f>
        <v>586</v>
      </c>
    </row>
    <row r="272" spans="1:18" s="11" customFormat="1" ht="14.25" customHeight="1">
      <c r="A272" s="12"/>
      <c r="B272" s="12"/>
      <c r="C272" s="12"/>
      <c r="D272" s="12"/>
      <c r="E272" s="12"/>
      <c r="F272" s="7"/>
      <c r="G272" s="12"/>
      <c r="H272" s="12"/>
      <c r="I272" s="12"/>
      <c r="J272" s="110"/>
      <c r="K272" s="110"/>
      <c r="L272" s="110"/>
      <c r="M272" s="110"/>
      <c r="N272" s="110"/>
      <c r="O272" s="110"/>
      <c r="P272" s="110"/>
      <c r="Q272" s="110"/>
      <c r="R272" s="110"/>
    </row>
    <row r="273" spans="1:18" s="11" customFormat="1" ht="14.25" customHeight="1" hidden="1">
      <c r="A273" s="7" t="s">
        <v>188</v>
      </c>
      <c r="B273" s="7" t="s">
        <v>189</v>
      </c>
      <c r="C273" s="7"/>
      <c r="D273" s="7"/>
      <c r="E273" s="7"/>
      <c r="F273" s="7"/>
      <c r="G273" s="7"/>
      <c r="H273" s="7"/>
      <c r="I273" s="12"/>
      <c r="J273" s="110"/>
      <c r="K273" s="110"/>
      <c r="L273" s="110"/>
      <c r="M273" s="110"/>
      <c r="N273" s="110"/>
      <c r="O273" s="110"/>
      <c r="P273" s="110"/>
      <c r="Q273" s="110"/>
      <c r="R273" s="110"/>
    </row>
    <row r="274" spans="1:18" s="11" customFormat="1" ht="14.25" customHeight="1" hidden="1">
      <c r="A274" s="12"/>
      <c r="B274" s="187">
        <v>1</v>
      </c>
      <c r="C274" s="12"/>
      <c r="D274" s="12"/>
      <c r="E274" s="12"/>
      <c r="F274" s="7" t="s">
        <v>171</v>
      </c>
      <c r="G274" s="12"/>
      <c r="H274" s="12"/>
      <c r="I274" s="12"/>
      <c r="J274" s="110"/>
      <c r="K274" s="110"/>
      <c r="L274" s="110"/>
      <c r="M274" s="110"/>
      <c r="N274" s="110"/>
      <c r="O274" s="110"/>
      <c r="P274" s="110"/>
      <c r="Q274" s="110"/>
      <c r="R274" s="110"/>
    </row>
    <row r="275" spans="1:18" s="11" customFormat="1" ht="14.25" customHeight="1" hidden="1">
      <c r="A275" s="12"/>
      <c r="B275" s="12"/>
      <c r="C275" s="12"/>
      <c r="D275" s="12"/>
      <c r="E275" s="12"/>
      <c r="F275" s="7"/>
      <c r="G275" s="12"/>
      <c r="H275" s="54" t="s">
        <v>39</v>
      </c>
      <c r="I275" s="12"/>
      <c r="J275" s="110"/>
      <c r="K275" s="110"/>
      <c r="L275" s="110"/>
      <c r="M275" s="110"/>
      <c r="N275" s="110"/>
      <c r="O275" s="110"/>
      <c r="P275" s="110"/>
      <c r="Q275" s="110"/>
      <c r="R275" s="110"/>
    </row>
    <row r="276" spans="1:18" s="11" customFormat="1" ht="14.25" customHeight="1" hidden="1">
      <c r="A276" s="12"/>
      <c r="B276" s="12"/>
      <c r="C276" s="12"/>
      <c r="D276" s="12"/>
      <c r="E276" s="12"/>
      <c r="F276" s="7"/>
      <c r="G276" s="12"/>
      <c r="H276" s="12"/>
      <c r="I276" s="12" t="s">
        <v>181</v>
      </c>
      <c r="J276" s="181"/>
      <c r="K276" s="181"/>
      <c r="L276" s="181"/>
      <c r="M276" s="181"/>
      <c r="N276" s="181"/>
      <c r="O276" s="181"/>
      <c r="P276" s="181"/>
      <c r="Q276" s="181"/>
      <c r="R276" s="181"/>
    </row>
    <row r="277" spans="1:18" s="11" customFormat="1" ht="14.25" customHeight="1" hidden="1">
      <c r="A277" s="12"/>
      <c r="B277" s="12"/>
      <c r="C277" s="12"/>
      <c r="D277" s="12"/>
      <c r="E277" s="12"/>
      <c r="F277" s="7" t="s">
        <v>18</v>
      </c>
      <c r="G277" s="12"/>
      <c r="H277" s="7"/>
      <c r="I277" s="7"/>
      <c r="J277" s="111"/>
      <c r="K277" s="111"/>
      <c r="L277" s="111"/>
      <c r="M277" s="111"/>
      <c r="N277" s="111"/>
      <c r="O277" s="111"/>
      <c r="P277" s="111"/>
      <c r="Q277" s="111"/>
      <c r="R277" s="111"/>
    </row>
    <row r="278" spans="1:18" s="11" customFormat="1" ht="14.25" customHeight="1">
      <c r="A278" s="12"/>
      <c r="B278" s="12"/>
      <c r="C278" s="12"/>
      <c r="D278" s="12"/>
      <c r="E278" s="12"/>
      <c r="F278" s="7"/>
      <c r="G278" s="12"/>
      <c r="H278" s="7"/>
      <c r="I278" s="7"/>
      <c r="J278" s="111"/>
      <c r="K278" s="111"/>
      <c r="L278" s="111"/>
      <c r="M278" s="111"/>
      <c r="N278" s="111"/>
      <c r="O278" s="111"/>
      <c r="P278" s="111"/>
      <c r="Q278" s="111"/>
      <c r="R278" s="111"/>
    </row>
    <row r="279" spans="1:18" s="11" customFormat="1" ht="15.75" customHeight="1">
      <c r="A279" s="12"/>
      <c r="B279" s="12"/>
      <c r="C279" s="12"/>
      <c r="D279" s="12"/>
      <c r="E279" s="8" t="s">
        <v>184</v>
      </c>
      <c r="F279" s="12"/>
      <c r="G279" s="12"/>
      <c r="H279" s="12"/>
      <c r="I279" s="12"/>
      <c r="J279" s="39">
        <f>J271+J253+J209+J123+J111+J82+J14+J187+J130+J224+J219+J171</f>
        <v>38959</v>
      </c>
      <c r="K279" s="39"/>
      <c r="L279" s="39"/>
      <c r="M279" s="39"/>
      <c r="N279" s="39"/>
      <c r="O279" s="39">
        <f>O271+O253+O209+O123+O111+O82+O14+O187+O130+O224+O219+O171+O150+O145+O29</f>
        <v>67212</v>
      </c>
      <c r="P279" s="39">
        <f>P271+P253+P209+P123+P111+P82+P14+P187+P130+P224+P219+P171+P150+P145+P29+P176</f>
        <v>248597</v>
      </c>
      <c r="Q279" s="39">
        <f>Q271+Q253+Q209+Q123+Q111+Q82+Q14+Q187+Q130+Q224+Q219+Q171+Q150+Q145+Q29+Q176+Q181</f>
        <v>257547</v>
      </c>
      <c r="R279" s="39">
        <f>R271+R253+R209+R123+R111+R82+R14+R187+R130+R224+R219+R171+R150+R145+R29+R176+R181</f>
        <v>264236</v>
      </c>
    </row>
    <row r="280" spans="1:18" s="11" customFormat="1" ht="14.25" customHeight="1">
      <c r="A280" s="12"/>
      <c r="B280" s="12"/>
      <c r="C280" s="12"/>
      <c r="D280" s="12"/>
      <c r="E280" s="14"/>
      <c r="F280" s="14"/>
      <c r="G280" s="14"/>
      <c r="H280" s="201" t="s">
        <v>38</v>
      </c>
      <c r="I280" s="14"/>
      <c r="J280" s="42">
        <f>J244+J263+J90+J192+J214+J164</f>
        <v>17371</v>
      </c>
      <c r="K280" s="42"/>
      <c r="L280" s="42"/>
      <c r="M280" s="42"/>
      <c r="N280" s="42"/>
      <c r="O280" s="42">
        <f>O244+O263+O90+O192+O214+O164</f>
        <v>21212</v>
      </c>
      <c r="P280" s="42">
        <f>P244+P263+P90+P192+P214+P164+P126</f>
        <v>32112</v>
      </c>
      <c r="Q280" s="42">
        <f>Q244+Q263+Q90+Q192+Q214+Q164+Q126</f>
        <v>32112</v>
      </c>
      <c r="R280" s="42">
        <f>R244+R263+R90+R192+R214+R164+R126</f>
        <v>37121</v>
      </c>
    </row>
    <row r="281" spans="1:18" s="11" customFormat="1" ht="14.25" customHeight="1">
      <c r="A281" s="12"/>
      <c r="B281" s="12"/>
      <c r="C281" s="12"/>
      <c r="D281" s="12"/>
      <c r="E281" s="14"/>
      <c r="F281" s="14"/>
      <c r="G281" s="14"/>
      <c r="H281" s="201" t="s">
        <v>39</v>
      </c>
      <c r="I281" s="14"/>
      <c r="J281" s="42">
        <f>J12+J78+J120+J194+J247+J266+J97+J128+J222+J216+J166</f>
        <v>18852</v>
      </c>
      <c r="K281" s="42"/>
      <c r="L281" s="42"/>
      <c r="M281" s="42"/>
      <c r="N281" s="42"/>
      <c r="O281" s="42">
        <f>O78+O120+O194+O247+O266+O97+O128+O222+O216+O166+O148+O140</f>
        <v>39351</v>
      </c>
      <c r="P281" s="42">
        <f>P78+P120+P194+P247+P266+P97+P128+P222+P216+P166+P148+P140</f>
        <v>209351</v>
      </c>
      <c r="Q281" s="42">
        <f>Q78+Q120+Q194+Q247+Q266+Q97+Q128+Q222+Q216+Q166+Q148+Q140+Q179</f>
        <v>218301</v>
      </c>
      <c r="R281" s="42">
        <f>R78+R120+R194+R247+R266+R97+R128+R222+R216+R166+R148+R140+R179+R17</f>
        <v>219981</v>
      </c>
    </row>
    <row r="282" spans="1:18" s="11" customFormat="1" ht="12.75" customHeight="1">
      <c r="A282" s="12"/>
      <c r="B282" s="12"/>
      <c r="C282" s="12"/>
      <c r="D282" s="12"/>
      <c r="E282" s="14"/>
      <c r="F282" s="14"/>
      <c r="G282" s="14"/>
      <c r="H282" s="201" t="s">
        <v>268</v>
      </c>
      <c r="I282" s="14"/>
      <c r="J282" s="42">
        <v>0</v>
      </c>
      <c r="K282" s="42"/>
      <c r="L282" s="42"/>
      <c r="M282" s="42"/>
      <c r="N282" s="42"/>
      <c r="O282" s="42">
        <f>O12</f>
        <v>3910</v>
      </c>
      <c r="P282" s="42">
        <f>P12</f>
        <v>3910</v>
      </c>
      <c r="Q282" s="42">
        <f>Q12</f>
        <v>3910</v>
      </c>
      <c r="R282" s="42">
        <f>R12</f>
        <v>3910</v>
      </c>
    </row>
    <row r="283" spans="1:18" s="11" customFormat="1" ht="12.75" customHeight="1">
      <c r="A283" s="12"/>
      <c r="B283" s="12"/>
      <c r="C283" s="12"/>
      <c r="D283" s="12"/>
      <c r="E283" s="14"/>
      <c r="F283" s="14"/>
      <c r="G283" s="14"/>
      <c r="H283" s="201" t="s">
        <v>347</v>
      </c>
      <c r="I283" s="14"/>
      <c r="J283" s="181">
        <f>J184</f>
        <v>2736</v>
      </c>
      <c r="K283" s="181"/>
      <c r="L283" s="181"/>
      <c r="M283" s="181"/>
      <c r="N283" s="181"/>
      <c r="O283" s="181">
        <f>O184</f>
        <v>2739</v>
      </c>
      <c r="P283" s="181">
        <f>P184</f>
        <v>2739</v>
      </c>
      <c r="Q283" s="181">
        <f>Q184</f>
        <v>2739</v>
      </c>
      <c r="R283" s="181">
        <f>R184</f>
        <v>2739</v>
      </c>
    </row>
    <row r="284" spans="1:18" s="11" customFormat="1" ht="14.25" customHeight="1">
      <c r="A284" s="12"/>
      <c r="B284" s="12"/>
      <c r="C284" s="12"/>
      <c r="D284" s="12"/>
      <c r="E284" s="14"/>
      <c r="F284" s="14"/>
      <c r="G284" s="14"/>
      <c r="H284" s="201" t="s">
        <v>381</v>
      </c>
      <c r="I284" s="14"/>
      <c r="J284" s="181">
        <v>0</v>
      </c>
      <c r="K284" s="181"/>
      <c r="L284" s="181"/>
      <c r="M284" s="181"/>
      <c r="N284" s="181"/>
      <c r="O284" s="181">
        <v>0</v>
      </c>
      <c r="P284" s="181">
        <f>P174</f>
        <v>485</v>
      </c>
      <c r="Q284" s="181">
        <f>Q174</f>
        <v>485</v>
      </c>
      <c r="R284" s="181">
        <f>R174</f>
        <v>485</v>
      </c>
    </row>
    <row r="285" spans="1:18" s="11" customFormat="1" ht="12.75" customHeight="1">
      <c r="A285" s="12"/>
      <c r="B285" s="12"/>
      <c r="C285" s="12"/>
      <c r="D285" s="12"/>
      <c r="E285" s="14"/>
      <c r="F285" s="14"/>
      <c r="G285" s="14"/>
      <c r="H285" s="561" t="s">
        <v>414</v>
      </c>
      <c r="I285" s="562"/>
      <c r="J285" s="57">
        <v>0</v>
      </c>
      <c r="K285" s="57"/>
      <c r="L285" s="57"/>
      <c r="M285" s="57"/>
      <c r="N285" s="57"/>
      <c r="O285" s="57">
        <f>O27</f>
        <v>0</v>
      </c>
      <c r="P285" s="57">
        <f>P27</f>
        <v>0</v>
      </c>
      <c r="Q285" s="57">
        <f>Q27</f>
        <v>0</v>
      </c>
      <c r="R285" s="57">
        <f>R27</f>
        <v>0</v>
      </c>
    </row>
    <row r="286" spans="1:18" s="11" customFormat="1" ht="14.25" customHeight="1" hidden="1">
      <c r="A286" s="12"/>
      <c r="B286" s="12"/>
      <c r="C286" s="12"/>
      <c r="D286" s="12"/>
      <c r="E286" s="14"/>
      <c r="F286" s="14"/>
      <c r="G286" s="14"/>
      <c r="H286" s="14"/>
      <c r="I286" s="202"/>
      <c r="J286" s="57">
        <f>J71</f>
        <v>0</v>
      </c>
      <c r="K286" s="57"/>
      <c r="L286" s="57"/>
      <c r="M286" s="57"/>
      <c r="N286" s="57"/>
      <c r="O286" s="57">
        <f>O71</f>
        <v>0</v>
      </c>
      <c r="P286" s="57">
        <f>P71</f>
        <v>0</v>
      </c>
      <c r="Q286" s="57">
        <f>Q71</f>
        <v>0</v>
      </c>
      <c r="R286" s="57">
        <f>R71</f>
        <v>0</v>
      </c>
    </row>
    <row r="287" spans="1:18" s="11" customFormat="1" ht="14.25" customHeight="1" hidden="1">
      <c r="A287" s="12"/>
      <c r="B287" s="12"/>
      <c r="C287" s="12"/>
      <c r="D287" s="12"/>
      <c r="E287" s="14"/>
      <c r="F287" s="14"/>
      <c r="G287" s="14"/>
      <c r="H287" s="224"/>
      <c r="I287" s="202"/>
      <c r="J287" s="57">
        <v>0</v>
      </c>
      <c r="K287" s="57"/>
      <c r="L287" s="57"/>
      <c r="M287" s="57"/>
      <c r="N287" s="57"/>
      <c r="O287" s="57">
        <v>0</v>
      </c>
      <c r="P287" s="57">
        <v>0</v>
      </c>
      <c r="Q287" s="57">
        <v>0</v>
      </c>
      <c r="R287" s="57">
        <v>0</v>
      </c>
    </row>
    <row r="288" spans="1:18" s="11" customFormat="1" ht="14.25" customHeight="1" hidden="1">
      <c r="A288" s="12"/>
      <c r="B288" s="12"/>
      <c r="C288" s="12"/>
      <c r="D288" s="12"/>
      <c r="E288" s="14"/>
      <c r="F288" s="14"/>
      <c r="G288" s="14"/>
      <c r="H288" s="576"/>
      <c r="I288" s="577"/>
      <c r="J288" s="57"/>
      <c r="K288" s="57"/>
      <c r="L288" s="57"/>
      <c r="M288" s="57"/>
      <c r="N288" s="57"/>
      <c r="O288" s="57"/>
      <c r="P288" s="57"/>
      <c r="Q288" s="57"/>
      <c r="R288" s="57"/>
    </row>
    <row r="289" spans="1:18" s="11" customFormat="1" ht="14.25" customHeight="1" hidden="1">
      <c r="A289" s="12"/>
      <c r="B289" s="12"/>
      <c r="C289" s="12"/>
      <c r="D289" s="12"/>
      <c r="E289" s="14"/>
      <c r="F289" s="14"/>
      <c r="G289" s="14"/>
      <c r="H289" s="224"/>
      <c r="I289" s="202"/>
      <c r="J289" s="57">
        <v>0</v>
      </c>
      <c r="K289" s="57"/>
      <c r="L289" s="57"/>
      <c r="M289" s="57"/>
      <c r="N289" s="57"/>
      <c r="O289" s="57">
        <v>0</v>
      </c>
      <c r="P289" s="57">
        <v>0</v>
      </c>
      <c r="Q289" s="57">
        <v>0</v>
      </c>
      <c r="R289" s="57">
        <v>0</v>
      </c>
    </row>
    <row r="290" spans="1:18" s="11" customFormat="1" ht="14.25" customHeight="1">
      <c r="A290" s="14"/>
      <c r="B290" s="14"/>
      <c r="C290" s="14"/>
      <c r="D290" s="14"/>
      <c r="E290" s="131" t="s">
        <v>86</v>
      </c>
      <c r="F290" s="7"/>
      <c r="G290" s="7"/>
      <c r="H290" s="7"/>
      <c r="I290" s="7"/>
      <c r="J290" s="39">
        <f>SUM(J280:J289)</f>
        <v>38959</v>
      </c>
      <c r="K290" s="39"/>
      <c r="L290" s="39"/>
      <c r="M290" s="39"/>
      <c r="N290" s="39"/>
      <c r="O290" s="39">
        <f>SUM(O280:O289)</f>
        <v>67212</v>
      </c>
      <c r="P290" s="39">
        <f>SUM(P280:P289)</f>
        <v>248597</v>
      </c>
      <c r="Q290" s="39">
        <f>SUM(Q280:Q289)</f>
        <v>257547</v>
      </c>
      <c r="R290" s="39">
        <f>SUM(R280:R289)</f>
        <v>264236</v>
      </c>
    </row>
    <row r="291" spans="1:11" s="11" customFormat="1" ht="24" customHeight="1">
      <c r="A291" s="14"/>
      <c r="B291" s="14"/>
      <c r="C291" s="14"/>
      <c r="D291" s="14"/>
      <c r="E291" s="7"/>
      <c r="F291" s="7"/>
      <c r="G291" s="7"/>
      <c r="H291" s="7"/>
      <c r="I291" s="7"/>
      <c r="J291" s="110"/>
      <c r="K291" s="9"/>
    </row>
    <row r="292" spans="1:11" s="11" customFormat="1" ht="14.25" customHeight="1">
      <c r="A292" s="14"/>
      <c r="B292" s="14"/>
      <c r="C292" s="14"/>
      <c r="D292" s="14"/>
      <c r="E292" s="7"/>
      <c r="F292" s="7"/>
      <c r="G292" s="7"/>
      <c r="H292" s="7"/>
      <c r="I292" s="7"/>
      <c r="J292" s="111"/>
      <c r="K292" s="9"/>
    </row>
    <row r="293" spans="1:11" s="11" customFormat="1" ht="14.25" customHeight="1">
      <c r="A293" s="14"/>
      <c r="B293" s="14"/>
      <c r="C293" s="14"/>
      <c r="D293" s="14"/>
      <c r="E293" s="7"/>
      <c r="F293" s="7"/>
      <c r="G293" s="7"/>
      <c r="H293" s="7"/>
      <c r="I293" s="7"/>
      <c r="J293" s="57"/>
      <c r="K293" s="9"/>
    </row>
    <row r="294" spans="1:11" s="11" customFormat="1" ht="14.25" customHeight="1">
      <c r="A294" s="14"/>
      <c r="B294" s="14"/>
      <c r="C294" s="14"/>
      <c r="D294" s="14"/>
      <c r="E294" s="7"/>
      <c r="F294" s="7"/>
      <c r="G294" s="7"/>
      <c r="H294" s="7"/>
      <c r="I294" s="7"/>
      <c r="J294" s="57"/>
      <c r="K294" s="9"/>
    </row>
    <row r="295" spans="1:11" s="11" customFormat="1" ht="14.25" customHeight="1">
      <c r="A295" s="14"/>
      <c r="B295" s="14"/>
      <c r="C295" s="14"/>
      <c r="D295" s="14"/>
      <c r="E295" s="7"/>
      <c r="F295" s="7"/>
      <c r="G295" s="7"/>
      <c r="H295" s="7"/>
      <c r="I295" s="7"/>
      <c r="J295" s="57"/>
      <c r="K295" s="9"/>
    </row>
    <row r="296" spans="1:11" s="11" customFormat="1" ht="14.25" customHeight="1">
      <c r="A296" s="14"/>
      <c r="B296" s="14"/>
      <c r="C296" s="14"/>
      <c r="D296" s="14"/>
      <c r="E296" s="7"/>
      <c r="F296" s="7"/>
      <c r="G296" s="7"/>
      <c r="H296" s="7"/>
      <c r="I296" s="7"/>
      <c r="J296" s="57"/>
      <c r="K296" s="9"/>
    </row>
    <row r="297" spans="1:11" s="11" customFormat="1" ht="14.25" customHeight="1">
      <c r="A297" s="14"/>
      <c r="B297" s="14"/>
      <c r="C297" s="14"/>
      <c r="D297" s="14"/>
      <c r="E297" s="7"/>
      <c r="F297" s="14"/>
      <c r="G297" s="14"/>
      <c r="H297" s="7"/>
      <c r="I297" s="7"/>
      <c r="J297" s="111"/>
      <c r="K297" s="9"/>
    </row>
    <row r="298" spans="1:11" s="11" customFormat="1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57"/>
      <c r="K298" s="9"/>
    </row>
    <row r="299" spans="1:11" s="11" customFormat="1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57"/>
      <c r="K299" s="9"/>
    </row>
    <row r="300" spans="1:11" s="11" customFormat="1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111"/>
      <c r="K300" s="9"/>
    </row>
    <row r="301" spans="1:11" s="11" customFormat="1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127"/>
      <c r="K301" s="9"/>
    </row>
    <row r="302" spans="1:11" s="46" customFormat="1" ht="13.5">
      <c r="A302" s="54"/>
      <c r="B302" s="54"/>
      <c r="C302" s="54"/>
      <c r="D302" s="54"/>
      <c r="E302" s="54"/>
      <c r="F302" s="54"/>
      <c r="G302" s="54"/>
      <c r="H302" s="54"/>
      <c r="I302" s="54"/>
      <c r="J302" s="57"/>
      <c r="K302" s="44"/>
    </row>
    <row r="303" spans="1:11" s="46" customFormat="1" ht="13.5">
      <c r="A303" s="54"/>
      <c r="B303" s="54"/>
      <c r="C303" s="54"/>
      <c r="D303" s="54"/>
      <c r="E303" s="54"/>
      <c r="F303" s="54"/>
      <c r="G303" s="54"/>
      <c r="H303" s="54"/>
      <c r="I303" s="54"/>
      <c r="J303" s="57"/>
      <c r="K303" s="44"/>
    </row>
    <row r="304" spans="1:11" ht="12.75">
      <c r="A304" s="12"/>
      <c r="B304" s="12"/>
      <c r="C304" s="12"/>
      <c r="D304" s="12"/>
      <c r="E304" s="12"/>
      <c r="F304" s="12"/>
      <c r="G304" s="12"/>
      <c r="H304" s="12"/>
      <c r="I304" s="12"/>
      <c r="J304" s="110"/>
      <c r="K304" s="13"/>
    </row>
    <row r="305" spans="1:11" ht="12.75">
      <c r="A305" s="12"/>
      <c r="B305" s="12"/>
      <c r="C305" s="12"/>
      <c r="D305" s="12"/>
      <c r="E305" s="12"/>
      <c r="F305" s="12"/>
      <c r="G305" s="12"/>
      <c r="H305" s="12"/>
      <c r="I305" s="12"/>
      <c r="J305" s="57"/>
      <c r="K305" s="13"/>
    </row>
    <row r="306" spans="1:11" ht="12.75">
      <c r="A306" s="12"/>
      <c r="B306" s="12"/>
      <c r="C306" s="12"/>
      <c r="D306" s="12"/>
      <c r="E306" s="12"/>
      <c r="F306" s="12"/>
      <c r="G306" s="12"/>
      <c r="H306" s="12"/>
      <c r="I306" s="12"/>
      <c r="J306" s="57"/>
      <c r="K306" s="13"/>
    </row>
    <row r="307" spans="1:11" ht="12.75">
      <c r="A307" s="12"/>
      <c r="B307" s="12"/>
      <c r="C307" s="12"/>
      <c r="D307" s="12"/>
      <c r="E307" s="12"/>
      <c r="F307" s="12"/>
      <c r="G307" s="12"/>
      <c r="H307" s="12"/>
      <c r="I307" s="12"/>
      <c r="J307" s="110"/>
      <c r="K307" s="13"/>
    </row>
    <row r="308" spans="1:11" ht="12.75">
      <c r="A308" s="12"/>
      <c r="B308" s="12"/>
      <c r="C308" s="12"/>
      <c r="D308" s="12"/>
      <c r="E308" s="12"/>
      <c r="F308" s="12"/>
      <c r="G308" s="12"/>
      <c r="H308" s="12"/>
      <c r="I308" s="12"/>
      <c r="J308" s="55"/>
      <c r="K308" s="13"/>
    </row>
    <row r="309" spans="1:11" ht="12.75">
      <c r="A309" s="12"/>
      <c r="B309" s="12"/>
      <c r="C309" s="12"/>
      <c r="D309" s="12"/>
      <c r="E309" s="12"/>
      <c r="F309" s="12"/>
      <c r="G309" s="12"/>
      <c r="H309" s="12"/>
      <c r="I309" s="12"/>
      <c r="J309" s="55"/>
      <c r="K309" s="13"/>
    </row>
    <row r="310" spans="1:11" s="11" customFormat="1" ht="12.75">
      <c r="A310" s="7"/>
      <c r="B310" s="7"/>
      <c r="C310" s="7"/>
      <c r="D310" s="7"/>
      <c r="E310" s="7"/>
      <c r="F310" s="7"/>
      <c r="G310" s="7"/>
      <c r="H310" s="7"/>
      <c r="I310" s="7"/>
      <c r="J310" s="55"/>
      <c r="K310" s="9"/>
    </row>
    <row r="311" spans="1:11" s="11" customFormat="1" ht="14.25" customHeight="1">
      <c r="A311" s="7"/>
      <c r="B311" s="7"/>
      <c r="C311" s="7"/>
      <c r="D311" s="7"/>
      <c r="E311" s="7"/>
      <c r="F311" s="7"/>
      <c r="G311" s="7"/>
      <c r="H311" s="7"/>
      <c r="I311" s="7"/>
      <c r="J311" s="55"/>
      <c r="K311" s="9"/>
    </row>
    <row r="312" spans="1:11" s="11" customFormat="1" ht="12.75">
      <c r="A312" s="7"/>
      <c r="B312" s="7"/>
      <c r="C312" s="7"/>
      <c r="D312" s="7"/>
      <c r="E312" s="7"/>
      <c r="F312" s="7"/>
      <c r="G312" s="7"/>
      <c r="H312" s="7"/>
      <c r="I312" s="7"/>
      <c r="J312" s="55"/>
      <c r="K312" s="9"/>
    </row>
    <row r="313" spans="1:11" s="11" customFormat="1" ht="12.75">
      <c r="A313" s="7"/>
      <c r="B313" s="7"/>
      <c r="C313" s="7"/>
      <c r="D313" s="7"/>
      <c r="E313" s="7"/>
      <c r="F313" s="7"/>
      <c r="G313" s="7"/>
      <c r="H313" s="7"/>
      <c r="I313" s="7"/>
      <c r="J313" s="55"/>
      <c r="K313" s="9"/>
    </row>
    <row r="314" spans="1:11" s="11" customFormat="1" ht="12.75">
      <c r="A314" s="7"/>
      <c r="B314" s="7"/>
      <c r="C314" s="7"/>
      <c r="D314" s="7"/>
      <c r="E314" s="7"/>
      <c r="F314" s="7"/>
      <c r="G314" s="7"/>
      <c r="H314" s="7"/>
      <c r="I314" s="7"/>
      <c r="J314" s="55"/>
      <c r="K314" s="9"/>
    </row>
    <row r="315" spans="1:11" s="11" customFormat="1" ht="12.75">
      <c r="A315" s="7"/>
      <c r="B315" s="7"/>
      <c r="C315" s="7"/>
      <c r="D315" s="7"/>
      <c r="E315" s="7"/>
      <c r="F315" s="7"/>
      <c r="G315" s="7"/>
      <c r="H315" s="7"/>
      <c r="I315" s="7"/>
      <c r="J315" s="55"/>
      <c r="K315" s="9"/>
    </row>
    <row r="316" spans="1:11" s="46" customFormat="1" ht="15.75">
      <c r="A316" s="54"/>
      <c r="B316" s="131"/>
      <c r="C316" s="131"/>
      <c r="D316" s="131"/>
      <c r="E316" s="54"/>
      <c r="F316" s="131"/>
      <c r="G316" s="131"/>
      <c r="H316" s="131"/>
      <c r="I316" s="131"/>
      <c r="J316" s="110"/>
      <c r="K316" s="44"/>
    </row>
    <row r="317" spans="1:11" s="46" customFormat="1" ht="13.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44"/>
    </row>
    <row r="318" spans="1:11" s="46" customFormat="1" ht="13.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44"/>
    </row>
    <row r="319" spans="1:11" s="46" customFormat="1" ht="13.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44"/>
    </row>
    <row r="320" spans="1:11" s="46" customFormat="1" ht="13.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44"/>
    </row>
    <row r="321" spans="1:11" s="46" customFormat="1" ht="13.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44"/>
    </row>
    <row r="322" spans="1:11" s="46" customFormat="1" ht="13.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44"/>
    </row>
    <row r="323" spans="1:11" s="46" customFormat="1" ht="13.5">
      <c r="A323" s="54"/>
      <c r="B323" s="54"/>
      <c r="C323" s="54"/>
      <c r="D323" s="54"/>
      <c r="E323" s="54"/>
      <c r="F323" s="54"/>
      <c r="G323" s="54"/>
      <c r="H323" s="14"/>
      <c r="I323" s="14"/>
      <c r="J323" s="132">
        <f>J60</f>
        <v>0</v>
      </c>
      <c r="K323" s="44"/>
    </row>
    <row r="324" spans="1:11" s="46" customFormat="1" ht="13.5">
      <c r="A324" s="54"/>
      <c r="B324" s="54"/>
      <c r="C324" s="54"/>
      <c r="D324" s="54"/>
      <c r="E324" s="54"/>
      <c r="F324" s="54"/>
      <c r="G324" s="54"/>
      <c r="H324" s="14"/>
      <c r="I324" s="14"/>
      <c r="J324" s="54"/>
      <c r="K324" s="44"/>
    </row>
    <row r="325" spans="1:11" ht="12.75">
      <c r="A325" s="12"/>
      <c r="B325" s="12"/>
      <c r="C325" s="12"/>
      <c r="D325" s="12"/>
      <c r="E325" s="12"/>
      <c r="F325" s="12"/>
      <c r="G325" s="12"/>
      <c r="H325" s="14"/>
      <c r="I325" s="14"/>
      <c r="J325" s="12"/>
      <c r="K325" s="13"/>
    </row>
    <row r="326" spans="1:11" ht="12.75">
      <c r="A326" s="12"/>
      <c r="B326" s="12"/>
      <c r="C326" s="12"/>
      <c r="D326" s="12"/>
      <c r="E326" s="12"/>
      <c r="F326" s="12"/>
      <c r="G326" s="12"/>
      <c r="H326" s="14"/>
      <c r="I326" s="14"/>
      <c r="J326" s="133">
        <f>J62</f>
        <v>0</v>
      </c>
      <c r="K326" s="13"/>
    </row>
    <row r="327" spans="1:11" ht="12.75">
      <c r="A327" s="12"/>
      <c r="B327" s="12"/>
      <c r="C327" s="12"/>
      <c r="D327" s="12"/>
      <c r="E327" s="12"/>
      <c r="F327" s="12"/>
      <c r="G327" s="12"/>
      <c r="H327" s="14"/>
      <c r="I327" s="14"/>
      <c r="J327" s="12"/>
      <c r="K327" s="13"/>
    </row>
    <row r="328" spans="1:11" ht="12.75">
      <c r="A328" s="12"/>
      <c r="B328" s="12"/>
      <c r="C328" s="12"/>
      <c r="D328" s="12"/>
      <c r="E328" s="12"/>
      <c r="F328" s="12"/>
      <c r="G328" s="12"/>
      <c r="H328" s="14"/>
      <c r="I328" s="12"/>
      <c r="J328" s="133">
        <f>J71</f>
        <v>0</v>
      </c>
      <c r="K328" s="13"/>
    </row>
    <row r="329" spans="2:11" ht="15.75">
      <c r="B329" s="12"/>
      <c r="C329" s="12"/>
      <c r="D329" s="12"/>
      <c r="E329" s="134"/>
      <c r="F329" s="12"/>
      <c r="G329" s="12"/>
      <c r="H329" s="12"/>
      <c r="I329" s="12"/>
      <c r="J329" s="122">
        <f>SUM(J308,J310,J311,J312,J323,J326,J328)</f>
        <v>0</v>
      </c>
      <c r="K329" s="13"/>
    </row>
    <row r="330" spans="1:11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3"/>
    </row>
    <row r="331" spans="1:11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8"/>
    </row>
    <row r="332" spans="1:10" ht="12.75">
      <c r="A332" s="16"/>
      <c r="B332" s="16"/>
      <c r="C332" s="16"/>
      <c r="D332" s="16"/>
      <c r="E332" s="16"/>
      <c r="F332" s="16"/>
      <c r="G332" s="16"/>
      <c r="H332" s="16"/>
      <c r="I332" s="16"/>
      <c r="J332" s="135"/>
    </row>
    <row r="333" spans="1:11" s="11" customFormat="1" ht="12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10"/>
    </row>
    <row r="334" spans="1:11" s="11" customFormat="1" ht="18" customHeight="1">
      <c r="A334" s="136"/>
      <c r="B334" s="136"/>
      <c r="C334" s="136"/>
      <c r="D334" s="136"/>
      <c r="E334" s="136"/>
      <c r="F334" s="136"/>
      <c r="G334" s="136"/>
      <c r="H334" s="136"/>
      <c r="I334" s="136"/>
      <c r="J334" s="10"/>
      <c r="K334" s="10"/>
    </row>
    <row r="335" spans="1:11" s="11" customFormat="1" ht="12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10"/>
    </row>
    <row r="336" spans="1:11" s="46" customFormat="1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80"/>
    </row>
    <row r="337" spans="1:10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1:10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1:10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1:10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1:10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1:10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1:10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1:10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1:10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1:10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1:10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1:10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1:10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1:11" s="11" customFormat="1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10"/>
    </row>
    <row r="351" spans="1:11" s="11" customFormat="1" ht="19.5" customHeight="1">
      <c r="A351" s="136"/>
      <c r="B351" s="136"/>
      <c r="C351" s="136"/>
      <c r="D351" s="136"/>
      <c r="E351" s="136"/>
      <c r="F351" s="136"/>
      <c r="G351" s="136"/>
      <c r="H351" s="136"/>
      <c r="I351" s="136"/>
      <c r="J351" s="10"/>
      <c r="K351" s="10"/>
    </row>
    <row r="352" spans="1:11" ht="12.75">
      <c r="A352" s="32"/>
      <c r="B352" s="32"/>
      <c r="C352" s="32"/>
      <c r="D352" s="32"/>
      <c r="E352" s="33"/>
      <c r="F352" s="32"/>
      <c r="G352" s="32"/>
      <c r="H352" s="32"/>
      <c r="I352" s="32"/>
      <c r="J352" s="10"/>
      <c r="K352" s="10"/>
    </row>
    <row r="353" spans="1:11" s="92" customFormat="1" ht="12.75">
      <c r="A353" s="91"/>
      <c r="B353" s="91"/>
      <c r="C353" s="91"/>
      <c r="D353" s="91"/>
      <c r="E353" s="91"/>
      <c r="F353" s="91"/>
      <c r="G353" s="91"/>
      <c r="H353" s="91"/>
      <c r="I353" s="91"/>
      <c r="J353" s="15"/>
      <c r="K353" s="15"/>
    </row>
    <row r="354" spans="1:11" s="92" customFormat="1" ht="12.75">
      <c r="A354" s="91"/>
      <c r="B354" s="91"/>
      <c r="C354" s="91"/>
      <c r="D354" s="91"/>
      <c r="E354" s="91"/>
      <c r="F354" s="91"/>
      <c r="G354" s="91"/>
      <c r="H354" s="91"/>
      <c r="I354" s="91"/>
      <c r="J354" s="15"/>
      <c r="K354" s="15"/>
    </row>
    <row r="355" spans="1:11" s="92" customFormat="1" ht="12.75">
      <c r="A355" s="91"/>
      <c r="B355" s="91"/>
      <c r="C355" s="91"/>
      <c r="D355" s="91"/>
      <c r="E355" s="91"/>
      <c r="F355" s="91"/>
      <c r="G355" s="91"/>
      <c r="H355" s="91"/>
      <c r="I355" s="91"/>
      <c r="J355" s="15"/>
      <c r="K355" s="15"/>
    </row>
    <row r="356" spans="1:11" s="92" customFormat="1" ht="12.75">
      <c r="A356" s="91"/>
      <c r="B356" s="91"/>
      <c r="C356" s="91"/>
      <c r="D356" s="91"/>
      <c r="E356" s="91"/>
      <c r="F356" s="91"/>
      <c r="G356" s="91"/>
      <c r="H356" s="91"/>
      <c r="I356" s="91"/>
      <c r="J356" s="15"/>
      <c r="K356" s="15"/>
    </row>
    <row r="357" spans="1:11" s="92" customFormat="1" ht="12.75">
      <c r="A357" s="91"/>
      <c r="B357" s="91"/>
      <c r="C357" s="91"/>
      <c r="D357" s="91"/>
      <c r="E357" s="91"/>
      <c r="F357" s="91"/>
      <c r="G357" s="91"/>
      <c r="H357" s="91"/>
      <c r="I357" s="91"/>
      <c r="J357" s="15"/>
      <c r="K357" s="15"/>
    </row>
    <row r="358" spans="1:11" s="92" customFormat="1" ht="12.75">
      <c r="A358" s="91"/>
      <c r="B358" s="91"/>
      <c r="C358" s="91"/>
      <c r="D358" s="91"/>
      <c r="E358" s="91"/>
      <c r="F358" s="91"/>
      <c r="G358" s="91"/>
      <c r="H358" s="91"/>
      <c r="I358" s="91"/>
      <c r="J358" s="15"/>
      <c r="K358" s="15"/>
    </row>
    <row r="359" spans="1:11" s="92" customFormat="1" ht="12.75">
      <c r="A359" s="91"/>
      <c r="B359" s="91"/>
      <c r="C359" s="91"/>
      <c r="D359" s="91"/>
      <c r="E359" s="91"/>
      <c r="F359" s="91"/>
      <c r="G359" s="91"/>
      <c r="H359" s="91"/>
      <c r="I359" s="91"/>
      <c r="J359" s="15"/>
      <c r="K359" s="15"/>
    </row>
    <row r="360" spans="1:11" s="92" customFormat="1" ht="12.75">
      <c r="A360" s="91"/>
      <c r="B360" s="91"/>
      <c r="C360" s="91"/>
      <c r="D360" s="91"/>
      <c r="E360" s="91"/>
      <c r="F360" s="91"/>
      <c r="G360" s="91"/>
      <c r="H360" s="91"/>
      <c r="I360" s="91"/>
      <c r="J360" s="15"/>
      <c r="K360" s="15"/>
    </row>
    <row r="361" spans="1:11" ht="15.75">
      <c r="A361" s="137"/>
      <c r="B361" s="137"/>
      <c r="C361" s="137"/>
      <c r="D361" s="137"/>
      <c r="E361" s="137"/>
      <c r="F361" s="137"/>
      <c r="G361" s="137"/>
      <c r="H361" s="137"/>
      <c r="I361" s="137"/>
      <c r="J361" s="10"/>
      <c r="K361" s="10"/>
    </row>
  </sheetData>
  <sheetProtection selectLockedCells="1" selectUnlockedCells="1"/>
  <mergeCells count="26">
    <mergeCell ref="F178:I178"/>
    <mergeCell ref="H27:I27"/>
    <mergeCell ref="F147:I147"/>
    <mergeCell ref="F89:I89"/>
    <mergeCell ref="F152:I152"/>
    <mergeCell ref="F36:I36"/>
    <mergeCell ref="F139:I139"/>
    <mergeCell ref="H174:I174"/>
    <mergeCell ref="B10:I10"/>
    <mergeCell ref="H25:I25"/>
    <mergeCell ref="F117:I117"/>
    <mergeCell ref="I1:K1"/>
    <mergeCell ref="A3:J3"/>
    <mergeCell ref="H6:I6"/>
    <mergeCell ref="A7:D7"/>
    <mergeCell ref="E7:I7"/>
    <mergeCell ref="H288:I288"/>
    <mergeCell ref="E189:I189"/>
    <mergeCell ref="F84:I84"/>
    <mergeCell ref="F125:I125"/>
    <mergeCell ref="F132:I132"/>
    <mergeCell ref="H184:I184"/>
    <mergeCell ref="A183:H183"/>
    <mergeCell ref="F158:I158"/>
    <mergeCell ref="F163:I163"/>
    <mergeCell ref="H285:I285"/>
  </mergeCells>
  <printOptions horizontalCentered="1"/>
  <pageMargins left="0.4724409448818898" right="0.7874015748031497" top="0.984251968503937" bottom="0.984251968503937" header="0.5118110236220472" footer="0.5118110236220472"/>
  <pageSetup horizontalDpi="300" verticalDpi="300" orientation="landscape" paperSize="9" scale="68" r:id="rId1"/>
  <headerFooter alignWithMargins="0">
    <oddHeader>&amp;RA 17/2016.(XII.16.) önkormányzati rendelet 4. melléklete
</oddHeader>
    <oddFooter>&amp;R&amp;P</oddFooter>
  </headerFooter>
  <rowBreaks count="4" manualBreakCount="4">
    <brk id="115" max="17" man="1"/>
    <brk id="176" max="17" man="1"/>
    <brk id="259" max="17" man="1"/>
    <brk id="3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Normal="89" zoomScaleSheetLayoutView="100" zoomScalePageLayoutView="0" workbookViewId="0" topLeftCell="A3">
      <selection activeCell="R6" sqref="R6"/>
    </sheetView>
  </sheetViews>
  <sheetFormatPr defaultColWidth="9.1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1.875" style="2" customWidth="1"/>
    <col min="11" max="11" width="12.625" style="2" hidden="1" customWidth="1"/>
    <col min="12" max="12" width="10.625" style="1" hidden="1" customWidth="1"/>
    <col min="13" max="13" width="10.875" style="1" hidden="1" customWidth="1"/>
    <col min="14" max="14" width="11.00390625" style="1" hidden="1" customWidth="1"/>
    <col min="15" max="15" width="12.25390625" style="1" customWidth="1"/>
    <col min="16" max="16" width="12.625" style="1" customWidth="1"/>
    <col min="17" max="17" width="13.125" style="1" customWidth="1"/>
    <col min="18" max="18" width="12.875" style="1" customWidth="1"/>
    <col min="19" max="16384" width="9.125" style="1" customWidth="1"/>
  </cols>
  <sheetData>
    <row r="1" spans="10:12" ht="12.75" hidden="1">
      <c r="J1" s="478"/>
      <c r="K1" s="478" t="s">
        <v>510</v>
      </c>
      <c r="L1" s="478"/>
    </row>
    <row r="2" spans="10:12" ht="12.75" hidden="1">
      <c r="J2" s="478"/>
      <c r="K2" s="478"/>
      <c r="L2" s="479"/>
    </row>
    <row r="3" spans="1:12" ht="32.25" customHeight="1">
      <c r="A3" s="583" t="s">
        <v>511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125"/>
    </row>
    <row r="6" spans="1:18" s="5" customFormat="1" ht="52.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1</v>
      </c>
      <c r="G6" s="4" t="s">
        <v>2</v>
      </c>
      <c r="H6" s="544" t="s">
        <v>5</v>
      </c>
      <c r="I6" s="544"/>
      <c r="J6" s="34" t="s">
        <v>443</v>
      </c>
      <c r="K6" s="34"/>
      <c r="L6" s="34"/>
      <c r="M6" s="34"/>
      <c r="N6" s="34"/>
      <c r="O6" s="34" t="s">
        <v>480</v>
      </c>
      <c r="P6" s="34" t="s">
        <v>509</v>
      </c>
      <c r="Q6" s="34" t="s">
        <v>555</v>
      </c>
      <c r="R6" s="34" t="s">
        <v>575</v>
      </c>
    </row>
    <row r="7" spans="1:18" ht="21">
      <c r="A7" s="535" t="s">
        <v>6</v>
      </c>
      <c r="B7" s="535"/>
      <c r="C7" s="535"/>
      <c r="D7" s="535"/>
      <c r="E7" s="535" t="s">
        <v>7</v>
      </c>
      <c r="F7" s="535"/>
      <c r="G7" s="535"/>
      <c r="H7" s="535"/>
      <c r="I7" s="535"/>
      <c r="J7" s="109" t="s">
        <v>8</v>
      </c>
      <c r="K7" s="109"/>
      <c r="L7" s="109"/>
      <c r="M7" s="109"/>
      <c r="N7" s="109"/>
      <c r="O7" s="109" t="s">
        <v>8</v>
      </c>
      <c r="P7" s="109" t="s">
        <v>8</v>
      </c>
      <c r="Q7" s="109" t="s">
        <v>8</v>
      </c>
      <c r="R7" s="109" t="s">
        <v>8</v>
      </c>
    </row>
    <row r="8" spans="1:18" ht="12.75">
      <c r="A8" s="480"/>
      <c r="B8" s="481"/>
      <c r="C8" s="481"/>
      <c r="D8" s="481"/>
      <c r="E8" s="481"/>
      <c r="F8" s="481"/>
      <c r="G8" s="481"/>
      <c r="H8" s="481"/>
      <c r="I8" s="482"/>
      <c r="J8" s="36"/>
      <c r="K8" s="36"/>
      <c r="L8" s="36"/>
      <c r="M8" s="36"/>
      <c r="N8" s="36"/>
      <c r="O8" s="36"/>
      <c r="P8" s="36"/>
      <c r="Q8" s="36"/>
      <c r="R8" s="36"/>
    </row>
    <row r="9" spans="1:18" s="11" customFormat="1" ht="12.75">
      <c r="A9" s="7">
        <v>1</v>
      </c>
      <c r="B9" s="7"/>
      <c r="C9" s="7"/>
      <c r="D9" s="7"/>
      <c r="E9" s="7" t="s">
        <v>110</v>
      </c>
      <c r="F9" s="7"/>
      <c r="G9" s="7"/>
      <c r="H9" s="7"/>
      <c r="I9" s="7"/>
      <c r="J9" s="110"/>
      <c r="K9" s="110"/>
      <c r="L9" s="110"/>
      <c r="M9" s="110"/>
      <c r="N9" s="110"/>
      <c r="O9" s="110"/>
      <c r="P9" s="110"/>
      <c r="Q9" s="110"/>
      <c r="R9" s="110"/>
    </row>
    <row r="10" spans="1:18" s="11" customFormat="1" ht="12.75" hidden="1">
      <c r="A10" s="7"/>
      <c r="B10" s="7">
        <v>1</v>
      </c>
      <c r="C10" s="7"/>
      <c r="D10" s="7"/>
      <c r="E10" s="7"/>
      <c r="F10" s="7" t="s">
        <v>512</v>
      </c>
      <c r="G10" s="7"/>
      <c r="H10" s="7"/>
      <c r="I10" s="7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s="46" customFormat="1" ht="13.5" hidden="1">
      <c r="A11" s="54"/>
      <c r="B11" s="54"/>
      <c r="C11" s="54"/>
      <c r="D11" s="54"/>
      <c r="E11" s="54"/>
      <c r="F11" s="54"/>
      <c r="G11" s="54"/>
      <c r="H11" s="54" t="s">
        <v>513</v>
      </c>
      <c r="I11" s="54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46" customFormat="1" ht="13.5">
      <c r="A12" s="54"/>
      <c r="B12" s="54"/>
      <c r="C12" s="54"/>
      <c r="D12" s="54"/>
      <c r="E12" s="54"/>
      <c r="F12" s="54"/>
      <c r="G12" s="54"/>
      <c r="H12" s="561" t="s">
        <v>229</v>
      </c>
      <c r="I12" s="562"/>
      <c r="J12" s="111">
        <f>J44</f>
        <v>10219</v>
      </c>
      <c r="K12" s="111"/>
      <c r="L12" s="111"/>
      <c r="M12" s="111"/>
      <c r="N12" s="111"/>
      <c r="O12" s="111">
        <f>O44</f>
        <v>10219</v>
      </c>
      <c r="P12" s="111">
        <f>P44</f>
        <v>10219</v>
      </c>
      <c r="Q12" s="111">
        <f>Q44</f>
        <v>10600</v>
      </c>
      <c r="R12" s="111">
        <f>R44</f>
        <v>15724</v>
      </c>
    </row>
    <row r="13" spans="1:18" s="46" customFormat="1" ht="13.5">
      <c r="A13" s="54"/>
      <c r="B13" s="54"/>
      <c r="C13" s="54"/>
      <c r="D13" s="54"/>
      <c r="E13" s="54"/>
      <c r="F13" s="54"/>
      <c r="G13" s="54"/>
      <c r="H13" s="12" t="s">
        <v>16</v>
      </c>
      <c r="I13" s="357" t="s">
        <v>514</v>
      </c>
      <c r="J13" s="111">
        <v>73</v>
      </c>
      <c r="K13" s="111"/>
      <c r="L13" s="111"/>
      <c r="M13" s="181"/>
      <c r="N13" s="181"/>
      <c r="O13" s="111">
        <v>73</v>
      </c>
      <c r="P13" s="111">
        <v>73</v>
      </c>
      <c r="Q13" s="111">
        <v>73</v>
      </c>
      <c r="R13" s="111">
        <v>73</v>
      </c>
    </row>
    <row r="14" spans="1:18" ht="12.75">
      <c r="A14" s="12"/>
      <c r="B14" s="12"/>
      <c r="C14" s="12"/>
      <c r="D14" s="12"/>
      <c r="E14" s="12"/>
      <c r="F14" s="12"/>
      <c r="G14" s="12"/>
      <c r="I14" s="12" t="s">
        <v>515</v>
      </c>
      <c r="J14" s="57">
        <v>25</v>
      </c>
      <c r="K14" s="57"/>
      <c r="L14" s="57"/>
      <c r="M14" s="57"/>
      <c r="N14" s="57"/>
      <c r="O14" s="57">
        <v>25</v>
      </c>
      <c r="P14" s="57">
        <v>25</v>
      </c>
      <c r="Q14" s="57">
        <v>25</v>
      </c>
      <c r="R14" s="57">
        <v>25</v>
      </c>
    </row>
    <row r="15" spans="1:18" ht="12.75" hidden="1">
      <c r="A15" s="12"/>
      <c r="B15" s="12"/>
      <c r="C15" s="12"/>
      <c r="D15" s="12"/>
      <c r="E15" s="12"/>
      <c r="F15" s="12"/>
      <c r="G15" s="12"/>
      <c r="H15" s="12"/>
      <c r="I15" s="12" t="s">
        <v>516</v>
      </c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2.75" hidden="1">
      <c r="A16" s="12"/>
      <c r="B16" s="12"/>
      <c r="C16" s="12"/>
      <c r="D16" s="12"/>
      <c r="E16" s="12"/>
      <c r="F16" s="12"/>
      <c r="G16" s="12"/>
      <c r="H16" s="12"/>
      <c r="I16" s="12" t="s">
        <v>517</v>
      </c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12.75" hidden="1">
      <c r="A17" s="12"/>
      <c r="B17" s="12"/>
      <c r="C17" s="12"/>
      <c r="D17" s="12"/>
      <c r="E17" s="12"/>
      <c r="F17" s="12"/>
      <c r="G17" s="12"/>
      <c r="H17" s="12"/>
      <c r="I17" s="12" t="s">
        <v>518</v>
      </c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2.75" hidden="1">
      <c r="A18" s="12"/>
      <c r="B18" s="12"/>
      <c r="C18" s="12"/>
      <c r="D18" s="12"/>
      <c r="E18" s="12"/>
      <c r="F18" s="12"/>
      <c r="G18" s="12"/>
      <c r="H18" s="12"/>
      <c r="I18" s="12" t="s">
        <v>519</v>
      </c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2.75" hidden="1">
      <c r="A19" s="12"/>
      <c r="B19" s="12"/>
      <c r="C19" s="12"/>
      <c r="D19" s="12"/>
      <c r="E19" s="12"/>
      <c r="F19" s="12"/>
      <c r="G19" s="12"/>
      <c r="H19" s="12"/>
      <c r="I19" s="12" t="s">
        <v>520</v>
      </c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2.75" hidden="1">
      <c r="A20" s="12"/>
      <c r="B20" s="12"/>
      <c r="C20" s="12"/>
      <c r="D20" s="12"/>
      <c r="E20" s="12"/>
      <c r="F20" s="12"/>
      <c r="G20" s="12"/>
      <c r="H20" s="12"/>
      <c r="I20" s="483" t="s">
        <v>521</v>
      </c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2.75" hidden="1">
      <c r="A21" s="12"/>
      <c r="B21" s="12"/>
      <c r="C21" s="12"/>
      <c r="D21" s="12"/>
      <c r="E21" s="12"/>
      <c r="F21" s="12"/>
      <c r="G21" s="12"/>
      <c r="H21" s="12"/>
      <c r="I21" s="483" t="s">
        <v>522</v>
      </c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2.75" hidden="1">
      <c r="A22" s="12"/>
      <c r="B22" s="12"/>
      <c r="C22" s="12"/>
      <c r="D22" s="12"/>
      <c r="E22" s="12"/>
      <c r="F22" s="12"/>
      <c r="G22" s="12"/>
      <c r="H22" s="12"/>
      <c r="I22" s="12" t="s">
        <v>523</v>
      </c>
      <c r="J22" s="57"/>
      <c r="K22" s="57"/>
      <c r="L22" s="57"/>
      <c r="M22" s="57"/>
      <c r="N22" s="57"/>
      <c r="O22" s="57"/>
      <c r="P22" s="57"/>
      <c r="Q22" s="57"/>
      <c r="R22" s="57"/>
    </row>
    <row r="23" spans="1:18" ht="12.75">
      <c r="A23" s="12"/>
      <c r="B23" s="12"/>
      <c r="C23" s="12"/>
      <c r="D23" s="12"/>
      <c r="E23" s="12"/>
      <c r="F23" s="12"/>
      <c r="G23" s="12"/>
      <c r="H23" s="12"/>
      <c r="I23" s="12" t="s">
        <v>524</v>
      </c>
      <c r="J23" s="57">
        <v>5000</v>
      </c>
      <c r="K23" s="57"/>
      <c r="L23" s="57"/>
      <c r="M23" s="57"/>
      <c r="N23" s="57"/>
      <c r="O23" s="57">
        <v>5000</v>
      </c>
      <c r="P23" s="57">
        <v>5000</v>
      </c>
      <c r="Q23" s="57">
        <v>5000</v>
      </c>
      <c r="R23" s="57">
        <v>9000</v>
      </c>
    </row>
    <row r="24" spans="1:18" ht="12.75" hidden="1">
      <c r="A24" s="12"/>
      <c r="B24" s="12"/>
      <c r="C24" s="12"/>
      <c r="D24" s="12"/>
      <c r="E24" s="12"/>
      <c r="F24" s="12"/>
      <c r="G24" s="12"/>
      <c r="H24" s="12"/>
      <c r="I24" s="12"/>
      <c r="J24" s="57"/>
      <c r="K24" s="57"/>
      <c r="L24" s="57"/>
      <c r="M24" s="57"/>
      <c r="N24" s="57"/>
      <c r="O24" s="57"/>
      <c r="P24" s="57"/>
      <c r="Q24" s="57"/>
      <c r="R24" s="57"/>
    </row>
    <row r="25" spans="1:18" ht="12.75" hidden="1">
      <c r="A25" s="12"/>
      <c r="B25" s="12"/>
      <c r="C25" s="12"/>
      <c r="D25" s="12"/>
      <c r="E25" s="12"/>
      <c r="F25" s="12"/>
      <c r="G25" s="12"/>
      <c r="H25" s="12"/>
      <c r="I25" s="12" t="s">
        <v>525</v>
      </c>
      <c r="J25" s="57"/>
      <c r="K25" s="57"/>
      <c r="L25" s="57"/>
      <c r="M25" s="57"/>
      <c r="N25" s="57"/>
      <c r="O25" s="57"/>
      <c r="P25" s="57"/>
      <c r="Q25" s="57"/>
      <c r="R25" s="57"/>
    </row>
    <row r="26" spans="1:18" ht="12.75" hidden="1">
      <c r="A26" s="12"/>
      <c r="B26" s="12"/>
      <c r="C26" s="12"/>
      <c r="D26" s="12"/>
      <c r="E26" s="12"/>
      <c r="F26" s="12"/>
      <c r="G26" s="12"/>
      <c r="H26" s="12"/>
      <c r="I26" s="14" t="s">
        <v>526</v>
      </c>
      <c r="J26" s="57"/>
      <c r="K26" s="57"/>
      <c r="L26" s="57"/>
      <c r="M26" s="57"/>
      <c r="N26" s="57"/>
      <c r="O26" s="57"/>
      <c r="P26" s="57"/>
      <c r="Q26" s="57"/>
      <c r="R26" s="57"/>
    </row>
    <row r="27" spans="1:18" ht="12.75" hidden="1">
      <c r="A27" s="12"/>
      <c r="B27" s="12"/>
      <c r="C27" s="12"/>
      <c r="D27" s="12"/>
      <c r="E27" s="12"/>
      <c r="F27" s="12"/>
      <c r="G27" s="12"/>
      <c r="H27" s="12"/>
      <c r="I27" s="12" t="s">
        <v>527</v>
      </c>
      <c r="J27" s="57"/>
      <c r="K27" s="57"/>
      <c r="L27" s="57"/>
      <c r="M27" s="57"/>
      <c r="N27" s="57"/>
      <c r="O27" s="57"/>
      <c r="P27" s="57"/>
      <c r="Q27" s="57"/>
      <c r="R27" s="57"/>
    </row>
    <row r="28" spans="1:18" ht="12.75" hidden="1">
      <c r="A28" s="12"/>
      <c r="B28" s="12"/>
      <c r="C28" s="12"/>
      <c r="D28" s="12"/>
      <c r="E28" s="12"/>
      <c r="F28" s="12"/>
      <c r="G28" s="12"/>
      <c r="H28" s="12"/>
      <c r="I28" s="483" t="s">
        <v>528</v>
      </c>
      <c r="J28" s="57"/>
      <c r="K28" s="57"/>
      <c r="L28" s="57"/>
      <c r="M28" s="57"/>
      <c r="N28" s="57"/>
      <c r="O28" s="57"/>
      <c r="P28" s="57"/>
      <c r="Q28" s="57"/>
      <c r="R28" s="57"/>
    </row>
    <row r="29" spans="1:18" ht="12.75" hidden="1">
      <c r="A29" s="12"/>
      <c r="B29" s="12"/>
      <c r="C29" s="12"/>
      <c r="D29" s="12"/>
      <c r="E29" s="12"/>
      <c r="F29" s="12"/>
      <c r="G29" s="12"/>
      <c r="H29" s="12"/>
      <c r="I29" s="12" t="s">
        <v>529</v>
      </c>
      <c r="J29" s="57"/>
      <c r="K29" s="57"/>
      <c r="L29" s="57"/>
      <c r="M29" s="57"/>
      <c r="N29" s="57"/>
      <c r="O29" s="57"/>
      <c r="P29" s="57"/>
      <c r="Q29" s="57"/>
      <c r="R29" s="57"/>
    </row>
    <row r="30" spans="1:18" ht="12.75" hidden="1">
      <c r="A30" s="12"/>
      <c r="B30" s="12"/>
      <c r="C30" s="12"/>
      <c r="D30" s="12"/>
      <c r="E30" s="12"/>
      <c r="F30" s="12"/>
      <c r="G30" s="12"/>
      <c r="H30" s="12"/>
      <c r="I30" s="12" t="s">
        <v>530</v>
      </c>
      <c r="J30" s="57"/>
      <c r="K30" s="57"/>
      <c r="L30" s="57"/>
      <c r="M30" s="57"/>
      <c r="N30" s="57"/>
      <c r="O30" s="57"/>
      <c r="P30" s="57"/>
      <c r="Q30" s="57"/>
      <c r="R30" s="57"/>
    </row>
    <row r="31" spans="1:18" ht="12.75" hidden="1">
      <c r="A31" s="12"/>
      <c r="B31" s="12"/>
      <c r="C31" s="12"/>
      <c r="D31" s="12"/>
      <c r="E31" s="12"/>
      <c r="F31" s="12"/>
      <c r="G31" s="12"/>
      <c r="H31" s="12"/>
      <c r="I31" s="12" t="s">
        <v>531</v>
      </c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2.75" hidden="1">
      <c r="A32" s="12"/>
      <c r="B32" s="12"/>
      <c r="C32" s="12"/>
      <c r="D32" s="12"/>
      <c r="E32" s="12"/>
      <c r="F32" s="12"/>
      <c r="G32" s="12"/>
      <c r="H32" s="12"/>
      <c r="I32" s="12" t="s">
        <v>532</v>
      </c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12.75">
      <c r="A33" s="12"/>
      <c r="B33" s="12"/>
      <c r="C33" s="12"/>
      <c r="D33" s="12"/>
      <c r="E33" s="12"/>
      <c r="F33" s="12"/>
      <c r="G33" s="12"/>
      <c r="H33" s="12"/>
      <c r="I33" s="12" t="s">
        <v>533</v>
      </c>
      <c r="J33" s="57">
        <v>56</v>
      </c>
      <c r="K33" s="57"/>
      <c r="L33" s="57"/>
      <c r="M33" s="57"/>
      <c r="N33" s="57"/>
      <c r="O33" s="57">
        <v>56</v>
      </c>
      <c r="P33" s="57">
        <v>56</v>
      </c>
      <c r="Q33" s="57">
        <v>56</v>
      </c>
      <c r="R33" s="57">
        <v>56</v>
      </c>
    </row>
    <row r="34" spans="1:18" ht="12.75">
      <c r="A34" s="12"/>
      <c r="B34" s="12"/>
      <c r="C34" s="12"/>
      <c r="D34" s="12"/>
      <c r="E34" s="12"/>
      <c r="F34" s="12"/>
      <c r="G34" s="12"/>
      <c r="H34" s="12"/>
      <c r="I34" s="12" t="s">
        <v>534</v>
      </c>
      <c r="J34" s="57">
        <v>2000</v>
      </c>
      <c r="K34" s="57"/>
      <c r="L34" s="57"/>
      <c r="M34" s="57"/>
      <c r="N34" s="57"/>
      <c r="O34" s="57">
        <v>2000</v>
      </c>
      <c r="P34" s="57">
        <v>2000</v>
      </c>
      <c r="Q34" s="57">
        <v>2000</v>
      </c>
      <c r="R34" s="57">
        <v>2000</v>
      </c>
    </row>
    <row r="35" spans="1:18" ht="12.75" hidden="1">
      <c r="A35" s="12"/>
      <c r="B35" s="12"/>
      <c r="C35" s="12"/>
      <c r="D35" s="12"/>
      <c r="E35" s="12"/>
      <c r="F35" s="12"/>
      <c r="G35" s="12"/>
      <c r="H35" s="12"/>
      <c r="I35" s="484"/>
      <c r="J35" s="126"/>
      <c r="K35" s="126"/>
      <c r="L35" s="126"/>
      <c r="M35" s="126"/>
      <c r="N35" s="126"/>
      <c r="O35" s="126"/>
      <c r="P35" s="126"/>
      <c r="Q35" s="126"/>
      <c r="R35" s="126"/>
    </row>
    <row r="36" spans="1:18" ht="25.5">
      <c r="A36" s="12"/>
      <c r="B36" s="12"/>
      <c r="C36" s="12"/>
      <c r="D36" s="12"/>
      <c r="E36" s="12"/>
      <c r="F36" s="12"/>
      <c r="G36" s="12"/>
      <c r="H36" s="12"/>
      <c r="I36" s="485" t="s">
        <v>535</v>
      </c>
      <c r="J36" s="127">
        <v>1200</v>
      </c>
      <c r="K36" s="127"/>
      <c r="L36" s="127"/>
      <c r="M36" s="127"/>
      <c r="N36" s="127"/>
      <c r="O36" s="127">
        <v>1200</v>
      </c>
      <c r="P36" s="127">
        <v>1200</v>
      </c>
      <c r="Q36" s="127">
        <v>1200</v>
      </c>
      <c r="R36" s="127">
        <v>1200</v>
      </c>
    </row>
    <row r="37" spans="1:18" ht="12.75" hidden="1">
      <c r="A37" s="12"/>
      <c r="B37" s="12"/>
      <c r="C37" s="12"/>
      <c r="D37" s="12"/>
      <c r="E37" s="12"/>
      <c r="F37" s="12"/>
      <c r="G37" s="12"/>
      <c r="H37" s="12"/>
      <c r="I37" s="1" t="s">
        <v>159</v>
      </c>
      <c r="J37" s="127"/>
      <c r="K37" s="127"/>
      <c r="L37" s="127"/>
      <c r="M37" s="127"/>
      <c r="N37" s="127"/>
      <c r="O37" s="127"/>
      <c r="P37" s="127"/>
      <c r="Q37" s="127"/>
      <c r="R37" s="127"/>
    </row>
    <row r="38" spans="1:18" ht="12.75">
      <c r="A38" s="12"/>
      <c r="B38" s="12"/>
      <c r="C38" s="12"/>
      <c r="D38" s="12"/>
      <c r="E38" s="12"/>
      <c r="F38" s="12"/>
      <c r="G38" s="12"/>
      <c r="H38" s="12"/>
      <c r="I38" s="483" t="s">
        <v>562</v>
      </c>
      <c r="J38" s="127">
        <v>0</v>
      </c>
      <c r="K38" s="127"/>
      <c r="L38" s="127"/>
      <c r="M38" s="127"/>
      <c r="N38" s="127"/>
      <c r="O38" s="127">
        <v>0</v>
      </c>
      <c r="P38" s="127">
        <v>0</v>
      </c>
      <c r="Q38" s="127">
        <v>381</v>
      </c>
      <c r="R38" s="127">
        <v>1505</v>
      </c>
    </row>
    <row r="39" spans="1:18" ht="12.75" hidden="1">
      <c r="A39" s="17"/>
      <c r="B39" s="18"/>
      <c r="C39" s="18"/>
      <c r="D39" s="18"/>
      <c r="E39" s="18"/>
      <c r="F39" s="18"/>
      <c r="G39" s="18"/>
      <c r="H39" s="18"/>
      <c r="I39" s="12" t="s">
        <v>536</v>
      </c>
      <c r="J39" s="127"/>
      <c r="K39" s="127"/>
      <c r="L39" s="127"/>
      <c r="M39" s="127"/>
      <c r="N39" s="127"/>
      <c r="O39" s="127"/>
      <c r="P39" s="127"/>
      <c r="Q39" s="127"/>
      <c r="R39" s="127"/>
    </row>
    <row r="40" spans="1:18" ht="12.75" hidden="1">
      <c r="A40" s="12"/>
      <c r="B40" s="12"/>
      <c r="C40" s="12"/>
      <c r="D40" s="12"/>
      <c r="E40" s="12"/>
      <c r="F40" s="12"/>
      <c r="G40" s="12"/>
      <c r="H40" s="12"/>
      <c r="I40" s="486" t="s">
        <v>537</v>
      </c>
      <c r="J40" s="127">
        <v>1865</v>
      </c>
      <c r="K40" s="127"/>
      <c r="L40" s="127"/>
      <c r="M40" s="127"/>
      <c r="N40" s="127"/>
      <c r="O40" s="127">
        <v>1865</v>
      </c>
      <c r="P40" s="127">
        <v>1865</v>
      </c>
      <c r="Q40" s="127">
        <v>1865</v>
      </c>
      <c r="R40" s="127">
        <v>1865</v>
      </c>
    </row>
    <row r="41" spans="1:18" ht="12.75" hidden="1">
      <c r="A41" s="12"/>
      <c r="B41" s="12"/>
      <c r="C41" s="12"/>
      <c r="D41" s="12"/>
      <c r="E41" s="12"/>
      <c r="F41" s="12"/>
      <c r="G41" s="12"/>
      <c r="H41" s="12"/>
      <c r="I41" s="486" t="s">
        <v>538</v>
      </c>
      <c r="J41" s="127">
        <v>0</v>
      </c>
      <c r="K41" s="127"/>
      <c r="L41" s="127"/>
      <c r="M41" s="127"/>
      <c r="N41" s="127"/>
      <c r="O41" s="127">
        <v>0</v>
      </c>
      <c r="P41" s="127">
        <v>0</v>
      </c>
      <c r="Q41" s="127">
        <v>0</v>
      </c>
      <c r="R41" s="127">
        <v>0</v>
      </c>
    </row>
    <row r="42" spans="1:18" ht="12.75" hidden="1">
      <c r="A42" s="17"/>
      <c r="B42" s="18"/>
      <c r="C42" s="18"/>
      <c r="D42" s="12"/>
      <c r="E42" s="12"/>
      <c r="F42" s="12"/>
      <c r="G42" s="12"/>
      <c r="H42" s="12"/>
      <c r="I42" s="486" t="s">
        <v>539</v>
      </c>
      <c r="J42" s="127">
        <v>0</v>
      </c>
      <c r="K42" s="127"/>
      <c r="L42" s="127"/>
      <c r="M42" s="127"/>
      <c r="N42" s="127"/>
      <c r="O42" s="127">
        <v>0</v>
      </c>
      <c r="P42" s="127">
        <v>0</v>
      </c>
      <c r="Q42" s="127">
        <v>0</v>
      </c>
      <c r="R42" s="127">
        <v>0</v>
      </c>
    </row>
    <row r="43" spans="1:18" ht="12.75" hidden="1">
      <c r="A43" s="17"/>
      <c r="B43" s="18"/>
      <c r="C43" s="18"/>
      <c r="D43" s="12"/>
      <c r="E43" s="12"/>
      <c r="F43" s="12"/>
      <c r="G43" s="12"/>
      <c r="H43" s="12"/>
      <c r="I43" s="486" t="s">
        <v>536</v>
      </c>
      <c r="J43" s="127">
        <v>0</v>
      </c>
      <c r="K43" s="127"/>
      <c r="L43" s="127"/>
      <c r="M43" s="127"/>
      <c r="N43" s="127"/>
      <c r="O43" s="127">
        <v>0</v>
      </c>
      <c r="P43" s="127">
        <v>0</v>
      </c>
      <c r="Q43" s="127">
        <v>0</v>
      </c>
      <c r="R43" s="127">
        <v>0</v>
      </c>
    </row>
    <row r="44" spans="1:18" ht="15.75">
      <c r="A44" s="134" t="s">
        <v>540</v>
      </c>
      <c r="B44" s="487"/>
      <c r="C44" s="487"/>
      <c r="D44" s="487"/>
      <c r="E44" s="487"/>
      <c r="F44" s="487"/>
      <c r="G44" s="487"/>
      <c r="H44" s="487"/>
      <c r="I44" s="486"/>
      <c r="J44" s="110">
        <f>SUM(J13:J40)</f>
        <v>10219</v>
      </c>
      <c r="K44" s="110"/>
      <c r="L44" s="110"/>
      <c r="M44" s="110"/>
      <c r="N44" s="110"/>
      <c r="O44" s="110">
        <f>SUM(O13:O40)</f>
        <v>10219</v>
      </c>
      <c r="P44" s="110">
        <f>SUM(P13:P40)</f>
        <v>10219</v>
      </c>
      <c r="Q44" s="110">
        <f>SUM(Q13:Q40)</f>
        <v>10600</v>
      </c>
      <c r="R44" s="110">
        <f>SUM(R13:R40)</f>
        <v>15724</v>
      </c>
    </row>
    <row r="45" ht="12.75">
      <c r="I45" s="488"/>
    </row>
    <row r="46" ht="15.75">
      <c r="I46" s="137"/>
    </row>
  </sheetData>
  <sheetProtection selectLockedCells="1" selectUnlockedCells="1"/>
  <mergeCells count="5">
    <mergeCell ref="H12:I12"/>
    <mergeCell ref="A3:K3"/>
    <mergeCell ref="H6:I6"/>
    <mergeCell ref="A7:D7"/>
    <mergeCell ref="E7:I7"/>
  </mergeCells>
  <printOptions horizontalCentered="1"/>
  <pageMargins left="0.4724409448818898" right="0.7874015748031497" top="0.984251968503937" bottom="0.984251968503937" header="0.5118110236220472" footer="0.5118110236220472"/>
  <pageSetup fitToHeight="5" fitToWidth="1" horizontalDpi="600" verticalDpi="600" orientation="landscape" paperSize="9" scale="97" r:id="rId1"/>
  <headerFooter alignWithMargins="0">
    <oddHeader>&amp;RA 17/2016.(XII.16.) önkormányzati rendelet 5.melléklete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83" zoomScaleNormal="83" zoomScaleSheetLayoutView="88" zoomScalePageLayoutView="0" workbookViewId="0" topLeftCell="A3">
      <selection activeCell="R6" sqref="R6"/>
    </sheetView>
  </sheetViews>
  <sheetFormatPr defaultColWidth="9.1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2.625" style="2" customWidth="1"/>
    <col min="11" max="11" width="10.75390625" style="2" hidden="1" customWidth="1"/>
    <col min="12" max="12" width="10.75390625" style="1" hidden="1" customWidth="1"/>
    <col min="13" max="13" width="10.875" style="1" hidden="1" customWidth="1"/>
    <col min="14" max="14" width="11.125" style="1" hidden="1" customWidth="1"/>
    <col min="15" max="15" width="11.375" style="1" customWidth="1"/>
    <col min="16" max="16" width="12.375" style="1" customWidth="1"/>
    <col min="17" max="17" width="12.00390625" style="1" bestFit="1" customWidth="1"/>
    <col min="18" max="18" width="12.75390625" style="1" customWidth="1"/>
    <col min="19" max="16384" width="9.125" style="1" customWidth="1"/>
  </cols>
  <sheetData>
    <row r="1" spans="10:12" ht="12.75" hidden="1">
      <c r="J1" s="478"/>
      <c r="K1" s="478" t="s">
        <v>510</v>
      </c>
      <c r="L1" s="478"/>
    </row>
    <row r="2" spans="10:12" ht="12.75" hidden="1">
      <c r="J2" s="478"/>
      <c r="K2" s="478"/>
      <c r="L2" s="479"/>
    </row>
    <row r="3" spans="1:12" ht="32.25" customHeight="1">
      <c r="A3" s="583" t="s">
        <v>541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125"/>
    </row>
    <row r="6" spans="1:18" s="5" customFormat="1" ht="52.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1</v>
      </c>
      <c r="G6" s="4" t="s">
        <v>2</v>
      </c>
      <c r="H6" s="544" t="s">
        <v>5</v>
      </c>
      <c r="I6" s="544"/>
      <c r="J6" s="34" t="s">
        <v>443</v>
      </c>
      <c r="K6" s="34"/>
      <c r="L6" s="34"/>
      <c r="M6" s="34"/>
      <c r="N6" s="34"/>
      <c r="O6" s="34" t="s">
        <v>480</v>
      </c>
      <c r="P6" s="34" t="s">
        <v>563</v>
      </c>
      <c r="Q6" s="34" t="s">
        <v>555</v>
      </c>
      <c r="R6" s="34" t="s">
        <v>575</v>
      </c>
    </row>
    <row r="7" spans="1:18" ht="21">
      <c r="A7" s="535" t="s">
        <v>6</v>
      </c>
      <c r="B7" s="535"/>
      <c r="C7" s="535"/>
      <c r="D7" s="535"/>
      <c r="E7" s="535" t="s">
        <v>7</v>
      </c>
      <c r="F7" s="535"/>
      <c r="G7" s="535"/>
      <c r="H7" s="535"/>
      <c r="I7" s="535"/>
      <c r="J7" s="109" t="s">
        <v>8</v>
      </c>
      <c r="K7" s="109"/>
      <c r="L7" s="109"/>
      <c r="M7" s="109"/>
      <c r="N7" s="109"/>
      <c r="O7" s="109" t="s">
        <v>8</v>
      </c>
      <c r="P7" s="109" t="s">
        <v>8</v>
      </c>
      <c r="Q7" s="109" t="s">
        <v>8</v>
      </c>
      <c r="R7" s="109" t="s">
        <v>8</v>
      </c>
    </row>
    <row r="8" spans="1:18" ht="12.75">
      <c r="A8" s="6"/>
      <c r="B8" s="6"/>
      <c r="C8" s="6"/>
      <c r="D8" s="6"/>
      <c r="E8" s="6"/>
      <c r="F8" s="6"/>
      <c r="G8" s="6"/>
      <c r="H8" s="6"/>
      <c r="I8" s="6"/>
      <c r="J8" s="36"/>
      <c r="K8" s="36"/>
      <c r="L8" s="36"/>
      <c r="M8" s="36"/>
      <c r="N8" s="36"/>
      <c r="O8" s="36"/>
      <c r="P8" s="36"/>
      <c r="Q8" s="36"/>
      <c r="R8" s="36"/>
    </row>
    <row r="9" spans="1:18" s="11" customFormat="1" ht="12.75">
      <c r="A9" s="7">
        <v>1</v>
      </c>
      <c r="B9" s="7"/>
      <c r="C9" s="7"/>
      <c r="D9" s="7"/>
      <c r="E9" s="7" t="s">
        <v>110</v>
      </c>
      <c r="F9" s="7"/>
      <c r="G9" s="7"/>
      <c r="H9" s="7"/>
      <c r="I9" s="7"/>
      <c r="J9" s="110"/>
      <c r="K9" s="110"/>
      <c r="L9" s="110"/>
      <c r="M9" s="110"/>
      <c r="N9" s="110"/>
      <c r="O9" s="110"/>
      <c r="P9" s="110"/>
      <c r="Q9" s="110"/>
      <c r="R9" s="110"/>
    </row>
    <row r="10" spans="1:18" s="11" customFormat="1" ht="12.75" hidden="1">
      <c r="A10" s="7"/>
      <c r="B10" s="7"/>
      <c r="C10" s="7"/>
      <c r="D10" s="7"/>
      <c r="E10" s="7"/>
      <c r="F10" s="7"/>
      <c r="G10" s="7"/>
      <c r="H10" s="7"/>
      <c r="I10" s="7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s="46" customFormat="1" ht="13.5">
      <c r="A11" s="54"/>
      <c r="B11" s="54"/>
      <c r="C11" s="54"/>
      <c r="D11" s="54"/>
      <c r="E11" s="54"/>
      <c r="F11" s="54"/>
      <c r="G11" s="365" t="s">
        <v>542</v>
      </c>
      <c r="H11" s="366"/>
      <c r="I11" s="304"/>
      <c r="J11" s="489">
        <f>J12+J24+J36</f>
        <v>32604</v>
      </c>
      <c r="K11" s="489"/>
      <c r="L11" s="489"/>
      <c r="M11" s="489"/>
      <c r="N11" s="489"/>
      <c r="O11" s="489">
        <f>O12+O24+O36</f>
        <v>32804</v>
      </c>
      <c r="P11" s="489">
        <f>P12+P24+P36</f>
        <v>32804</v>
      </c>
      <c r="Q11" s="489">
        <f>Q12+Q24+Q36</f>
        <v>33016</v>
      </c>
      <c r="R11" s="489">
        <f>R12+R24+R36</f>
        <v>33237</v>
      </c>
    </row>
    <row r="12" spans="1:18" s="46" customFormat="1" ht="13.5">
      <c r="A12" s="54"/>
      <c r="B12" s="54"/>
      <c r="C12" s="54"/>
      <c r="D12" s="54"/>
      <c r="E12" s="54"/>
      <c r="F12" s="54"/>
      <c r="G12" s="54"/>
      <c r="H12" s="588" t="s">
        <v>231</v>
      </c>
      <c r="I12" s="588"/>
      <c r="J12" s="206">
        <f>J13+J16+J19+J20+J23</f>
        <v>29089</v>
      </c>
      <c r="K12" s="206"/>
      <c r="L12" s="206"/>
      <c r="M12" s="206"/>
      <c r="N12" s="206"/>
      <c r="O12" s="206">
        <f>O13+O16+O19+O20+O23</f>
        <v>29289</v>
      </c>
      <c r="P12" s="206">
        <f>P13+P16+P19+P20+P23</f>
        <v>29289</v>
      </c>
      <c r="Q12" s="206">
        <f>Q13+Q16+Q19+Q20+Q23</f>
        <v>29501</v>
      </c>
      <c r="R12" s="206">
        <f>R13+R16+R19+R20+R23</f>
        <v>29722</v>
      </c>
    </row>
    <row r="13" spans="1:18" ht="38.25">
      <c r="A13" s="12"/>
      <c r="B13" s="12"/>
      <c r="C13" s="12"/>
      <c r="D13" s="12"/>
      <c r="E13" s="12"/>
      <c r="F13" s="12"/>
      <c r="G13" s="12"/>
      <c r="H13" s="12" t="s">
        <v>14</v>
      </c>
      <c r="I13" s="19" t="s">
        <v>543</v>
      </c>
      <c r="J13" s="57">
        <v>28000</v>
      </c>
      <c r="K13" s="57"/>
      <c r="L13" s="57"/>
      <c r="M13" s="57"/>
      <c r="N13" s="57"/>
      <c r="O13" s="57">
        <v>28200</v>
      </c>
      <c r="P13" s="57">
        <v>28200</v>
      </c>
      <c r="Q13" s="57">
        <v>28412</v>
      </c>
      <c r="R13" s="57">
        <v>28570</v>
      </c>
    </row>
    <row r="14" spans="1:18" ht="12.75" hidden="1">
      <c r="A14" s="12"/>
      <c r="B14" s="12"/>
      <c r="C14" s="12"/>
      <c r="D14" s="12"/>
      <c r="E14" s="12"/>
      <c r="F14" s="12"/>
      <c r="G14" s="12"/>
      <c r="H14" s="12"/>
      <c r="I14" s="12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2.75" hidden="1">
      <c r="A15" s="12"/>
      <c r="B15" s="12"/>
      <c r="C15" s="12"/>
      <c r="D15" s="12"/>
      <c r="E15" s="12"/>
      <c r="F15" s="12"/>
      <c r="G15" s="12"/>
      <c r="H15" s="12"/>
      <c r="I15" s="12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2.75">
      <c r="A16" s="12"/>
      <c r="B16" s="12"/>
      <c r="C16" s="12"/>
      <c r="D16" s="12"/>
      <c r="E16" s="12"/>
      <c r="F16" s="12"/>
      <c r="G16" s="12"/>
      <c r="H16" s="12"/>
      <c r="I16" s="12" t="s">
        <v>544</v>
      </c>
      <c r="J16" s="57">
        <v>50</v>
      </c>
      <c r="K16" s="57"/>
      <c r="L16" s="57"/>
      <c r="M16" s="57"/>
      <c r="N16" s="57"/>
      <c r="O16" s="57">
        <v>50</v>
      </c>
      <c r="P16" s="57">
        <v>50</v>
      </c>
      <c r="Q16" s="57">
        <v>50</v>
      </c>
      <c r="R16" s="57">
        <v>0</v>
      </c>
    </row>
    <row r="17" spans="1:18" ht="12.75" hidden="1">
      <c r="A17" s="12"/>
      <c r="B17" s="12"/>
      <c r="C17" s="12"/>
      <c r="D17" s="12"/>
      <c r="E17" s="12"/>
      <c r="F17" s="12"/>
      <c r="G17" s="12"/>
      <c r="H17" s="12"/>
      <c r="I17" s="12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2.75" hidden="1">
      <c r="A18" s="12"/>
      <c r="B18" s="12"/>
      <c r="C18" s="12"/>
      <c r="D18" s="12"/>
      <c r="E18" s="12"/>
      <c r="F18" s="12"/>
      <c r="G18" s="12"/>
      <c r="H18" s="12"/>
      <c r="I18" s="12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2.75">
      <c r="A19" s="12"/>
      <c r="B19" s="12"/>
      <c r="C19" s="12"/>
      <c r="D19" s="12"/>
      <c r="E19" s="12"/>
      <c r="F19" s="12"/>
      <c r="G19" s="12"/>
      <c r="H19" s="12"/>
      <c r="I19" s="12" t="s">
        <v>545</v>
      </c>
      <c r="J19" s="57">
        <v>250</v>
      </c>
      <c r="K19" s="57"/>
      <c r="L19" s="57"/>
      <c r="M19" s="57"/>
      <c r="N19" s="57"/>
      <c r="O19" s="57">
        <v>250</v>
      </c>
      <c r="P19" s="57">
        <v>250</v>
      </c>
      <c r="Q19" s="57">
        <v>250</v>
      </c>
      <c r="R19" s="57">
        <v>363</v>
      </c>
    </row>
    <row r="20" spans="1:18" ht="25.5">
      <c r="A20" s="12"/>
      <c r="B20" s="12"/>
      <c r="C20" s="12"/>
      <c r="D20" s="12"/>
      <c r="E20" s="12"/>
      <c r="F20" s="12"/>
      <c r="G20" s="12"/>
      <c r="H20" s="12"/>
      <c r="I20" s="19" t="s">
        <v>546</v>
      </c>
      <c r="J20" s="57">
        <v>100</v>
      </c>
      <c r="K20" s="57"/>
      <c r="L20" s="57"/>
      <c r="M20" s="57"/>
      <c r="N20" s="57"/>
      <c r="O20" s="57">
        <v>100</v>
      </c>
      <c r="P20" s="57">
        <v>100</v>
      </c>
      <c r="Q20" s="57">
        <v>100</v>
      </c>
      <c r="R20" s="57">
        <v>100</v>
      </c>
    </row>
    <row r="21" spans="1:18" ht="12.75" hidden="1">
      <c r="A21" s="12"/>
      <c r="B21" s="12"/>
      <c r="C21" s="12"/>
      <c r="D21" s="12"/>
      <c r="E21" s="12"/>
      <c r="F21" s="12"/>
      <c r="G21" s="12"/>
      <c r="H21" s="502"/>
      <c r="I21" s="58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 hidden="1">
      <c r="A22" s="12"/>
      <c r="B22" s="12"/>
      <c r="C22" s="12"/>
      <c r="D22" s="12"/>
      <c r="E22" s="12"/>
      <c r="F22" s="12"/>
      <c r="G22" s="12"/>
      <c r="H22" s="490"/>
      <c r="I22" s="491"/>
      <c r="J22" s="57"/>
      <c r="K22" s="57"/>
      <c r="L22" s="57"/>
      <c r="M22" s="57"/>
      <c r="N22" s="57"/>
      <c r="O22" s="57"/>
      <c r="P22" s="57"/>
      <c r="Q22" s="57"/>
      <c r="R22" s="57"/>
    </row>
    <row r="23" spans="1:18" ht="25.5">
      <c r="A23" s="12"/>
      <c r="B23" s="12"/>
      <c r="C23" s="12"/>
      <c r="D23" s="12"/>
      <c r="E23" s="12"/>
      <c r="F23" s="12"/>
      <c r="G23" s="12"/>
      <c r="H23" s="490"/>
      <c r="I23" s="19" t="s">
        <v>547</v>
      </c>
      <c r="J23" s="57">
        <v>689</v>
      </c>
      <c r="K23" s="57"/>
      <c r="L23" s="57"/>
      <c r="M23" s="57"/>
      <c r="N23" s="57"/>
      <c r="O23" s="57">
        <v>689</v>
      </c>
      <c r="P23" s="57">
        <v>689</v>
      </c>
      <c r="Q23" s="57">
        <v>689</v>
      </c>
      <c r="R23" s="57">
        <v>689</v>
      </c>
    </row>
    <row r="24" spans="1:18" ht="12.75">
      <c r="A24" s="12"/>
      <c r="B24" s="12"/>
      <c r="C24" s="12"/>
      <c r="D24" s="12"/>
      <c r="E24" s="12"/>
      <c r="F24" s="12"/>
      <c r="G24" s="12"/>
      <c r="H24" s="584" t="s">
        <v>232</v>
      </c>
      <c r="I24" s="517"/>
      <c r="J24" s="206">
        <f>J25+J26+J34+J35+J38</f>
        <v>3515</v>
      </c>
      <c r="K24" s="206"/>
      <c r="L24" s="206"/>
      <c r="M24" s="206"/>
      <c r="N24" s="206"/>
      <c r="O24" s="206">
        <f>O25+O26+O34+O35+O38</f>
        <v>3515</v>
      </c>
      <c r="P24" s="206">
        <f>P25+P26+P34+P35+P38</f>
        <v>3515</v>
      </c>
      <c r="Q24" s="206">
        <f>Q25+Q26+Q34+Q35+Q38</f>
        <v>3515</v>
      </c>
      <c r="R24" s="206">
        <f>R25+R26+R34+R35+R38</f>
        <v>3515</v>
      </c>
    </row>
    <row r="25" spans="1:18" ht="12.75">
      <c r="A25" s="12"/>
      <c r="B25" s="12"/>
      <c r="C25" s="12"/>
      <c r="D25" s="12"/>
      <c r="E25" s="12"/>
      <c r="F25" s="12"/>
      <c r="G25" s="12"/>
      <c r="H25" s="12" t="s">
        <v>14</v>
      </c>
      <c r="I25" s="12" t="s">
        <v>548</v>
      </c>
      <c r="J25" s="57">
        <v>915</v>
      </c>
      <c r="K25" s="57"/>
      <c r="L25" s="57"/>
      <c r="M25" s="57"/>
      <c r="N25" s="57"/>
      <c r="O25" s="57">
        <v>915</v>
      </c>
      <c r="P25" s="57">
        <v>915</v>
      </c>
      <c r="Q25" s="57">
        <v>915</v>
      </c>
      <c r="R25" s="57">
        <v>915</v>
      </c>
    </row>
    <row r="26" spans="1:18" ht="12.75">
      <c r="A26" s="12"/>
      <c r="B26" s="12"/>
      <c r="C26" s="12"/>
      <c r="D26" s="12"/>
      <c r="E26" s="12"/>
      <c r="F26" s="12"/>
      <c r="G26" s="12"/>
      <c r="H26" s="12"/>
      <c r="I26" s="12" t="s">
        <v>549</v>
      </c>
      <c r="J26" s="57">
        <v>2200</v>
      </c>
      <c r="K26" s="57"/>
      <c r="L26" s="57"/>
      <c r="M26" s="57"/>
      <c r="N26" s="57"/>
      <c r="O26" s="57">
        <v>2200</v>
      </c>
      <c r="P26" s="57">
        <v>2200</v>
      </c>
      <c r="Q26" s="57">
        <v>2200</v>
      </c>
      <c r="R26" s="57">
        <v>2200</v>
      </c>
    </row>
    <row r="27" spans="1:18" ht="12.75" hidden="1">
      <c r="A27" s="12"/>
      <c r="B27" s="12"/>
      <c r="C27" s="12"/>
      <c r="D27" s="12"/>
      <c r="E27" s="12"/>
      <c r="F27" s="12"/>
      <c r="G27" s="12"/>
      <c r="H27" s="12"/>
      <c r="I27" s="14"/>
      <c r="J27" s="57"/>
      <c r="K27" s="57"/>
      <c r="L27" s="57"/>
      <c r="M27" s="57"/>
      <c r="N27" s="57"/>
      <c r="O27" s="57"/>
      <c r="P27" s="57"/>
      <c r="Q27" s="57"/>
      <c r="R27" s="57"/>
    </row>
    <row r="28" spans="1:18" ht="12.75" hidden="1">
      <c r="A28" s="12"/>
      <c r="B28" s="12"/>
      <c r="C28" s="12"/>
      <c r="D28" s="12"/>
      <c r="E28" s="12"/>
      <c r="F28" s="12"/>
      <c r="G28" s="12"/>
      <c r="H28" s="12"/>
      <c r="I28" s="12"/>
      <c r="J28" s="57"/>
      <c r="K28" s="57"/>
      <c r="L28" s="57"/>
      <c r="M28" s="57"/>
      <c r="N28" s="57"/>
      <c r="O28" s="57"/>
      <c r="P28" s="57"/>
      <c r="Q28" s="57"/>
      <c r="R28" s="57"/>
    </row>
    <row r="29" spans="1:18" ht="12.75" hidden="1">
      <c r="A29" s="12"/>
      <c r="B29" s="12"/>
      <c r="C29" s="12"/>
      <c r="D29" s="12"/>
      <c r="E29" s="12"/>
      <c r="F29" s="12"/>
      <c r="G29" s="12"/>
      <c r="H29" s="12"/>
      <c r="I29" s="12"/>
      <c r="J29" s="57"/>
      <c r="K29" s="57"/>
      <c r="L29" s="57"/>
      <c r="M29" s="57"/>
      <c r="N29" s="57"/>
      <c r="O29" s="57"/>
      <c r="P29" s="57"/>
      <c r="Q29" s="57"/>
      <c r="R29" s="57"/>
    </row>
    <row r="30" spans="1:18" ht="12.75" hidden="1">
      <c r="A30" s="12"/>
      <c r="B30" s="12"/>
      <c r="C30" s="12"/>
      <c r="D30" s="12"/>
      <c r="E30" s="12"/>
      <c r="F30" s="12"/>
      <c r="G30" s="12"/>
      <c r="H30" s="12"/>
      <c r="I30" s="12"/>
      <c r="J30" s="57"/>
      <c r="K30" s="57"/>
      <c r="L30" s="57"/>
      <c r="M30" s="57"/>
      <c r="N30" s="57"/>
      <c r="O30" s="57"/>
      <c r="P30" s="57"/>
      <c r="Q30" s="57"/>
      <c r="R30" s="57"/>
    </row>
    <row r="31" spans="1:18" ht="12.75" hidden="1">
      <c r="A31" s="12"/>
      <c r="B31" s="12"/>
      <c r="C31" s="12"/>
      <c r="D31" s="12"/>
      <c r="E31" s="12"/>
      <c r="F31" s="12"/>
      <c r="G31" s="12"/>
      <c r="H31" s="12"/>
      <c r="I31" s="12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2.75" hidden="1">
      <c r="A32" s="12"/>
      <c r="B32" s="12"/>
      <c r="C32" s="12"/>
      <c r="D32" s="12"/>
      <c r="E32" s="12"/>
      <c r="F32" s="12"/>
      <c r="G32" s="12"/>
      <c r="H32" s="12"/>
      <c r="I32" s="12"/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12.75" hidden="1">
      <c r="A33" s="12"/>
      <c r="B33" s="12"/>
      <c r="C33" s="12"/>
      <c r="D33" s="12"/>
      <c r="E33" s="12"/>
      <c r="F33" s="12"/>
      <c r="G33" s="12"/>
      <c r="H33" s="12"/>
      <c r="I33" s="12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2.75" hidden="1">
      <c r="A34" s="12"/>
      <c r="B34" s="12"/>
      <c r="C34" s="12"/>
      <c r="D34" s="12"/>
      <c r="E34" s="12"/>
      <c r="F34" s="12"/>
      <c r="G34" s="12"/>
      <c r="H34" s="12"/>
      <c r="I34" s="12" t="s">
        <v>550</v>
      </c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25.5">
      <c r="A35" s="12"/>
      <c r="B35" s="12"/>
      <c r="C35" s="12"/>
      <c r="D35" s="12"/>
      <c r="E35" s="12"/>
      <c r="F35" s="12"/>
      <c r="G35" s="12"/>
      <c r="H35" s="17"/>
      <c r="I35" s="492" t="s">
        <v>551</v>
      </c>
      <c r="J35" s="57">
        <v>400</v>
      </c>
      <c r="K35" s="57"/>
      <c r="L35" s="57"/>
      <c r="M35" s="57"/>
      <c r="N35" s="57"/>
      <c r="O35" s="57">
        <v>400</v>
      </c>
      <c r="P35" s="57">
        <v>400</v>
      </c>
      <c r="Q35" s="57">
        <v>400</v>
      </c>
      <c r="R35" s="57">
        <v>400</v>
      </c>
    </row>
    <row r="36" spans="1:18" ht="12.75" hidden="1">
      <c r="A36" s="12"/>
      <c r="B36" s="12"/>
      <c r="C36" s="12"/>
      <c r="D36" s="12"/>
      <c r="E36" s="12"/>
      <c r="F36" s="12"/>
      <c r="G36" s="12"/>
      <c r="H36" s="502" t="s">
        <v>552</v>
      </c>
      <c r="I36" s="585"/>
      <c r="J36" s="57">
        <v>0</v>
      </c>
      <c r="K36" s="57"/>
      <c r="L36" s="57"/>
      <c r="M36" s="57"/>
      <c r="N36" s="57"/>
      <c r="O36" s="57">
        <v>0</v>
      </c>
      <c r="P36" s="57">
        <v>0</v>
      </c>
      <c r="Q36" s="57">
        <v>0</v>
      </c>
      <c r="R36" s="57">
        <v>0</v>
      </c>
    </row>
    <row r="37" spans="1:18" ht="12.75" hidden="1">
      <c r="A37" s="12"/>
      <c r="B37" s="12"/>
      <c r="C37" s="12"/>
      <c r="D37" s="12"/>
      <c r="E37" s="12"/>
      <c r="F37" s="12"/>
      <c r="G37" s="12"/>
      <c r="H37" s="490" t="s">
        <v>14</v>
      </c>
      <c r="I37" s="491" t="s">
        <v>553</v>
      </c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12.75" hidden="1">
      <c r="A38" s="12"/>
      <c r="B38" s="12"/>
      <c r="C38" s="12"/>
      <c r="D38" s="12"/>
      <c r="E38" s="12"/>
      <c r="F38" s="12"/>
      <c r="G38" s="12"/>
      <c r="H38" s="490"/>
      <c r="I38" s="491" t="s">
        <v>554</v>
      </c>
      <c r="J38" s="57">
        <v>0</v>
      </c>
      <c r="K38" s="57"/>
      <c r="L38" s="57"/>
      <c r="M38" s="57"/>
      <c r="N38" s="57"/>
      <c r="O38" s="57">
        <v>0</v>
      </c>
      <c r="P38" s="57">
        <v>0</v>
      </c>
      <c r="Q38" s="57">
        <v>0</v>
      </c>
      <c r="R38" s="57">
        <v>0</v>
      </c>
    </row>
    <row r="39" spans="1:18" ht="12.75" hidden="1">
      <c r="A39" s="12"/>
      <c r="B39" s="12"/>
      <c r="C39" s="12"/>
      <c r="D39" s="12"/>
      <c r="E39" s="12"/>
      <c r="F39" s="12"/>
      <c r="G39" s="12"/>
      <c r="H39" s="12"/>
      <c r="I39" s="12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2.75" hidden="1">
      <c r="A40" s="12"/>
      <c r="B40" s="12"/>
      <c r="C40" s="12"/>
      <c r="D40" s="12"/>
      <c r="E40" s="12"/>
      <c r="F40" s="12"/>
      <c r="G40" s="12"/>
      <c r="H40" s="12"/>
      <c r="I40" s="12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5.75">
      <c r="A41" s="131"/>
      <c r="B41" s="131"/>
      <c r="C41" s="131"/>
      <c r="D41" s="131"/>
      <c r="E41" s="12"/>
      <c r="F41" s="366"/>
      <c r="G41" s="365" t="s">
        <v>272</v>
      </c>
      <c r="H41" s="304"/>
      <c r="I41" s="304"/>
      <c r="J41" s="110">
        <f>J12+J24+J36</f>
        <v>32604</v>
      </c>
      <c r="K41" s="110"/>
      <c r="L41" s="110"/>
      <c r="M41" s="110"/>
      <c r="N41" s="110"/>
      <c r="O41" s="110">
        <f>O12+O24+O36</f>
        <v>32804</v>
      </c>
      <c r="P41" s="110">
        <f>P12+P24+P36</f>
        <v>32804</v>
      </c>
      <c r="Q41" s="110">
        <f>Q12+Q24+Q36</f>
        <v>33016</v>
      </c>
      <c r="R41" s="110">
        <f>R12+R24+R36</f>
        <v>33237</v>
      </c>
    </row>
    <row r="42" spans="8:9" ht="12.75">
      <c r="H42" s="586"/>
      <c r="I42" s="587"/>
    </row>
  </sheetData>
  <sheetProtection selectLockedCells="1" selectUnlockedCells="1"/>
  <mergeCells count="9">
    <mergeCell ref="H24:I24"/>
    <mergeCell ref="H36:I36"/>
    <mergeCell ref="H42:I42"/>
    <mergeCell ref="A3:K3"/>
    <mergeCell ref="H6:I6"/>
    <mergeCell ref="A7:D7"/>
    <mergeCell ref="E7:I7"/>
    <mergeCell ref="H12:I12"/>
    <mergeCell ref="H21:I21"/>
  </mergeCells>
  <printOptions horizontalCentered="1"/>
  <pageMargins left="0.4724409448818898" right="0.7874015748031497" top="0.984251968503937" bottom="0.984251968503937" header="0.5118110236220472" footer="0.5118110236220472"/>
  <pageSetup fitToHeight="5" fitToWidth="1" horizontalDpi="300" verticalDpi="300" orientation="landscape" paperSize="9" scale="97" r:id="rId1"/>
  <headerFooter alignWithMargins="0">
    <oddHeader>&amp;RA 17/2016.(XII.16.) önkormányzati rendelet 6. melléklete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SheetLayoutView="100" zoomScalePageLayoutView="0" workbookViewId="0" topLeftCell="A1">
      <selection activeCell="A1" sqref="A1:Q1"/>
    </sheetView>
  </sheetViews>
  <sheetFormatPr defaultColWidth="9.00390625" defaultRowHeight="12.75"/>
  <cols>
    <col min="5" max="5" width="18.25390625" style="0" customWidth="1"/>
    <col min="6" max="6" width="14.00390625" style="0" customWidth="1"/>
    <col min="7" max="8" width="12.625" style="0" hidden="1" customWidth="1"/>
    <col min="14" max="14" width="19.25390625" style="0" customWidth="1"/>
    <col min="15" max="15" width="13.625" style="0" customWidth="1"/>
    <col min="16" max="16" width="13.75390625" style="467" hidden="1" customWidth="1"/>
    <col min="17" max="17" width="12.625" style="0" hidden="1" customWidth="1"/>
  </cols>
  <sheetData>
    <row r="1" spans="1:17" ht="33" customHeight="1">
      <c r="A1" s="610" t="s">
        <v>448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</row>
    <row r="2" spans="1:17" ht="15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611"/>
      <c r="O2" s="611"/>
      <c r="P2" s="611"/>
      <c r="Q2" s="611"/>
    </row>
    <row r="3" spans="1:8" ht="15.75">
      <c r="A3" s="139"/>
      <c r="B3" s="139"/>
      <c r="C3" s="139"/>
      <c r="D3" s="139"/>
      <c r="E3" s="139"/>
      <c r="F3" s="139"/>
      <c r="G3" s="139"/>
      <c r="H3" s="139"/>
    </row>
    <row r="4" spans="1:17" ht="15.75">
      <c r="A4" s="140" t="s">
        <v>87</v>
      </c>
      <c r="B4" s="141"/>
      <c r="C4" s="141"/>
      <c r="D4" s="141"/>
      <c r="E4" s="141"/>
      <c r="F4" s="141"/>
      <c r="P4" s="612" t="s">
        <v>88</v>
      </c>
      <c r="Q4" s="612"/>
    </row>
    <row r="5" spans="1:8" ht="16.5" thickBot="1">
      <c r="A5" s="139"/>
      <c r="B5" s="139"/>
      <c r="C5" s="139"/>
      <c r="D5" s="139"/>
      <c r="E5" s="139"/>
      <c r="F5" s="139"/>
      <c r="G5" s="139"/>
      <c r="H5" s="139"/>
    </row>
    <row r="6" spans="1:17" ht="16.5" thickBot="1">
      <c r="A6" s="597" t="s">
        <v>89</v>
      </c>
      <c r="B6" s="597"/>
      <c r="C6" s="597"/>
      <c r="D6" s="597"/>
      <c r="E6" s="597"/>
      <c r="F6" s="142" t="s">
        <v>443</v>
      </c>
      <c r="G6" s="196"/>
      <c r="H6" s="143"/>
      <c r="J6" s="596" t="s">
        <v>89</v>
      </c>
      <c r="K6" s="596"/>
      <c r="L6" s="596"/>
      <c r="M6" s="596"/>
      <c r="N6" s="596"/>
      <c r="O6" s="142" t="s">
        <v>443</v>
      </c>
      <c r="P6" s="143"/>
      <c r="Q6" s="143"/>
    </row>
    <row r="7" spans="1:17" ht="15.75">
      <c r="A7" s="144" t="s">
        <v>91</v>
      </c>
      <c r="B7" s="145"/>
      <c r="C7" s="145"/>
      <c r="D7" s="197"/>
      <c r="E7" s="198"/>
      <c r="F7" s="146"/>
      <c r="G7" s="147"/>
      <c r="H7" s="147"/>
      <c r="J7" s="144" t="s">
        <v>92</v>
      </c>
      <c r="K7" s="145"/>
      <c r="L7" s="145"/>
      <c r="M7" s="145"/>
      <c r="N7" s="148"/>
      <c r="O7" s="149"/>
      <c r="P7" s="150"/>
      <c r="Q7" s="150"/>
    </row>
    <row r="8" spans="1:17" ht="15.75" hidden="1">
      <c r="A8" s="151"/>
      <c r="B8" s="152"/>
      <c r="C8" s="152"/>
      <c r="D8" s="152"/>
      <c r="E8" s="152"/>
      <c r="F8" s="153"/>
      <c r="G8" s="154"/>
      <c r="H8" s="154"/>
      <c r="J8" s="155"/>
      <c r="K8" s="152"/>
      <c r="L8" s="152"/>
      <c r="M8" s="152"/>
      <c r="N8" s="156"/>
      <c r="O8" s="157"/>
      <c r="P8" s="158"/>
      <c r="Q8" s="158"/>
    </row>
    <row r="9" spans="1:17" ht="15.75">
      <c r="A9" s="159" t="s">
        <v>246</v>
      </c>
      <c r="B9" s="152"/>
      <c r="C9" s="152"/>
      <c r="D9" s="152"/>
      <c r="E9" s="152"/>
      <c r="F9" s="153">
        <v>228135</v>
      </c>
      <c r="G9" s="158"/>
      <c r="H9" s="158"/>
      <c r="J9" s="160"/>
      <c r="K9" s="152"/>
      <c r="L9" s="152"/>
      <c r="M9" s="152"/>
      <c r="N9" s="156"/>
      <c r="O9" s="192"/>
      <c r="P9" s="158"/>
      <c r="Q9" s="158"/>
    </row>
    <row r="10" spans="1:17" ht="15.75" customHeight="1">
      <c r="A10" s="594" t="s">
        <v>247</v>
      </c>
      <c r="B10" s="594"/>
      <c r="C10" s="594"/>
      <c r="D10" s="594"/>
      <c r="E10" s="594"/>
      <c r="F10" s="598">
        <v>75865</v>
      </c>
      <c r="G10" s="158"/>
      <c r="H10" s="158"/>
      <c r="J10" s="159" t="s">
        <v>93</v>
      </c>
      <c r="O10" s="153">
        <v>178612</v>
      </c>
      <c r="P10" s="158"/>
      <c r="Q10" s="158"/>
    </row>
    <row r="11" spans="1:17" ht="15.75" customHeight="1">
      <c r="A11" s="594"/>
      <c r="B11" s="594"/>
      <c r="C11" s="594"/>
      <c r="D11" s="594"/>
      <c r="E11" s="594"/>
      <c r="F11" s="598"/>
      <c r="G11" s="158"/>
      <c r="H11" s="158"/>
      <c r="J11" s="595" t="s">
        <v>94</v>
      </c>
      <c r="K11" s="595"/>
      <c r="L11" s="595"/>
      <c r="M11" s="595"/>
      <c r="N11" s="595"/>
      <c r="O11" s="157">
        <v>41321</v>
      </c>
      <c r="P11" s="158"/>
      <c r="Q11" s="158"/>
    </row>
    <row r="12" spans="1:17" ht="15.75" customHeight="1">
      <c r="A12" s="599" t="s">
        <v>317</v>
      </c>
      <c r="B12" s="605"/>
      <c r="C12" s="605"/>
      <c r="D12" s="605"/>
      <c r="E12" s="601"/>
      <c r="F12" s="153"/>
      <c r="G12" s="158"/>
      <c r="H12" s="158"/>
      <c r="J12" s="390"/>
      <c r="K12" s="391"/>
      <c r="L12" s="391"/>
      <c r="M12" s="391"/>
      <c r="N12" s="392"/>
      <c r="O12" s="157"/>
      <c r="P12" s="158"/>
      <c r="Q12" s="158"/>
    </row>
    <row r="13" spans="1:17" ht="15.75" customHeight="1">
      <c r="A13" s="606"/>
      <c r="B13" s="605"/>
      <c r="C13" s="605"/>
      <c r="D13" s="605"/>
      <c r="E13" s="601"/>
      <c r="F13" s="153">
        <v>898</v>
      </c>
      <c r="G13" s="158"/>
      <c r="H13" s="158"/>
      <c r="J13" s="390"/>
      <c r="K13" s="391"/>
      <c r="L13" s="391"/>
      <c r="M13" s="391"/>
      <c r="N13" s="392"/>
      <c r="O13" s="157"/>
      <c r="P13" s="158"/>
      <c r="Q13" s="158"/>
    </row>
    <row r="14" spans="1:17" ht="15.75">
      <c r="A14" s="159" t="s">
        <v>502</v>
      </c>
      <c r="B14" s="152"/>
      <c r="C14" s="152"/>
      <c r="D14" s="152"/>
      <c r="E14" s="152"/>
      <c r="F14" s="153">
        <v>51050</v>
      </c>
      <c r="G14" s="158"/>
      <c r="H14" s="158"/>
      <c r="J14" s="159" t="s">
        <v>95</v>
      </c>
      <c r="K14" s="152"/>
      <c r="L14" s="152"/>
      <c r="M14" s="152"/>
      <c r="N14" s="156"/>
      <c r="O14" s="157">
        <v>135260</v>
      </c>
      <c r="P14" s="158"/>
      <c r="Q14" s="158"/>
    </row>
    <row r="15" spans="1:17" ht="15.75">
      <c r="A15" s="159" t="s">
        <v>503</v>
      </c>
      <c r="B15" s="152"/>
      <c r="C15" s="152"/>
      <c r="D15" s="152"/>
      <c r="E15" s="152"/>
      <c r="F15" s="153">
        <v>31265</v>
      </c>
      <c r="G15" s="158"/>
      <c r="H15" s="158"/>
      <c r="J15" s="159" t="s">
        <v>348</v>
      </c>
      <c r="K15" s="152"/>
      <c r="L15" s="152"/>
      <c r="M15" s="152"/>
      <c r="N15" s="156"/>
      <c r="O15" s="157">
        <v>15724</v>
      </c>
      <c r="P15" s="158"/>
      <c r="Q15" s="158"/>
    </row>
    <row r="16" spans="1:17" ht="15.75">
      <c r="A16" s="607" t="s">
        <v>504</v>
      </c>
      <c r="B16" s="608"/>
      <c r="C16" s="608"/>
      <c r="D16" s="608"/>
      <c r="E16" s="609"/>
      <c r="F16" s="153">
        <v>0</v>
      </c>
      <c r="G16" s="158"/>
      <c r="H16" s="158"/>
      <c r="J16" s="159" t="s">
        <v>390</v>
      </c>
      <c r="K16" s="152"/>
      <c r="L16" s="152"/>
      <c r="M16" s="152"/>
      <c r="N16" s="156"/>
      <c r="O16" s="157">
        <v>44238</v>
      </c>
      <c r="P16" s="158"/>
      <c r="Q16" s="158"/>
    </row>
    <row r="17" spans="1:17" ht="15.75">
      <c r="A17" s="395"/>
      <c r="B17" s="393"/>
      <c r="C17" s="393"/>
      <c r="D17" s="393"/>
      <c r="E17" s="394"/>
      <c r="F17" s="153"/>
      <c r="G17" s="158"/>
      <c r="H17" s="158"/>
      <c r="J17" s="159" t="s">
        <v>274</v>
      </c>
      <c r="K17" s="152"/>
      <c r="L17" s="152"/>
      <c r="M17" s="152"/>
      <c r="N17" s="156"/>
      <c r="O17" s="397">
        <v>8615</v>
      </c>
      <c r="P17" s="158"/>
      <c r="Q17" s="158"/>
    </row>
    <row r="18" spans="1:17" ht="16.5" thickBot="1">
      <c r="A18" s="160"/>
      <c r="B18" s="152"/>
      <c r="C18" s="152"/>
      <c r="D18" s="152"/>
      <c r="E18" s="152"/>
      <c r="F18" s="153"/>
      <c r="G18" s="158"/>
      <c r="H18" s="158"/>
      <c r="J18" s="159"/>
      <c r="K18" s="152"/>
      <c r="L18" s="152"/>
      <c r="M18" s="152"/>
      <c r="N18" s="156"/>
      <c r="O18" s="157"/>
      <c r="P18" s="158"/>
      <c r="Q18" s="158"/>
    </row>
    <row r="19" spans="1:17" ht="16.5" thickBot="1">
      <c r="A19" s="160"/>
      <c r="B19" s="152"/>
      <c r="C19" s="152"/>
      <c r="D19" s="152"/>
      <c r="E19" s="152"/>
      <c r="F19" s="153"/>
      <c r="G19" s="158"/>
      <c r="H19" s="158"/>
      <c r="J19" s="161" t="s">
        <v>108</v>
      </c>
      <c r="K19" s="162"/>
      <c r="L19" s="162"/>
      <c r="M19" s="162"/>
      <c r="N19" s="163"/>
      <c r="O19" s="142">
        <f>O10+O11+O14+O15+O16</f>
        <v>415155</v>
      </c>
      <c r="P19" s="164"/>
      <c r="Q19" s="164"/>
    </row>
    <row r="20" spans="1:17" ht="16.5" thickBot="1">
      <c r="A20" s="160"/>
      <c r="B20" s="152"/>
      <c r="C20" s="152"/>
      <c r="D20" s="152"/>
      <c r="E20" s="152"/>
      <c r="F20" s="153"/>
      <c r="G20" s="153"/>
      <c r="H20" s="153"/>
      <c r="J20" s="161" t="s">
        <v>155</v>
      </c>
      <c r="K20" s="162"/>
      <c r="L20" s="162"/>
      <c r="M20" s="162"/>
      <c r="N20" s="163"/>
      <c r="O20" s="165">
        <v>0</v>
      </c>
      <c r="P20" s="164"/>
      <c r="Q20" s="164"/>
    </row>
    <row r="21" spans="1:17" ht="15.75" hidden="1">
      <c r="A21" s="159"/>
      <c r="B21" s="152"/>
      <c r="C21" s="152"/>
      <c r="D21" s="152"/>
      <c r="E21" s="152"/>
      <c r="F21" s="153"/>
      <c r="G21" s="158"/>
      <c r="H21" s="158"/>
      <c r="J21" s="161" t="s">
        <v>96</v>
      </c>
      <c r="K21" s="162"/>
      <c r="L21" s="162"/>
      <c r="M21" s="162"/>
      <c r="N21" s="163"/>
      <c r="O21" s="165"/>
      <c r="P21" s="164"/>
      <c r="Q21" s="164"/>
    </row>
    <row r="22" spans="1:17" ht="16.5" thickBot="1">
      <c r="A22" s="159"/>
      <c r="B22" s="152"/>
      <c r="C22" s="152"/>
      <c r="D22" s="152"/>
      <c r="E22" s="152"/>
      <c r="F22" s="153"/>
      <c r="G22" s="166"/>
      <c r="H22" s="166"/>
      <c r="J22" s="161" t="s">
        <v>156</v>
      </c>
      <c r="K22" s="162"/>
      <c r="L22" s="162"/>
      <c r="M22" s="162"/>
      <c r="N22" s="163"/>
      <c r="O22" s="165">
        <v>0</v>
      </c>
      <c r="P22" s="164"/>
      <c r="Q22" s="164"/>
    </row>
    <row r="23" spans="1:17" ht="16.5" thickBot="1">
      <c r="A23" s="161" t="s">
        <v>505</v>
      </c>
      <c r="B23" s="162"/>
      <c r="C23" s="162"/>
      <c r="D23" s="162"/>
      <c r="E23" s="162"/>
      <c r="F23" s="142">
        <f>SUM(F9:F22)</f>
        <v>387213</v>
      </c>
      <c r="G23" s="167"/>
      <c r="H23" s="167"/>
      <c r="J23" s="159" t="s">
        <v>421</v>
      </c>
      <c r="K23" s="162"/>
      <c r="L23" s="162"/>
      <c r="M23" s="162"/>
      <c r="N23" s="163"/>
      <c r="O23" s="165">
        <v>166053</v>
      </c>
      <c r="P23" s="164"/>
      <c r="Q23" s="164"/>
    </row>
    <row r="24" spans="1:17" ht="16.5" thickBot="1">
      <c r="A24" s="193" t="s">
        <v>506</v>
      </c>
      <c r="B24" s="145"/>
      <c r="C24" s="145"/>
      <c r="D24" s="145"/>
      <c r="E24" s="148"/>
      <c r="F24" s="146">
        <v>115042</v>
      </c>
      <c r="G24" s="150"/>
      <c r="H24" s="150"/>
      <c r="J24" s="168" t="s">
        <v>422</v>
      </c>
      <c r="K24" s="169"/>
      <c r="L24" s="169"/>
      <c r="M24" s="169"/>
      <c r="N24" s="170"/>
      <c r="O24" s="171">
        <v>19400</v>
      </c>
      <c r="P24" s="164"/>
      <c r="Q24" s="164"/>
    </row>
    <row r="25" spans="1:17" ht="16.5" thickBot="1">
      <c r="A25" s="159" t="s">
        <v>507</v>
      </c>
      <c r="B25" s="152"/>
      <c r="C25" s="152"/>
      <c r="D25" s="152"/>
      <c r="E25" s="156"/>
      <c r="F25" s="153">
        <v>166053</v>
      </c>
      <c r="G25" s="150"/>
      <c r="H25" s="150"/>
      <c r="J25" s="168"/>
      <c r="K25" s="169"/>
      <c r="L25" s="169"/>
      <c r="M25" s="169"/>
      <c r="N25" s="170"/>
      <c r="O25" s="171"/>
      <c r="P25" s="164"/>
      <c r="Q25" s="164"/>
    </row>
    <row r="26" spans="1:17" ht="16.5" thickBot="1">
      <c r="A26" s="168"/>
      <c r="B26" s="169"/>
      <c r="C26" s="169"/>
      <c r="D26" s="169"/>
      <c r="E26" s="170"/>
      <c r="F26" s="167"/>
      <c r="G26" s="150"/>
      <c r="H26" s="150"/>
      <c r="J26" s="168"/>
      <c r="K26" s="169"/>
      <c r="L26" s="169"/>
      <c r="M26" s="169"/>
      <c r="N26" s="170"/>
      <c r="O26" s="171"/>
      <c r="P26" s="164"/>
      <c r="Q26" s="164"/>
    </row>
    <row r="27" spans="1:17" ht="16.5" thickBot="1">
      <c r="A27" s="161" t="s">
        <v>508</v>
      </c>
      <c r="B27" s="162"/>
      <c r="C27" s="162"/>
      <c r="D27" s="162"/>
      <c r="E27" s="163"/>
      <c r="F27" s="142">
        <f>SUM(F23:F26)</f>
        <v>668308</v>
      </c>
      <c r="G27" s="142"/>
      <c r="H27" s="142"/>
      <c r="J27" s="168" t="s">
        <v>420</v>
      </c>
      <c r="K27" s="169"/>
      <c r="L27" s="169"/>
      <c r="M27" s="169"/>
      <c r="N27" s="170"/>
      <c r="O27" s="142">
        <f>O19+O23+O24</f>
        <v>600608</v>
      </c>
      <c r="P27" s="142"/>
      <c r="Q27" s="142"/>
    </row>
    <row r="28" spans="15:16" ht="12.75">
      <c r="O28" s="467"/>
      <c r="P28"/>
    </row>
    <row r="29" ht="15.75" hidden="1">
      <c r="I29" s="172"/>
    </row>
    <row r="30" spans="1:12" ht="15.75">
      <c r="A30" s="172" t="s">
        <v>97</v>
      </c>
      <c r="B30" s="172"/>
      <c r="C30" s="172"/>
      <c r="D30" s="172"/>
      <c r="E30" s="172"/>
      <c r="F30" s="172"/>
      <c r="G30" s="172"/>
      <c r="H30" s="172"/>
      <c r="J30" s="172"/>
      <c r="K30" s="172"/>
      <c r="L30" s="172"/>
    </row>
    <row r="31" spans="1:8" ht="16.5" thickBot="1">
      <c r="A31" s="139" t="s">
        <v>98</v>
      </c>
      <c r="B31" s="139"/>
      <c r="C31" s="139"/>
      <c r="D31" s="139"/>
      <c r="E31" s="139"/>
      <c r="F31" s="173"/>
      <c r="G31" s="139"/>
      <c r="H31" s="173"/>
    </row>
    <row r="32" spans="1:17" ht="16.5" thickBot="1">
      <c r="A32" s="596" t="s">
        <v>89</v>
      </c>
      <c r="B32" s="596"/>
      <c r="C32" s="596"/>
      <c r="D32" s="596"/>
      <c r="E32" s="596"/>
      <c r="F32" s="142" t="s">
        <v>443</v>
      </c>
      <c r="G32" s="143" t="s">
        <v>90</v>
      </c>
      <c r="H32" s="143" t="s">
        <v>102</v>
      </c>
      <c r="J32" s="597" t="s">
        <v>89</v>
      </c>
      <c r="K32" s="597"/>
      <c r="L32" s="597"/>
      <c r="M32" s="597"/>
      <c r="N32" s="597"/>
      <c r="O32" s="142" t="s">
        <v>443</v>
      </c>
      <c r="P32" s="143"/>
      <c r="Q32" s="143"/>
    </row>
    <row r="33" spans="1:17" ht="15.75">
      <c r="A33" s="144" t="s">
        <v>99</v>
      </c>
      <c r="B33" s="152"/>
      <c r="C33" s="152"/>
      <c r="D33" s="152"/>
      <c r="E33" s="156"/>
      <c r="F33" s="150"/>
      <c r="G33" s="150"/>
      <c r="H33" s="150"/>
      <c r="J33" s="151" t="s">
        <v>100</v>
      </c>
      <c r="K33" s="174"/>
      <c r="L33" s="152"/>
      <c r="M33" s="152"/>
      <c r="N33" s="156"/>
      <c r="O33" s="175"/>
      <c r="P33" s="176"/>
      <c r="Q33" s="176"/>
    </row>
    <row r="34" spans="1:17" ht="15.75">
      <c r="A34" s="442" t="s">
        <v>273</v>
      </c>
      <c r="B34" s="152"/>
      <c r="C34" s="152"/>
      <c r="D34" s="152"/>
      <c r="E34" s="156"/>
      <c r="F34" s="158">
        <v>2322</v>
      </c>
      <c r="G34" s="158"/>
      <c r="H34" s="158"/>
      <c r="J34" s="177"/>
      <c r="K34" s="152"/>
      <c r="L34" s="152"/>
      <c r="M34" s="152"/>
      <c r="N34" s="156"/>
      <c r="O34" s="153"/>
      <c r="P34" s="158"/>
      <c r="Q34" s="158"/>
    </row>
    <row r="35" spans="1:17" ht="15.75">
      <c r="A35" s="443" t="s">
        <v>318</v>
      </c>
      <c r="B35" s="152"/>
      <c r="C35" s="152"/>
      <c r="D35" s="152"/>
      <c r="E35" s="156"/>
      <c r="F35" s="158">
        <v>1000</v>
      </c>
      <c r="G35" s="158"/>
      <c r="H35" s="158"/>
      <c r="J35" s="159" t="s">
        <v>248</v>
      </c>
      <c r="K35" s="152"/>
      <c r="L35" s="152"/>
      <c r="M35" s="152"/>
      <c r="N35" s="156"/>
      <c r="O35" s="153">
        <v>219981</v>
      </c>
      <c r="P35" s="158"/>
      <c r="Q35" s="158"/>
    </row>
    <row r="36" spans="1:17" ht="33" customHeight="1">
      <c r="A36" s="613" t="s">
        <v>493</v>
      </c>
      <c r="B36" s="614"/>
      <c r="C36" s="614"/>
      <c r="D36" s="614"/>
      <c r="E36" s="615"/>
      <c r="F36" s="158">
        <v>193214</v>
      </c>
      <c r="G36" s="158">
        <v>4971</v>
      </c>
      <c r="H36" s="158">
        <v>5120</v>
      </c>
      <c r="J36" s="159" t="s">
        <v>249</v>
      </c>
      <c r="K36" s="152"/>
      <c r="L36" s="152"/>
      <c r="M36" s="152"/>
      <c r="N36" s="156"/>
      <c r="O36" s="153">
        <v>37121</v>
      </c>
      <c r="P36" s="158"/>
      <c r="Q36" s="158"/>
    </row>
    <row r="37" spans="1:17" ht="33" customHeight="1" thickBot="1">
      <c r="A37" s="599"/>
      <c r="B37" s="605"/>
      <c r="C37" s="605"/>
      <c r="D37" s="605"/>
      <c r="E37" s="601"/>
      <c r="F37" s="158"/>
      <c r="G37" s="178">
        <v>5294</v>
      </c>
      <c r="H37" s="178">
        <v>5453</v>
      </c>
      <c r="J37" s="159" t="s">
        <v>391</v>
      </c>
      <c r="K37" s="152"/>
      <c r="L37" s="152"/>
      <c r="M37" s="152"/>
      <c r="N37" s="156"/>
      <c r="O37" s="153">
        <v>3910</v>
      </c>
      <c r="P37" s="158"/>
      <c r="Q37" s="158"/>
    </row>
    <row r="38" spans="1:17" ht="15.75" hidden="1">
      <c r="A38" s="159"/>
      <c r="B38" s="152"/>
      <c r="C38" s="152"/>
      <c r="D38" s="152"/>
      <c r="E38" s="156"/>
      <c r="F38" s="158"/>
      <c r="G38" s="158"/>
      <c r="H38" s="158"/>
      <c r="J38" s="159"/>
      <c r="K38" s="152"/>
      <c r="L38" s="152"/>
      <c r="M38" s="152"/>
      <c r="N38" s="152"/>
      <c r="O38" s="153"/>
      <c r="P38" s="158"/>
      <c r="Q38" s="158"/>
    </row>
    <row r="39" spans="1:17" ht="16.5" hidden="1" thickBot="1">
      <c r="A39" s="160"/>
      <c r="B39" s="199"/>
      <c r="C39" s="199"/>
      <c r="D39" s="199"/>
      <c r="E39" s="200"/>
      <c r="F39" s="192"/>
      <c r="G39" s="158">
        <v>70052</v>
      </c>
      <c r="H39" s="158">
        <v>23640</v>
      </c>
      <c r="J39" s="159"/>
      <c r="K39" s="152"/>
      <c r="L39" s="152"/>
      <c r="M39" s="152"/>
      <c r="N39" s="156"/>
      <c r="O39" s="153"/>
      <c r="P39" s="166"/>
      <c r="Q39" s="166"/>
    </row>
    <row r="40" spans="1:17" ht="16.5" hidden="1" thickBot="1">
      <c r="A40" s="160"/>
      <c r="B40" s="199"/>
      <c r="C40" s="199"/>
      <c r="D40" s="199"/>
      <c r="E40" s="200"/>
      <c r="F40" s="192"/>
      <c r="G40" s="158"/>
      <c r="H40" s="158"/>
      <c r="J40" s="161" t="s">
        <v>101</v>
      </c>
      <c r="K40" s="162"/>
      <c r="L40" s="162"/>
      <c r="M40" s="162"/>
      <c r="N40" s="163"/>
      <c r="O40" s="167"/>
      <c r="P40" s="142"/>
      <c r="Q40" s="142"/>
    </row>
    <row r="41" spans="1:17" ht="16.5" hidden="1" thickBot="1">
      <c r="A41" s="160"/>
      <c r="B41" s="199"/>
      <c r="C41" s="199"/>
      <c r="D41" s="199"/>
      <c r="E41" s="200"/>
      <c r="F41" s="192"/>
      <c r="G41" s="158"/>
      <c r="H41" s="158"/>
      <c r="J41" s="193" t="s">
        <v>96</v>
      </c>
      <c r="K41" s="145"/>
      <c r="L41" s="145"/>
      <c r="M41" s="145"/>
      <c r="N41" s="145"/>
      <c r="O41" s="146"/>
      <c r="P41" s="142"/>
      <c r="Q41" s="142"/>
    </row>
    <row r="42" spans="1:17" ht="16.5" thickBot="1">
      <c r="A42" s="234"/>
      <c r="B42" s="235"/>
      <c r="C42" s="235"/>
      <c r="D42" s="235"/>
      <c r="E42" s="236"/>
      <c r="F42" s="237"/>
      <c r="G42" s="166">
        <v>43982</v>
      </c>
      <c r="H42" s="166">
        <v>14529</v>
      </c>
      <c r="J42" s="233" t="s">
        <v>423</v>
      </c>
      <c r="K42" s="152"/>
      <c r="L42" s="152"/>
      <c r="M42" s="152"/>
      <c r="N42" s="156"/>
      <c r="O42" s="153">
        <v>0</v>
      </c>
      <c r="P42" s="142"/>
      <c r="Q42" s="142"/>
    </row>
    <row r="43" spans="1:17" ht="16.5" thickBot="1">
      <c r="A43" s="161" t="s">
        <v>494</v>
      </c>
      <c r="B43" s="162"/>
      <c r="C43" s="162"/>
      <c r="D43" s="162"/>
      <c r="E43" s="163"/>
      <c r="F43" s="142">
        <f>F34+F35+F36+F37</f>
        <v>196536</v>
      </c>
      <c r="G43" s="142">
        <f>SUM(G35:G42)</f>
        <v>124299</v>
      </c>
      <c r="H43" s="142">
        <f>SUM(H35:H42)</f>
        <v>48742</v>
      </c>
      <c r="J43" s="372" t="s">
        <v>424</v>
      </c>
      <c r="K43" s="373"/>
      <c r="L43" s="373"/>
      <c r="M43" s="373"/>
      <c r="N43" s="373"/>
      <c r="O43" s="142">
        <f>O35+O36+O37+O42</f>
        <v>261012</v>
      </c>
      <c r="P43" s="142"/>
      <c r="Q43" s="142"/>
    </row>
    <row r="44" spans="1:17" ht="16.5" thickBot="1">
      <c r="A44" s="193"/>
      <c r="B44" s="145"/>
      <c r="C44" s="145"/>
      <c r="D44" s="145"/>
      <c r="E44" s="148"/>
      <c r="F44" s="375"/>
      <c r="G44" s="164">
        <v>0</v>
      </c>
      <c r="H44" s="164"/>
      <c r="J44" s="602" t="s">
        <v>425</v>
      </c>
      <c r="K44" s="603"/>
      <c r="L44" s="603"/>
      <c r="M44" s="603"/>
      <c r="N44" s="604"/>
      <c r="O44" s="195">
        <v>2739</v>
      </c>
      <c r="P44" s="180"/>
      <c r="Q44" s="180"/>
    </row>
    <row r="45" spans="1:17" ht="31.5" customHeight="1" thickBot="1">
      <c r="A45" s="599"/>
      <c r="B45" s="600"/>
      <c r="C45" s="600"/>
      <c r="D45" s="600"/>
      <c r="E45" s="601"/>
      <c r="F45" s="371"/>
      <c r="G45" s="164"/>
      <c r="H45" s="164"/>
      <c r="J45" s="589" t="s">
        <v>496</v>
      </c>
      <c r="K45" s="590"/>
      <c r="L45" s="590"/>
      <c r="M45" s="590"/>
      <c r="N45" s="591"/>
      <c r="O45" s="195">
        <v>485</v>
      </c>
      <c r="P45" s="180"/>
      <c r="Q45" s="180"/>
    </row>
    <row r="46" spans="1:17" ht="19.5" customHeight="1" thickBot="1">
      <c r="A46" s="168"/>
      <c r="B46" s="169"/>
      <c r="C46" s="169"/>
      <c r="D46" s="169"/>
      <c r="E46" s="370"/>
      <c r="F46" s="194"/>
      <c r="G46" s="164"/>
      <c r="H46" s="164"/>
      <c r="J46" s="592" t="s">
        <v>419</v>
      </c>
      <c r="K46" s="593"/>
      <c r="L46" s="593"/>
      <c r="M46" s="359"/>
      <c r="N46" s="179"/>
      <c r="O46" s="180">
        <v>0</v>
      </c>
      <c r="P46" s="180"/>
      <c r="Q46" s="180"/>
    </row>
    <row r="47" spans="1:17" ht="16.5" thickBot="1">
      <c r="A47" s="161" t="s">
        <v>495</v>
      </c>
      <c r="B47" s="162"/>
      <c r="C47" s="162"/>
      <c r="D47" s="162"/>
      <c r="E47" s="163"/>
      <c r="F47" s="142">
        <f>F45+F46+F44+F43</f>
        <v>196536</v>
      </c>
      <c r="G47" s="142">
        <f>SUM(G43:G44)</f>
        <v>124299</v>
      </c>
      <c r="H47" s="142">
        <f>SUM(H43:H44)</f>
        <v>48742</v>
      </c>
      <c r="J47" s="161" t="s">
        <v>426</v>
      </c>
      <c r="K47" s="162"/>
      <c r="L47" s="162"/>
      <c r="M47" s="162"/>
      <c r="N47" s="162"/>
      <c r="O47" s="142">
        <f>O43+O44+O45+O46</f>
        <v>264236</v>
      </c>
      <c r="P47" s="142"/>
      <c r="Q47" s="142"/>
    </row>
    <row r="48" spans="1:17" ht="16.5" thickBot="1">
      <c r="A48" s="161" t="s">
        <v>107</v>
      </c>
      <c r="B48" s="162"/>
      <c r="C48" s="162"/>
      <c r="D48" s="162"/>
      <c r="E48" s="163" t="s">
        <v>83</v>
      </c>
      <c r="F48" s="142">
        <f>SUM(F27,F47)</f>
        <v>864844</v>
      </c>
      <c r="G48" s="142">
        <f>SUM(G27,G47)</f>
        <v>124299</v>
      </c>
      <c r="H48" s="142">
        <f>SUM(H27,H47)</f>
        <v>48742</v>
      </c>
      <c r="J48" s="168" t="s">
        <v>106</v>
      </c>
      <c r="K48" s="169"/>
      <c r="L48" s="169"/>
      <c r="M48" s="169"/>
      <c r="N48" s="169"/>
      <c r="O48" s="167">
        <f>O47+O27</f>
        <v>864844</v>
      </c>
      <c r="P48" s="167"/>
      <c r="Q48" s="167"/>
    </row>
    <row r="72" ht="12.75" customHeight="1"/>
    <row r="73" ht="13.5" customHeight="1"/>
  </sheetData>
  <sheetProtection selectLockedCells="1" selectUnlockedCells="1"/>
  <mergeCells count="18">
    <mergeCell ref="A16:E16"/>
    <mergeCell ref="A37:E37"/>
    <mergeCell ref="A1:Q1"/>
    <mergeCell ref="N2:Q2"/>
    <mergeCell ref="P4:Q4"/>
    <mergeCell ref="A6:E6"/>
    <mergeCell ref="J6:N6"/>
    <mergeCell ref="A36:E36"/>
    <mergeCell ref="J45:N45"/>
    <mergeCell ref="J46:L46"/>
    <mergeCell ref="A10:E11"/>
    <mergeCell ref="J11:N11"/>
    <mergeCell ref="A32:E32"/>
    <mergeCell ref="J32:N32"/>
    <mergeCell ref="F10:F11"/>
    <mergeCell ref="A45:E45"/>
    <mergeCell ref="J44:N44"/>
    <mergeCell ref="A12:E13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300" verticalDpi="300" orientation="landscape" paperSize="9" scale="72" r:id="rId1"/>
  <headerFooter alignWithMargins="0">
    <oddHeader>&amp;RA 17/2016.(XII.16.) önkormányzati rendelet 7.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21"/>
  <sheetViews>
    <sheetView zoomScale="98" zoomScaleNormal="98" zoomScalePageLayoutView="0" workbookViewId="0" topLeftCell="A1">
      <selection activeCell="F34" sqref="F34"/>
    </sheetView>
  </sheetViews>
  <sheetFormatPr defaultColWidth="9.00390625" defaultRowHeight="12.75"/>
  <cols>
    <col min="1" max="1" width="9.125" style="238" customWidth="1"/>
    <col min="2" max="2" width="9.125" style="199" customWidth="1"/>
    <col min="3" max="3" width="10.875" style="0" customWidth="1"/>
    <col min="4" max="8" width="7.75390625" style="0" customWidth="1"/>
    <col min="9" max="9" width="7.75390625" style="470" customWidth="1"/>
    <col min="10" max="16" width="7.75390625" style="0" customWidth="1"/>
  </cols>
  <sheetData>
    <row r="1" spans="1:15" ht="12.75">
      <c r="A1" s="398"/>
      <c r="O1" s="191" t="s">
        <v>275</v>
      </c>
    </row>
    <row r="2" spans="1:16" ht="13.5" thickBot="1">
      <c r="A2" s="399" t="s">
        <v>89</v>
      </c>
      <c r="B2" s="400"/>
      <c r="C2" s="401"/>
      <c r="D2" s="402" t="s">
        <v>276</v>
      </c>
      <c r="E2" s="402" t="s">
        <v>277</v>
      </c>
      <c r="F2" s="402" t="s">
        <v>278</v>
      </c>
      <c r="G2" s="402" t="s">
        <v>279</v>
      </c>
      <c r="H2" s="402" t="s">
        <v>280</v>
      </c>
      <c r="I2" s="471" t="s">
        <v>281</v>
      </c>
      <c r="J2" s="402" t="s">
        <v>282</v>
      </c>
      <c r="K2" s="403" t="s">
        <v>283</v>
      </c>
      <c r="L2" s="403" t="s">
        <v>284</v>
      </c>
      <c r="M2" s="403" t="s">
        <v>285</v>
      </c>
      <c r="N2" s="403" t="s">
        <v>286</v>
      </c>
      <c r="O2" s="403" t="s">
        <v>287</v>
      </c>
      <c r="P2" s="403" t="s">
        <v>272</v>
      </c>
    </row>
    <row r="3" spans="1:16" ht="12.75">
      <c r="A3" s="404" t="s">
        <v>91</v>
      </c>
      <c r="B3" s="405"/>
      <c r="C3" s="406"/>
      <c r="D3" s="407"/>
      <c r="E3" s="407"/>
      <c r="F3" s="407"/>
      <c r="G3" s="407"/>
      <c r="H3" s="407"/>
      <c r="I3" s="472"/>
      <c r="J3" s="407"/>
      <c r="K3" s="407"/>
      <c r="L3" s="407"/>
      <c r="M3" s="407"/>
      <c r="N3" s="407"/>
      <c r="O3" s="407"/>
      <c r="P3" s="408"/>
    </row>
    <row r="4" spans="1:24" ht="12.75">
      <c r="A4" s="409" t="s">
        <v>356</v>
      </c>
      <c r="B4" s="410"/>
      <c r="C4" s="410"/>
      <c r="D4" s="409"/>
      <c r="E4" s="409">
        <f aca="true" t="shared" si="0" ref="E4:O4">D46</f>
        <v>454</v>
      </c>
      <c r="F4" s="409">
        <f t="shared" si="0"/>
        <v>296</v>
      </c>
      <c r="G4" s="409">
        <f t="shared" si="0"/>
        <v>14537</v>
      </c>
      <c r="H4" s="409">
        <f t="shared" si="0"/>
        <v>11991</v>
      </c>
      <c r="I4" s="473">
        <f t="shared" si="0"/>
        <v>84587</v>
      </c>
      <c r="J4" s="409">
        <f t="shared" si="0"/>
        <v>55415</v>
      </c>
      <c r="K4" s="409">
        <f t="shared" si="0"/>
        <v>28572</v>
      </c>
      <c r="L4" s="409">
        <f t="shared" si="0"/>
        <v>2289</v>
      </c>
      <c r="M4" s="409">
        <f t="shared" si="0"/>
        <v>17127</v>
      </c>
      <c r="N4" s="409">
        <f t="shared" si="0"/>
        <v>10446</v>
      </c>
      <c r="O4" s="409">
        <f t="shared" si="0"/>
        <v>2675</v>
      </c>
      <c r="P4" s="409"/>
      <c r="Q4" s="411"/>
      <c r="R4" s="412"/>
      <c r="S4" s="412"/>
      <c r="T4" s="412"/>
      <c r="U4" s="412"/>
      <c r="V4" s="412"/>
      <c r="W4" s="412"/>
      <c r="X4" s="412"/>
    </row>
    <row r="5" spans="1:16" ht="12.75">
      <c r="A5" s="409" t="s">
        <v>288</v>
      </c>
      <c r="B5" s="410"/>
      <c r="C5" s="410"/>
      <c r="D5" s="409">
        <v>18622</v>
      </c>
      <c r="E5" s="409">
        <v>18622</v>
      </c>
      <c r="F5" s="409">
        <v>18622</v>
      </c>
      <c r="G5" s="409">
        <v>18622</v>
      </c>
      <c r="H5" s="409">
        <v>20329</v>
      </c>
      <c r="I5" s="473">
        <v>18954</v>
      </c>
      <c r="J5" s="409">
        <v>18622</v>
      </c>
      <c r="K5" s="409">
        <v>18622</v>
      </c>
      <c r="L5" s="409">
        <v>18978</v>
      </c>
      <c r="M5" s="409">
        <v>18622</v>
      </c>
      <c r="N5" s="409">
        <v>18622</v>
      </c>
      <c r="O5" s="409">
        <v>20898</v>
      </c>
      <c r="P5" s="407">
        <f>SUM(A5:O5)</f>
        <v>228135</v>
      </c>
    </row>
    <row r="6" spans="1:16" ht="24.75" customHeight="1">
      <c r="A6" s="616" t="s">
        <v>367</v>
      </c>
      <c r="B6" s="619"/>
      <c r="C6" s="620"/>
      <c r="D6" s="409">
        <v>4205</v>
      </c>
      <c r="E6" s="409">
        <v>4205</v>
      </c>
      <c r="F6" s="409">
        <v>4205</v>
      </c>
      <c r="G6" s="409">
        <v>4205</v>
      </c>
      <c r="H6" s="409">
        <v>4205</v>
      </c>
      <c r="I6" s="473">
        <v>7729</v>
      </c>
      <c r="J6" s="409">
        <v>7729</v>
      </c>
      <c r="K6" s="409">
        <v>7729</v>
      </c>
      <c r="L6" s="409">
        <v>8001</v>
      </c>
      <c r="M6" s="409">
        <v>7729</v>
      </c>
      <c r="N6" s="409">
        <v>7729</v>
      </c>
      <c r="O6" s="409">
        <v>8194</v>
      </c>
      <c r="P6" s="409">
        <f aca="true" t="shared" si="1" ref="P6:P29">SUM(D6:O6)</f>
        <v>75865</v>
      </c>
    </row>
    <row r="7" spans="1:16" ht="12.75">
      <c r="A7" s="409" t="s">
        <v>357</v>
      </c>
      <c r="B7" s="410"/>
      <c r="C7" s="410"/>
      <c r="D7" s="409"/>
      <c r="E7" s="409"/>
      <c r="F7" s="409">
        <v>19175</v>
      </c>
      <c r="G7" s="409"/>
      <c r="H7" s="409"/>
      <c r="I7" s="473"/>
      <c r="J7" s="409"/>
      <c r="K7" s="409"/>
      <c r="L7" s="409">
        <v>19175</v>
      </c>
      <c r="M7" s="409"/>
      <c r="N7" s="409"/>
      <c r="O7" s="409">
        <v>12700</v>
      </c>
      <c r="P7" s="409">
        <f t="shared" si="1"/>
        <v>51050</v>
      </c>
    </row>
    <row r="8" spans="1:16" ht="12.75">
      <c r="A8" s="409" t="s">
        <v>358</v>
      </c>
      <c r="B8" s="410"/>
      <c r="C8" s="410"/>
      <c r="D8" s="409">
        <v>2605</v>
      </c>
      <c r="E8" s="409">
        <v>2605</v>
      </c>
      <c r="F8" s="409">
        <v>2605</v>
      </c>
      <c r="G8" s="409">
        <v>2605</v>
      </c>
      <c r="H8" s="409">
        <v>2605</v>
      </c>
      <c r="I8" s="473">
        <v>2605</v>
      </c>
      <c r="J8" s="409">
        <v>2605</v>
      </c>
      <c r="K8" s="409">
        <v>2605</v>
      </c>
      <c r="L8" s="409">
        <v>2605</v>
      </c>
      <c r="M8" s="409">
        <v>2605</v>
      </c>
      <c r="N8" s="409">
        <v>2605</v>
      </c>
      <c r="O8" s="409">
        <v>2610</v>
      </c>
      <c r="P8" s="409">
        <f t="shared" si="1"/>
        <v>31265</v>
      </c>
    </row>
    <row r="9" spans="1:16" ht="24.75" customHeight="1">
      <c r="A9" s="616" t="s">
        <v>470</v>
      </c>
      <c r="B9" s="619"/>
      <c r="C9" s="620"/>
      <c r="D9" s="409">
        <v>14134</v>
      </c>
      <c r="E9" s="409">
        <v>14134</v>
      </c>
      <c r="F9" s="409">
        <v>14134</v>
      </c>
      <c r="G9" s="409">
        <v>14134</v>
      </c>
      <c r="H9" s="409">
        <v>12549</v>
      </c>
      <c r="I9" s="473">
        <v>12881</v>
      </c>
      <c r="J9" s="409">
        <v>12549</v>
      </c>
      <c r="K9" s="409">
        <v>12549</v>
      </c>
      <c r="L9" s="409">
        <v>13819</v>
      </c>
      <c r="M9" s="409">
        <v>13819</v>
      </c>
      <c r="N9" s="409">
        <v>13819</v>
      </c>
      <c r="O9" s="409">
        <v>17532</v>
      </c>
      <c r="P9" s="409">
        <f t="shared" si="1"/>
        <v>166053</v>
      </c>
    </row>
    <row r="10" spans="1:16" ht="12.75" hidden="1">
      <c r="A10" s="409" t="s">
        <v>289</v>
      </c>
      <c r="B10" s="410"/>
      <c r="C10" s="410"/>
      <c r="D10" s="409"/>
      <c r="E10" s="409"/>
      <c r="F10" s="409"/>
      <c r="G10" s="409"/>
      <c r="H10" s="409"/>
      <c r="I10" s="473"/>
      <c r="J10" s="409"/>
      <c r="K10" s="409"/>
      <c r="L10" s="409"/>
      <c r="M10" s="409"/>
      <c r="N10" s="409"/>
      <c r="O10" s="409"/>
      <c r="P10" s="409">
        <f t="shared" si="1"/>
        <v>0</v>
      </c>
    </row>
    <row r="11" spans="1:16" ht="24.75" customHeight="1" hidden="1">
      <c r="A11" s="616" t="s">
        <v>290</v>
      </c>
      <c r="B11" s="617"/>
      <c r="C11" s="618"/>
      <c r="D11" s="409"/>
      <c r="E11" s="409"/>
      <c r="F11" s="409"/>
      <c r="G11" s="409"/>
      <c r="H11" s="409"/>
      <c r="I11" s="473"/>
      <c r="J11" s="409"/>
      <c r="K11" s="409"/>
      <c r="L11" s="409"/>
      <c r="M11" s="409"/>
      <c r="N11" s="409"/>
      <c r="O11" s="409"/>
      <c r="P11" s="409">
        <f t="shared" si="1"/>
        <v>0</v>
      </c>
    </row>
    <row r="12" spans="1:16" ht="12.75" hidden="1">
      <c r="A12" s="409" t="s">
        <v>291</v>
      </c>
      <c r="B12" s="410"/>
      <c r="C12" s="410"/>
      <c r="D12" s="409"/>
      <c r="E12" s="409"/>
      <c r="F12" s="409"/>
      <c r="G12" s="409"/>
      <c r="H12" s="409"/>
      <c r="I12" s="473"/>
      <c r="J12" s="409"/>
      <c r="K12" s="409"/>
      <c r="L12" s="409"/>
      <c r="M12" s="409"/>
      <c r="N12" s="409"/>
      <c r="O12" s="409"/>
      <c r="P12" s="409">
        <f t="shared" si="1"/>
        <v>0</v>
      </c>
    </row>
    <row r="13" spans="1:16" ht="12.75">
      <c r="A13" s="409" t="s">
        <v>392</v>
      </c>
      <c r="B13" s="410"/>
      <c r="C13" s="410"/>
      <c r="D13" s="409"/>
      <c r="E13" s="409"/>
      <c r="F13" s="409"/>
      <c r="G13" s="409"/>
      <c r="H13" s="409">
        <v>250</v>
      </c>
      <c r="I13" s="473"/>
      <c r="J13" s="409"/>
      <c r="K13" s="409"/>
      <c r="L13" s="409">
        <v>953</v>
      </c>
      <c r="M13" s="409"/>
      <c r="N13" s="409"/>
      <c r="O13" s="409">
        <v>1119</v>
      </c>
      <c r="P13" s="409">
        <f t="shared" si="1"/>
        <v>2322</v>
      </c>
    </row>
    <row r="14" spans="1:18" ht="12.75">
      <c r="A14" s="409" t="s">
        <v>393</v>
      </c>
      <c r="B14" s="410"/>
      <c r="C14" s="410"/>
      <c r="D14" s="409"/>
      <c r="E14" s="409"/>
      <c r="F14" s="409"/>
      <c r="G14" s="409"/>
      <c r="H14" s="409"/>
      <c r="I14" s="473"/>
      <c r="J14" s="409"/>
      <c r="K14" s="409"/>
      <c r="L14" s="409"/>
      <c r="M14" s="409"/>
      <c r="N14" s="409"/>
      <c r="O14" s="409">
        <v>898</v>
      </c>
      <c r="P14" s="409">
        <f t="shared" si="1"/>
        <v>898</v>
      </c>
      <c r="Q14" s="411"/>
      <c r="R14" s="412"/>
    </row>
    <row r="15" spans="1:16" ht="12.75">
      <c r="A15" s="409" t="s">
        <v>395</v>
      </c>
      <c r="B15" s="410"/>
      <c r="C15" s="410"/>
      <c r="D15" s="409"/>
      <c r="E15" s="409"/>
      <c r="F15" s="409"/>
      <c r="G15" s="409"/>
      <c r="H15" s="409">
        <v>115042</v>
      </c>
      <c r="I15" s="473"/>
      <c r="J15" s="409"/>
      <c r="K15" s="409"/>
      <c r="L15" s="409"/>
      <c r="M15" s="409"/>
      <c r="N15" s="409"/>
      <c r="O15" s="409"/>
      <c r="P15" s="409">
        <f t="shared" si="1"/>
        <v>115042</v>
      </c>
    </row>
    <row r="16" spans="1:16" ht="26.25" customHeight="1" hidden="1">
      <c r="A16" s="616" t="s">
        <v>292</v>
      </c>
      <c r="B16" s="619"/>
      <c r="C16" s="620"/>
      <c r="D16" s="409"/>
      <c r="E16" s="409"/>
      <c r="F16" s="409"/>
      <c r="G16" s="409"/>
      <c r="H16" s="409"/>
      <c r="I16" s="473"/>
      <c r="J16" s="409"/>
      <c r="K16" s="409"/>
      <c r="L16" s="409"/>
      <c r="M16" s="409"/>
      <c r="N16" s="409"/>
      <c r="O16" s="409"/>
      <c r="P16" s="409">
        <f t="shared" si="1"/>
        <v>0</v>
      </c>
    </row>
    <row r="17" spans="1:16" ht="24" customHeight="1" hidden="1">
      <c r="A17" s="616" t="s">
        <v>319</v>
      </c>
      <c r="B17" s="617"/>
      <c r="C17" s="618"/>
      <c r="D17" s="409"/>
      <c r="E17" s="409"/>
      <c r="F17" s="409"/>
      <c r="G17" s="409"/>
      <c r="H17" s="409"/>
      <c r="I17" s="473"/>
      <c r="J17" s="409"/>
      <c r="K17" s="409"/>
      <c r="L17" s="409"/>
      <c r="M17" s="409"/>
      <c r="N17" s="409"/>
      <c r="O17" s="409"/>
      <c r="P17" s="409">
        <f t="shared" si="1"/>
        <v>0</v>
      </c>
    </row>
    <row r="18" spans="1:16" ht="34.5" customHeight="1">
      <c r="A18" s="616" t="s">
        <v>320</v>
      </c>
      <c r="B18" s="617"/>
      <c r="C18" s="618"/>
      <c r="D18" s="409"/>
      <c r="E18" s="409"/>
      <c r="F18" s="409"/>
      <c r="G18" s="409"/>
      <c r="H18" s="409"/>
      <c r="I18" s="473"/>
      <c r="J18" s="409">
        <v>13648</v>
      </c>
      <c r="K18" s="409">
        <v>35256</v>
      </c>
      <c r="L18" s="409">
        <v>35256</v>
      </c>
      <c r="M18" s="409">
        <v>35256</v>
      </c>
      <c r="N18" s="409">
        <v>35256</v>
      </c>
      <c r="O18" s="409">
        <v>38542</v>
      </c>
      <c r="P18" s="409">
        <f t="shared" si="1"/>
        <v>193214</v>
      </c>
    </row>
    <row r="19" spans="1:16" ht="23.25" customHeight="1" hidden="1">
      <c r="A19" s="616" t="s">
        <v>321</v>
      </c>
      <c r="B19" s="617"/>
      <c r="C19" s="618"/>
      <c r="D19" s="409"/>
      <c r="E19" s="409"/>
      <c r="F19" s="409"/>
      <c r="G19" s="409"/>
      <c r="H19" s="409"/>
      <c r="I19" s="473"/>
      <c r="J19" s="409"/>
      <c r="K19" s="409"/>
      <c r="L19" s="409"/>
      <c r="M19" s="409"/>
      <c r="N19" s="409"/>
      <c r="O19" s="409"/>
      <c r="P19" s="409">
        <f t="shared" si="1"/>
        <v>0</v>
      </c>
    </row>
    <row r="20" spans="1:16" ht="24.75" customHeight="1" thickBot="1">
      <c r="A20" s="616" t="s">
        <v>394</v>
      </c>
      <c r="B20" s="617"/>
      <c r="C20" s="618"/>
      <c r="D20" s="409"/>
      <c r="E20" s="409"/>
      <c r="F20" s="409"/>
      <c r="G20" s="409"/>
      <c r="H20" s="409">
        <v>1000</v>
      </c>
      <c r="I20" s="473"/>
      <c r="J20" s="409"/>
      <c r="K20" s="409"/>
      <c r="L20" s="409"/>
      <c r="M20" s="409"/>
      <c r="N20" s="409"/>
      <c r="O20" s="409"/>
      <c r="P20" s="409">
        <f t="shared" si="1"/>
        <v>1000</v>
      </c>
    </row>
    <row r="21" spans="1:16" ht="12.75" hidden="1">
      <c r="A21" s="409"/>
      <c r="B21" s="410"/>
      <c r="C21" s="410"/>
      <c r="D21" s="409"/>
      <c r="E21" s="409"/>
      <c r="F21" s="409"/>
      <c r="G21" s="409"/>
      <c r="H21" s="409"/>
      <c r="I21" s="473"/>
      <c r="J21" s="409"/>
      <c r="K21" s="409"/>
      <c r="L21" s="409"/>
      <c r="M21" s="409"/>
      <c r="N21" s="409"/>
      <c r="O21" s="409"/>
      <c r="P21" s="409">
        <f t="shared" si="1"/>
        <v>0</v>
      </c>
    </row>
    <row r="22" spans="1:16" ht="12.75" hidden="1">
      <c r="A22" s="409"/>
      <c r="B22" s="410"/>
      <c r="C22" s="410"/>
      <c r="D22" s="409"/>
      <c r="E22" s="409"/>
      <c r="F22" s="409"/>
      <c r="G22" s="409"/>
      <c r="H22" s="409"/>
      <c r="I22" s="473"/>
      <c r="J22" s="409"/>
      <c r="K22" s="409"/>
      <c r="L22" s="409"/>
      <c r="M22" s="409"/>
      <c r="N22" s="409"/>
      <c r="O22" s="409"/>
      <c r="P22" s="409">
        <f t="shared" si="1"/>
        <v>0</v>
      </c>
    </row>
    <row r="23" spans="1:16" ht="12.75" hidden="1">
      <c r="A23" s="409"/>
      <c r="B23" s="410"/>
      <c r="C23" s="410"/>
      <c r="D23" s="409"/>
      <c r="E23" s="409"/>
      <c r="F23" s="409"/>
      <c r="G23" s="409"/>
      <c r="H23" s="409"/>
      <c r="I23" s="473"/>
      <c r="J23" s="409"/>
      <c r="K23" s="409"/>
      <c r="L23" s="409"/>
      <c r="M23" s="409"/>
      <c r="N23" s="409"/>
      <c r="O23" s="409"/>
      <c r="P23" s="409">
        <f t="shared" si="1"/>
        <v>0</v>
      </c>
    </row>
    <row r="24" spans="1:16" ht="12.75" hidden="1">
      <c r="A24" s="409"/>
      <c r="B24" s="410"/>
      <c r="C24" s="410"/>
      <c r="D24" s="409"/>
      <c r="E24" s="409"/>
      <c r="F24" s="409"/>
      <c r="G24" s="409"/>
      <c r="H24" s="409"/>
      <c r="I24" s="473"/>
      <c r="J24" s="409"/>
      <c r="K24" s="409"/>
      <c r="L24" s="409"/>
      <c r="M24" s="409"/>
      <c r="N24" s="409"/>
      <c r="O24" s="409"/>
      <c r="P24" s="409">
        <f t="shared" si="1"/>
        <v>0</v>
      </c>
    </row>
    <row r="25" spans="1:16" ht="12.75" hidden="1">
      <c r="A25" s="413"/>
      <c r="B25" s="414"/>
      <c r="C25" s="414"/>
      <c r="D25" s="413"/>
      <c r="E25" s="413"/>
      <c r="F25" s="413"/>
      <c r="G25" s="413"/>
      <c r="H25" s="413"/>
      <c r="I25" s="474"/>
      <c r="J25" s="413"/>
      <c r="K25" s="413"/>
      <c r="L25" s="413"/>
      <c r="M25" s="413"/>
      <c r="N25" s="413"/>
      <c r="O25" s="413"/>
      <c r="P25" s="409">
        <f t="shared" si="1"/>
        <v>0</v>
      </c>
    </row>
    <row r="26" spans="1:16" ht="12.75" hidden="1">
      <c r="A26" s="413"/>
      <c r="B26" s="414"/>
      <c r="C26" s="414"/>
      <c r="D26" s="413"/>
      <c r="E26" s="413"/>
      <c r="F26" s="413"/>
      <c r="G26" s="413"/>
      <c r="H26" s="413"/>
      <c r="I26" s="474"/>
      <c r="J26" s="413"/>
      <c r="K26" s="413"/>
      <c r="L26" s="413"/>
      <c r="M26" s="413"/>
      <c r="N26" s="413"/>
      <c r="O26" s="413"/>
      <c r="P26" s="409">
        <f t="shared" si="1"/>
        <v>0</v>
      </c>
    </row>
    <row r="27" spans="1:16" ht="12.75" hidden="1">
      <c r="A27" s="413"/>
      <c r="B27" s="414"/>
      <c r="C27" s="414"/>
      <c r="D27" s="413"/>
      <c r="E27" s="413"/>
      <c r="F27" s="413"/>
      <c r="G27" s="413"/>
      <c r="H27" s="413"/>
      <c r="I27" s="474"/>
      <c r="J27" s="413"/>
      <c r="K27" s="413"/>
      <c r="L27" s="413"/>
      <c r="M27" s="413"/>
      <c r="N27" s="413"/>
      <c r="O27" s="413"/>
      <c r="P27" s="409">
        <f t="shared" si="1"/>
        <v>0</v>
      </c>
    </row>
    <row r="28" spans="1:16" ht="12.75" hidden="1">
      <c r="A28" s="413"/>
      <c r="B28" s="414"/>
      <c r="C28" s="414"/>
      <c r="D28" s="413"/>
      <c r="E28" s="413"/>
      <c r="F28" s="413"/>
      <c r="G28" s="413"/>
      <c r="H28" s="415"/>
      <c r="I28" s="474"/>
      <c r="J28" s="413"/>
      <c r="K28" s="413"/>
      <c r="L28" s="413"/>
      <c r="M28" s="413"/>
      <c r="N28" s="413"/>
      <c r="O28" s="413"/>
      <c r="P28" s="413">
        <f t="shared" si="1"/>
        <v>0</v>
      </c>
    </row>
    <row r="29" spans="1:16" ht="13.5" hidden="1" thickBot="1">
      <c r="A29" s="416"/>
      <c r="B29" s="416"/>
      <c r="C29" s="416"/>
      <c r="D29" s="416"/>
      <c r="E29" s="416"/>
      <c r="F29" s="416"/>
      <c r="G29" s="416"/>
      <c r="H29" s="417"/>
      <c r="I29" s="475"/>
      <c r="J29" s="416"/>
      <c r="K29" s="416"/>
      <c r="L29" s="416"/>
      <c r="M29" s="416"/>
      <c r="N29" s="416"/>
      <c r="O29" s="416"/>
      <c r="P29" s="413">
        <f t="shared" si="1"/>
        <v>0</v>
      </c>
    </row>
    <row r="30" spans="1:16" ht="13.5" thickBot="1">
      <c r="A30" s="418" t="s">
        <v>359</v>
      </c>
      <c r="B30" s="418"/>
      <c r="C30" s="418"/>
      <c r="D30" s="419">
        <f aca="true" t="shared" si="2" ref="D30:N30">SUM(D4:D28)</f>
        <v>39566</v>
      </c>
      <c r="E30" s="419">
        <f t="shared" si="2"/>
        <v>40020</v>
      </c>
      <c r="F30" s="419">
        <f t="shared" si="2"/>
        <v>59037</v>
      </c>
      <c r="G30" s="419">
        <f t="shared" si="2"/>
        <v>54103</v>
      </c>
      <c r="H30" s="419">
        <f t="shared" si="2"/>
        <v>167971</v>
      </c>
      <c r="I30" s="476">
        <f t="shared" si="2"/>
        <v>126756</v>
      </c>
      <c r="J30" s="419">
        <f t="shared" si="2"/>
        <v>110568</v>
      </c>
      <c r="K30" s="419">
        <f t="shared" si="2"/>
        <v>105333</v>
      </c>
      <c r="L30" s="419">
        <f t="shared" si="2"/>
        <v>101076</v>
      </c>
      <c r="M30" s="419">
        <f t="shared" si="2"/>
        <v>95158</v>
      </c>
      <c r="N30" s="419">
        <f t="shared" si="2"/>
        <v>88477</v>
      </c>
      <c r="O30" s="419">
        <f>SUM(O4:O26)</f>
        <v>105168</v>
      </c>
      <c r="P30" s="419">
        <f>SUM(P4:P29)</f>
        <v>864844</v>
      </c>
    </row>
    <row r="31" spans="1:16" ht="12.75">
      <c r="A31" s="420" t="s">
        <v>92</v>
      </c>
      <c r="B31" s="421"/>
      <c r="C31" s="421"/>
      <c r="D31" s="420"/>
      <c r="E31" s="420"/>
      <c r="F31" s="420"/>
      <c r="G31" s="420"/>
      <c r="H31" s="420"/>
      <c r="I31" s="477"/>
      <c r="J31" s="420"/>
      <c r="K31" s="420"/>
      <c r="L31" s="420"/>
      <c r="M31" s="420"/>
      <c r="N31" s="420"/>
      <c r="O31" s="420"/>
      <c r="P31" s="420"/>
    </row>
    <row r="32" spans="1:16" ht="12.75">
      <c r="A32" s="409" t="s">
        <v>360</v>
      </c>
      <c r="B32" s="410"/>
      <c r="C32" s="410"/>
      <c r="D32" s="409">
        <v>12511</v>
      </c>
      <c r="E32" s="409">
        <v>12511</v>
      </c>
      <c r="F32" s="409">
        <v>12511</v>
      </c>
      <c r="G32" s="409">
        <v>12511</v>
      </c>
      <c r="H32" s="409">
        <v>13123</v>
      </c>
      <c r="I32" s="473">
        <v>15652</v>
      </c>
      <c r="J32" s="473">
        <v>15652</v>
      </c>
      <c r="K32" s="473">
        <v>15652</v>
      </c>
      <c r="L32" s="473">
        <v>16259</v>
      </c>
      <c r="M32" s="473">
        <v>16259</v>
      </c>
      <c r="N32" s="473">
        <v>16259</v>
      </c>
      <c r="O32" s="473">
        <v>19712</v>
      </c>
      <c r="P32" s="409">
        <f aca="true" t="shared" si="3" ref="P32:P44">SUM(D32:O32)</f>
        <v>178612</v>
      </c>
    </row>
    <row r="33" spans="1:16" ht="12.75">
      <c r="A33" s="409" t="s">
        <v>361</v>
      </c>
      <c r="B33" s="410"/>
      <c r="C33" s="410"/>
      <c r="D33" s="409">
        <v>3052</v>
      </c>
      <c r="E33" s="409">
        <v>3052</v>
      </c>
      <c r="F33" s="409">
        <v>3052</v>
      </c>
      <c r="G33" s="409">
        <v>3052</v>
      </c>
      <c r="H33" s="409">
        <v>3217</v>
      </c>
      <c r="I33" s="473">
        <v>3564</v>
      </c>
      <c r="J33" s="473">
        <v>3564</v>
      </c>
      <c r="K33" s="473">
        <v>3564</v>
      </c>
      <c r="L33" s="473">
        <v>3728</v>
      </c>
      <c r="M33" s="473">
        <v>3728</v>
      </c>
      <c r="N33" s="473">
        <v>3728</v>
      </c>
      <c r="O33" s="473">
        <v>4020</v>
      </c>
      <c r="P33" s="409">
        <f t="shared" si="3"/>
        <v>41321</v>
      </c>
    </row>
    <row r="34" spans="1:16" ht="12.75">
      <c r="A34" s="409" t="s">
        <v>362</v>
      </c>
      <c r="B34" s="410"/>
      <c r="C34" s="410"/>
      <c r="D34" s="409">
        <v>5388</v>
      </c>
      <c r="E34" s="409">
        <v>6000</v>
      </c>
      <c r="F34" s="409">
        <v>10776</v>
      </c>
      <c r="G34" s="409">
        <v>7388</v>
      </c>
      <c r="H34" s="409">
        <v>12331</v>
      </c>
      <c r="I34" s="473">
        <v>4359</v>
      </c>
      <c r="J34" s="409">
        <v>12331</v>
      </c>
      <c r="K34" s="409">
        <v>12331</v>
      </c>
      <c r="L34" s="409">
        <v>15691</v>
      </c>
      <c r="M34" s="409">
        <v>15691</v>
      </c>
      <c r="N34" s="409">
        <v>15691</v>
      </c>
      <c r="O34" s="409">
        <v>17283</v>
      </c>
      <c r="P34" s="409">
        <f t="shared" si="3"/>
        <v>135260</v>
      </c>
    </row>
    <row r="35" spans="1:16" ht="12.75">
      <c r="A35" s="409" t="s">
        <v>293</v>
      </c>
      <c r="B35" s="410"/>
      <c r="C35" s="410"/>
      <c r="D35" s="409">
        <v>1310</v>
      </c>
      <c r="E35" s="409">
        <v>1310</v>
      </c>
      <c r="F35" s="409">
        <v>1310</v>
      </c>
      <c r="G35" s="409">
        <v>1310</v>
      </c>
      <c r="H35" s="409">
        <v>1310</v>
      </c>
      <c r="I35" s="409">
        <v>1310</v>
      </c>
      <c r="J35" s="409">
        <v>1310</v>
      </c>
      <c r="K35" s="409">
        <v>1310</v>
      </c>
      <c r="L35" s="409">
        <v>1310</v>
      </c>
      <c r="M35" s="409">
        <v>1310</v>
      </c>
      <c r="N35" s="409">
        <v>1310</v>
      </c>
      <c r="O35" s="409">
        <v>1314</v>
      </c>
      <c r="P35" s="409">
        <f t="shared" si="3"/>
        <v>15724</v>
      </c>
    </row>
    <row r="36" spans="1:16" ht="12.75">
      <c r="A36" s="409" t="s">
        <v>294</v>
      </c>
      <c r="B36" s="410"/>
      <c r="C36" s="410"/>
      <c r="D36" s="409">
        <v>2717</v>
      </c>
      <c r="E36" s="409">
        <v>2717</v>
      </c>
      <c r="F36" s="409">
        <v>2717</v>
      </c>
      <c r="G36" s="409">
        <v>2717</v>
      </c>
      <c r="H36" s="409">
        <v>5583</v>
      </c>
      <c r="I36" s="473">
        <v>2590</v>
      </c>
      <c r="J36" s="473">
        <v>6590</v>
      </c>
      <c r="K36" s="473">
        <v>6590</v>
      </c>
      <c r="L36" s="473">
        <v>3042</v>
      </c>
      <c r="M36" s="473">
        <v>3042</v>
      </c>
      <c r="N36" s="473">
        <v>3042</v>
      </c>
      <c r="O36" s="473">
        <v>2891</v>
      </c>
      <c r="P36" s="409">
        <f t="shared" si="3"/>
        <v>44238</v>
      </c>
    </row>
    <row r="37" spans="1:16" ht="22.5" customHeight="1">
      <c r="A37" s="616" t="s">
        <v>471</v>
      </c>
      <c r="B37" s="619"/>
      <c r="C37" s="620"/>
      <c r="D37" s="409">
        <v>14134</v>
      </c>
      <c r="E37" s="409">
        <v>14134</v>
      </c>
      <c r="F37" s="409">
        <v>14134</v>
      </c>
      <c r="G37" s="409">
        <v>14134</v>
      </c>
      <c r="H37" s="409">
        <v>12549</v>
      </c>
      <c r="I37" s="473">
        <v>12881</v>
      </c>
      <c r="J37" s="409">
        <v>12549</v>
      </c>
      <c r="K37" s="409">
        <v>12549</v>
      </c>
      <c r="L37" s="409">
        <v>13819</v>
      </c>
      <c r="M37" s="409">
        <v>13819</v>
      </c>
      <c r="N37" s="409">
        <v>13819</v>
      </c>
      <c r="O37" s="409">
        <v>17532</v>
      </c>
      <c r="P37" s="409">
        <f t="shared" si="3"/>
        <v>166053</v>
      </c>
    </row>
    <row r="38" spans="1:16" ht="12.75">
      <c r="A38" s="409" t="s">
        <v>363</v>
      </c>
      <c r="B38" s="410"/>
      <c r="C38" s="410"/>
      <c r="D38" s="409"/>
      <c r="E38" s="409"/>
      <c r="F38" s="409"/>
      <c r="G38" s="409">
        <v>1000</v>
      </c>
      <c r="H38" s="409">
        <v>6000</v>
      </c>
      <c r="I38" s="473">
        <v>29500</v>
      </c>
      <c r="J38" s="409">
        <v>28500</v>
      </c>
      <c r="K38" s="409">
        <v>32999</v>
      </c>
      <c r="L38" s="409">
        <v>27600</v>
      </c>
      <c r="M38" s="409">
        <v>29863</v>
      </c>
      <c r="N38" s="409">
        <v>28112</v>
      </c>
      <c r="O38" s="409">
        <v>36407</v>
      </c>
      <c r="P38" s="409">
        <f t="shared" si="3"/>
        <v>219981</v>
      </c>
    </row>
    <row r="39" spans="1:16" ht="24" customHeight="1">
      <c r="A39" s="616" t="s">
        <v>397</v>
      </c>
      <c r="B39" s="617"/>
      <c r="C39" s="618"/>
      <c r="D39" s="409"/>
      <c r="E39" s="409"/>
      <c r="F39" s="409"/>
      <c r="G39" s="409"/>
      <c r="H39" s="409"/>
      <c r="I39" s="473"/>
      <c r="J39" s="409"/>
      <c r="K39" s="409"/>
      <c r="L39" s="409"/>
      <c r="M39" s="409"/>
      <c r="N39" s="409"/>
      <c r="O39" s="409"/>
      <c r="P39" s="409">
        <f t="shared" si="3"/>
        <v>0</v>
      </c>
    </row>
    <row r="40" spans="1:16" ht="12.75">
      <c r="A40" s="409" t="s">
        <v>364</v>
      </c>
      <c r="B40" s="410"/>
      <c r="C40" s="410"/>
      <c r="D40" s="409"/>
      <c r="E40" s="409"/>
      <c r="F40" s="409"/>
      <c r="G40" s="409"/>
      <c r="H40" s="409">
        <v>9871</v>
      </c>
      <c r="I40" s="473">
        <v>1000</v>
      </c>
      <c r="J40" s="409">
        <v>1500</v>
      </c>
      <c r="K40" s="409">
        <v>11400</v>
      </c>
      <c r="L40" s="409">
        <v>2500</v>
      </c>
      <c r="M40" s="409">
        <v>1000</v>
      </c>
      <c r="N40" s="409">
        <v>3841</v>
      </c>
      <c r="O40" s="409">
        <v>6009</v>
      </c>
      <c r="P40" s="409">
        <f t="shared" si="3"/>
        <v>37121</v>
      </c>
    </row>
    <row r="41" spans="1:16" ht="12.75">
      <c r="A41" s="409" t="s">
        <v>349</v>
      </c>
      <c r="B41" s="410"/>
      <c r="C41" s="410"/>
      <c r="D41" s="409"/>
      <c r="E41" s="409"/>
      <c r="F41" s="409"/>
      <c r="G41" s="409"/>
      <c r="H41" s="409"/>
      <c r="I41" s="473"/>
      <c r="J41" s="409"/>
      <c r="K41" s="409">
        <v>2739</v>
      </c>
      <c r="L41" s="409"/>
      <c r="M41" s="409"/>
      <c r="N41" s="409"/>
      <c r="O41" s="409"/>
      <c r="P41" s="409">
        <f t="shared" si="3"/>
        <v>2739</v>
      </c>
    </row>
    <row r="42" spans="1:16" ht="26.25" customHeight="1">
      <c r="A42" s="616" t="s">
        <v>396</v>
      </c>
      <c r="B42" s="619"/>
      <c r="C42" s="620"/>
      <c r="D42" s="413"/>
      <c r="E42" s="413"/>
      <c r="F42" s="413"/>
      <c r="G42" s="413"/>
      <c r="H42" s="413">
        <v>19400</v>
      </c>
      <c r="I42" s="474"/>
      <c r="J42" s="413"/>
      <c r="K42" s="413"/>
      <c r="L42" s="413"/>
      <c r="M42" s="413"/>
      <c r="N42" s="413"/>
      <c r="O42" s="413"/>
      <c r="P42" s="409">
        <f t="shared" si="3"/>
        <v>19400</v>
      </c>
    </row>
    <row r="43" spans="1:16" ht="26.25" customHeight="1">
      <c r="A43" s="616" t="s">
        <v>481</v>
      </c>
      <c r="B43" s="619"/>
      <c r="C43" s="620"/>
      <c r="D43" s="413"/>
      <c r="E43" s="413"/>
      <c r="F43" s="413"/>
      <c r="G43" s="413"/>
      <c r="H43" s="413"/>
      <c r="I43" s="474"/>
      <c r="J43" s="413"/>
      <c r="K43" s="413">
        <v>3910</v>
      </c>
      <c r="L43" s="413"/>
      <c r="M43" s="413"/>
      <c r="N43" s="413"/>
      <c r="O43" s="413"/>
      <c r="P43" s="409">
        <f t="shared" si="3"/>
        <v>3910</v>
      </c>
    </row>
    <row r="44" spans="1:16" ht="13.5" thickBot="1">
      <c r="A44" s="413" t="s">
        <v>497</v>
      </c>
      <c r="B44" s="414"/>
      <c r="C44" s="414"/>
      <c r="D44" s="413"/>
      <c r="E44" s="413"/>
      <c r="F44" s="413"/>
      <c r="G44" s="413"/>
      <c r="H44" s="413"/>
      <c r="I44" s="474">
        <v>485</v>
      </c>
      <c r="J44" s="413"/>
      <c r="K44" s="413"/>
      <c r="L44" s="413"/>
      <c r="M44" s="413"/>
      <c r="N44" s="413"/>
      <c r="O44" s="413"/>
      <c r="P44" s="409">
        <f t="shared" si="3"/>
        <v>485</v>
      </c>
    </row>
    <row r="45" spans="1:16" ht="13.5" thickBot="1">
      <c r="A45" s="418" t="s">
        <v>365</v>
      </c>
      <c r="B45" s="418"/>
      <c r="C45" s="418"/>
      <c r="D45" s="419">
        <f aca="true" t="shared" si="4" ref="D45:P45">SUM(D32:D44)</f>
        <v>39112</v>
      </c>
      <c r="E45" s="419">
        <f t="shared" si="4"/>
        <v>39724</v>
      </c>
      <c r="F45" s="419">
        <f t="shared" si="4"/>
        <v>44500</v>
      </c>
      <c r="G45" s="419">
        <f t="shared" si="4"/>
        <v>42112</v>
      </c>
      <c r="H45" s="419">
        <f t="shared" si="4"/>
        <v>83384</v>
      </c>
      <c r="I45" s="476">
        <f t="shared" si="4"/>
        <v>71341</v>
      </c>
      <c r="J45" s="419">
        <f t="shared" si="4"/>
        <v>81996</v>
      </c>
      <c r="K45" s="419">
        <f t="shared" si="4"/>
        <v>103044</v>
      </c>
      <c r="L45" s="419">
        <f t="shared" si="4"/>
        <v>83949</v>
      </c>
      <c r="M45" s="419">
        <f t="shared" si="4"/>
        <v>84712</v>
      </c>
      <c r="N45" s="419">
        <f t="shared" si="4"/>
        <v>85802</v>
      </c>
      <c r="O45" s="419">
        <f t="shared" si="4"/>
        <v>105168</v>
      </c>
      <c r="P45" s="419">
        <f t="shared" si="4"/>
        <v>864844</v>
      </c>
    </row>
    <row r="46" spans="1:16" ht="12.75">
      <c r="A46" s="422" t="s">
        <v>366</v>
      </c>
      <c r="B46" s="421"/>
      <c r="C46" s="421"/>
      <c r="D46" s="407">
        <f aca="true" t="shared" si="5" ref="D46:P46">(D30-D45)</f>
        <v>454</v>
      </c>
      <c r="E46" s="407">
        <f t="shared" si="5"/>
        <v>296</v>
      </c>
      <c r="F46" s="407">
        <f t="shared" si="5"/>
        <v>14537</v>
      </c>
      <c r="G46" s="407">
        <f t="shared" si="5"/>
        <v>11991</v>
      </c>
      <c r="H46" s="407">
        <f t="shared" si="5"/>
        <v>84587</v>
      </c>
      <c r="I46" s="472">
        <f t="shared" si="5"/>
        <v>55415</v>
      </c>
      <c r="J46" s="407">
        <f t="shared" si="5"/>
        <v>28572</v>
      </c>
      <c r="K46" s="407">
        <f t="shared" si="5"/>
        <v>2289</v>
      </c>
      <c r="L46" s="407">
        <f t="shared" si="5"/>
        <v>17127</v>
      </c>
      <c r="M46" s="407">
        <f t="shared" si="5"/>
        <v>10446</v>
      </c>
      <c r="N46" s="407">
        <f t="shared" si="5"/>
        <v>2675</v>
      </c>
      <c r="O46" s="407">
        <f t="shared" si="5"/>
        <v>0</v>
      </c>
      <c r="P46" s="407">
        <f t="shared" si="5"/>
        <v>0</v>
      </c>
    </row>
    <row r="47" ht="12.75">
      <c r="A47" s="199"/>
    </row>
    <row r="48" ht="12.75">
      <c r="A48" s="199"/>
    </row>
    <row r="49" ht="12.75">
      <c r="A49" s="412"/>
    </row>
    <row r="50" ht="12.75">
      <c r="A50" s="412"/>
    </row>
    <row r="51" ht="12.75">
      <c r="A51" s="199"/>
    </row>
    <row r="52" ht="12.75">
      <c r="A52" s="199"/>
    </row>
    <row r="53" ht="12.75">
      <c r="A53" s="199"/>
    </row>
    <row r="54" ht="12.75">
      <c r="A54" s="199"/>
    </row>
    <row r="55" ht="12.75">
      <c r="A55" s="199"/>
    </row>
    <row r="56" ht="12.75">
      <c r="A56" s="199"/>
    </row>
    <row r="57" ht="12.75">
      <c r="A57" s="199"/>
    </row>
    <row r="58" ht="12.75">
      <c r="A58" s="199"/>
    </row>
    <row r="59" ht="12.75">
      <c r="A59" s="199"/>
    </row>
    <row r="60" ht="12.75">
      <c r="A60" s="199"/>
    </row>
    <row r="61" ht="12.75">
      <c r="A61" s="199"/>
    </row>
    <row r="62" ht="12.75">
      <c r="A62" s="199"/>
    </row>
    <row r="63" ht="12.75">
      <c r="A63" s="199"/>
    </row>
    <row r="64" ht="12.75">
      <c r="A64" s="199"/>
    </row>
    <row r="65" ht="12.75">
      <c r="A65" s="199"/>
    </row>
    <row r="66" ht="12.75">
      <c r="A66" s="199"/>
    </row>
    <row r="67" ht="12.75">
      <c r="A67" s="199"/>
    </row>
    <row r="68" ht="12.75">
      <c r="A68" s="199"/>
    </row>
    <row r="69" ht="12.75">
      <c r="A69" s="199"/>
    </row>
    <row r="70" ht="12.75">
      <c r="A70" s="199"/>
    </row>
    <row r="71" ht="12.75">
      <c r="A71" s="199"/>
    </row>
    <row r="72" ht="12.75">
      <c r="A72" s="199"/>
    </row>
    <row r="73" ht="12.75">
      <c r="A73" s="199"/>
    </row>
    <row r="74" ht="12.75">
      <c r="A74" s="199"/>
    </row>
    <row r="75" ht="12.75">
      <c r="A75" s="199"/>
    </row>
    <row r="76" ht="12.75">
      <c r="A76" s="199"/>
    </row>
    <row r="77" ht="12.75">
      <c r="A77" s="199"/>
    </row>
    <row r="78" ht="12.75">
      <c r="A78" s="199"/>
    </row>
    <row r="79" ht="12.75">
      <c r="A79" s="199"/>
    </row>
    <row r="80" ht="12.75">
      <c r="A80" s="199"/>
    </row>
    <row r="81" ht="12.75">
      <c r="A81" s="199"/>
    </row>
    <row r="82" ht="12.75">
      <c r="A82" s="199"/>
    </row>
    <row r="83" ht="12.75">
      <c r="A83" s="199"/>
    </row>
    <row r="84" ht="12.75">
      <c r="A84" s="199"/>
    </row>
    <row r="85" ht="12.75">
      <c r="A85" s="199"/>
    </row>
    <row r="86" ht="12.75">
      <c r="A86" s="199"/>
    </row>
    <row r="87" ht="12.75">
      <c r="A87" s="199"/>
    </row>
    <row r="88" ht="12.75">
      <c r="A88" s="199"/>
    </row>
    <row r="89" ht="12.75">
      <c r="A89" s="199"/>
    </row>
    <row r="90" ht="12.75">
      <c r="A90" s="199"/>
    </row>
    <row r="91" ht="12.75">
      <c r="A91" s="199"/>
    </row>
    <row r="92" ht="12.75">
      <c r="A92" s="199"/>
    </row>
    <row r="93" ht="12.75">
      <c r="A93" s="199"/>
    </row>
    <row r="94" ht="12.75">
      <c r="A94" s="199"/>
    </row>
    <row r="95" ht="12.75">
      <c r="A95" s="199"/>
    </row>
    <row r="96" ht="12.75">
      <c r="A96" s="199"/>
    </row>
    <row r="97" ht="12.75">
      <c r="A97" s="199"/>
    </row>
    <row r="98" ht="12.75">
      <c r="A98" s="199"/>
    </row>
    <row r="99" ht="12.75">
      <c r="A99" s="199"/>
    </row>
    <row r="100" ht="12.75">
      <c r="A100" s="199"/>
    </row>
    <row r="101" ht="12.75">
      <c r="A101" s="199"/>
    </row>
    <row r="102" ht="12.75">
      <c r="A102" s="199"/>
    </row>
    <row r="103" ht="12.75">
      <c r="A103" s="199"/>
    </row>
    <row r="104" ht="12.75">
      <c r="A104" s="199"/>
    </row>
    <row r="105" ht="12.75">
      <c r="A105" s="199"/>
    </row>
    <row r="106" ht="12.75">
      <c r="A106" s="199"/>
    </row>
    <row r="107" ht="12.75">
      <c r="A107" s="199"/>
    </row>
    <row r="108" ht="12.75">
      <c r="A108" s="199"/>
    </row>
    <row r="109" ht="12.75">
      <c r="A109" s="199"/>
    </row>
    <row r="110" ht="12.75">
      <c r="A110" s="199"/>
    </row>
    <row r="111" ht="12.75">
      <c r="A111" s="199"/>
    </row>
    <row r="112" ht="12.75">
      <c r="A112" s="199"/>
    </row>
    <row r="113" ht="12.75">
      <c r="A113" s="199"/>
    </row>
    <row r="114" ht="12.75">
      <c r="A114" s="199"/>
    </row>
    <row r="115" ht="12.75">
      <c r="A115" s="199"/>
    </row>
    <row r="116" ht="12.75">
      <c r="A116" s="199"/>
    </row>
    <row r="117" ht="12.75">
      <c r="A117" s="199"/>
    </row>
    <row r="118" ht="12.75">
      <c r="A118" s="199"/>
    </row>
    <row r="119" ht="12.75">
      <c r="A119" s="199"/>
    </row>
    <row r="120" ht="12.75">
      <c r="A120" s="199"/>
    </row>
    <row r="121" ht="12.75">
      <c r="A121" s="199"/>
    </row>
  </sheetData>
  <sheetProtection selectLockedCells="1" selectUnlockedCells="1"/>
  <mergeCells count="12">
    <mergeCell ref="A43:C43"/>
    <mergeCell ref="A6:C6"/>
    <mergeCell ref="A16:C16"/>
    <mergeCell ref="A37:C37"/>
    <mergeCell ref="A42:C42"/>
    <mergeCell ref="A9:C9"/>
    <mergeCell ref="A11:C11"/>
    <mergeCell ref="A17:C17"/>
    <mergeCell ref="A18:C18"/>
    <mergeCell ref="A19:C19"/>
    <mergeCell ref="A20:C20"/>
    <mergeCell ref="A39:C39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600" verticalDpi="600" orientation="landscape" paperSize="9" scale="91" r:id="rId1"/>
  <headerFooter alignWithMargins="0">
    <oddHeader>&amp;CZákányszék Község Önkormányzata 2016. évi ütemterve&amp;RA 17/2016.(XII.16.) önkormányzati rendelet 8. melléklete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Tanács Gábor</cp:lastModifiedBy>
  <cp:lastPrinted>2016-12-19T08:18:27Z</cp:lastPrinted>
  <dcterms:created xsi:type="dcterms:W3CDTF">2012-12-10T07:21:58Z</dcterms:created>
  <dcterms:modified xsi:type="dcterms:W3CDTF">2016-12-19T08:19:27Z</dcterms:modified>
  <cp:category/>
  <cp:version/>
  <cp:contentType/>
  <cp:contentStatus/>
</cp:coreProperties>
</file>